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5.xml" ContentType="application/vnd.openxmlformats-officedocument.spreadsheetml.comments+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C:\Users\e10656164\OneDrive - RTX\Projects\4550000 series\5457 upload document\"/>
    </mc:Choice>
  </mc:AlternateContent>
  <xr:revisionPtr revIDLastSave="0" documentId="13_ncr:1_{73BF41D8-2399-4D19-A57E-6BA5F7CC5554}" xr6:coauthVersionLast="47" xr6:coauthVersionMax="47" xr10:uidLastSave="{00000000-0000-0000-0000-000000000000}"/>
  <bookViews>
    <workbookView xWindow="3165" yWindow="1005" windowWidth="30825" windowHeight="19020" tabRatio="735" xr2:uid="{00000000-000D-0000-FFFF-FFFF00000000}"/>
  </bookViews>
  <sheets>
    <sheet name="Export Marking" sheetId="21" r:id="rId1"/>
    <sheet name="1.1 CM" sheetId="20" r:id="rId2"/>
    <sheet name="1.2 PFD" sheetId="13" r:id="rId3"/>
    <sheet name="1.3 PFMEA" sheetId="1" r:id="rId4"/>
    <sheet name="1.3.1 PFMEA Scoring" sheetId="15" r:id="rId5"/>
    <sheet name="2. PCP" sheetId="14" r:id="rId6"/>
    <sheet name="3. MSA" sheetId="40" r:id="rId7"/>
    <sheet name="4. Capability" sheetId="39" r:id="rId8"/>
    <sheet name="5. Yield" sheetId="38" r:id="rId9"/>
    <sheet name="6. Evaluation Checklist" sheetId="36" r:id="rId10"/>
    <sheet name="PFMEA Requirements Table" sheetId="22" state="hidden" r:id="rId11"/>
    <sheet name="AP Scores" sheetId="17" state="hidden" r:id="rId12"/>
    <sheet name="Revision History" sheetId="26" r:id="rId13"/>
    <sheet name="Linked Items" sheetId="11" state="hidden" r:id="rId14"/>
  </sheets>
  <externalReferences>
    <externalReference r:id="rId15"/>
  </externalReferences>
  <definedNames>
    <definedName name="__123Graph_A" localSheetId="1" hidden="1">#REF!</definedName>
    <definedName name="__123Graph_A" localSheetId="2" hidden="1">#REF!</definedName>
    <definedName name="__123Graph_A" localSheetId="3" hidden="1">[1]DATA!#REF!</definedName>
    <definedName name="__123Graph_A" localSheetId="5" hidden="1">#REF!</definedName>
    <definedName name="__123Graph_A" hidden="1">#REF!</definedName>
    <definedName name="__123Graph_B" localSheetId="1" hidden="1">#REF!</definedName>
    <definedName name="__123Graph_B" localSheetId="2" hidden="1">#REF!</definedName>
    <definedName name="__123Graph_B" localSheetId="3" hidden="1">[1]DATA!#REF!</definedName>
    <definedName name="__123Graph_B" localSheetId="5" hidden="1">#REF!</definedName>
    <definedName name="__123Graph_B" hidden="1">#REF!</definedName>
    <definedName name="__123Graph_C" localSheetId="1" hidden="1">#REF!</definedName>
    <definedName name="__123Graph_C" localSheetId="2" hidden="1">#REF!</definedName>
    <definedName name="__123Graph_C" localSheetId="3" hidden="1">[1]DATA!#REF!</definedName>
    <definedName name="__123Graph_C" localSheetId="5" hidden="1">#REF!</definedName>
    <definedName name="__123Graph_C" hidden="1">#REF!</definedName>
    <definedName name="__123Graph_LBL_B" localSheetId="1" hidden="1">#REF!</definedName>
    <definedName name="__123Graph_LBL_B" localSheetId="2" hidden="1">#REF!</definedName>
    <definedName name="__123Graph_LBL_B" localSheetId="3" hidden="1">[1]DATA!#REF!</definedName>
    <definedName name="__123Graph_LBL_B" localSheetId="5" hidden="1">#REF!</definedName>
    <definedName name="__123Graph_LBL_B" hidden="1">#REF!</definedName>
    <definedName name="__123Graph_LBL_C" localSheetId="1" hidden="1">#REF!</definedName>
    <definedName name="__123Graph_LBL_C" localSheetId="2" hidden="1">#REF!</definedName>
    <definedName name="__123Graph_LBL_C" localSheetId="3" hidden="1">[1]DATA!#REF!</definedName>
    <definedName name="__123Graph_LBL_C" localSheetId="5" hidden="1">#REF!</definedName>
    <definedName name="__123Graph_LBL_C" hidden="1">#REF!</definedName>
    <definedName name="__123Graph_X" localSheetId="1" hidden="1">#REF!</definedName>
    <definedName name="__123Graph_X" localSheetId="2" hidden="1">#REF!</definedName>
    <definedName name="__123Graph_X" localSheetId="3" hidden="1">[1]DATA!#REF!</definedName>
    <definedName name="__123Graph_X" localSheetId="5" hidden="1">#REF!</definedName>
    <definedName name="__123Graph_X" hidden="1">#REF!</definedName>
    <definedName name="_xlnm._FilterDatabase" localSheetId="3" hidden="1">'1.3 PFMEA'!$A$13:$AM$13</definedName>
    <definedName name="_xlnm._FilterDatabase" localSheetId="9" hidden="1">'6. Evaluation Checklist'!$B$9:$G$9</definedName>
    <definedName name="_xlnm._FilterDatabase" localSheetId="11" hidden="1">'AP Scores'!$A$1:$H$1002</definedName>
    <definedName name="_Key1" localSheetId="2" hidden="1">#REF!</definedName>
    <definedName name="_Key1" localSheetId="3" hidden="1">#REF!</definedName>
    <definedName name="_Key1" localSheetId="5" hidden="1">#REF!</definedName>
    <definedName name="_Key1" hidden="1">#REF!</definedName>
    <definedName name="_Sort" localSheetId="2" hidden="1">#REF!</definedName>
    <definedName name="_Sort" localSheetId="3" hidden="1">#REF!</definedName>
    <definedName name="_Sort" localSheetId="5" hidden="1">#REF!</definedName>
    <definedName name="_Sort" hidden="1">#REF!</definedName>
    <definedName name="aa" hidden="1">#REF!</definedName>
    <definedName name="bob" hidden="1">#REF!</definedName>
    <definedName name="Date" localSheetId="9">'6. Evaluation Checklist'!#REF!</definedName>
    <definedName name="Date">#REF!</definedName>
    <definedName name="H_AP" localSheetId="9">'6. Evaluation Checklist'!#REF!</definedName>
    <definedName name="H_AP">#REF!</definedName>
    <definedName name="HTML_CodePage" hidden="1">1252</definedName>
    <definedName name="HTML_Control" localSheetId="1" hidden="1">{"'Ctrl Plan'!$A$2:$M$23"}</definedName>
    <definedName name="HTML_Control" localSheetId="2" hidden="1">{"'Ctrl Plan'!$A$2:$M$23"}</definedName>
    <definedName name="HTML_Control" localSheetId="3" hidden="1">{"'Ctrl Plan'!$A$2:$M$23"}</definedName>
    <definedName name="HTML_Control" localSheetId="5" hidden="1">{"'Ctrl Plan'!$A$2:$M$23"}</definedName>
    <definedName name="HTML_Control" hidden="1">{"'Ctrl Plan'!$A$2:$M$23"}</definedName>
    <definedName name="HTML_Description" hidden="1">""</definedName>
    <definedName name="HTML_Email" hidden="1">""</definedName>
    <definedName name="HTML_Header" hidden="1">"Ctrl Plan"</definedName>
    <definedName name="HTML_LastUpdate" hidden="1">"05/03/2004"</definedName>
    <definedName name="HTML_LineAfter" hidden="1">FALSE</definedName>
    <definedName name="HTML_LineBefore" hidden="1">FALSE</definedName>
    <definedName name="HTML_Name" hidden="1">"Randall Hein"</definedName>
    <definedName name="HTML_OBDlg2" hidden="1">TRUE</definedName>
    <definedName name="HTML_OBDlg4" hidden="1">TRUE</definedName>
    <definedName name="HTML_OS" hidden="1">0</definedName>
    <definedName name="HTML_PathFile" hidden="1">"U:\Hein, Randy\0 Projects-Misc\0-FMEA-NEW PPAP\MyHTML.htm"</definedName>
    <definedName name="HTML_Title" hidden="1">"G-FM100-A-Fitting-Machined-5-3-04"</definedName>
    <definedName name="L_AP" localSheetId="9">'6. Evaluation Checklist'!#REF!</definedName>
    <definedName name="L_AP">#REF!</definedName>
    <definedName name="M_AP" localSheetId="9">'6. Evaluation Checklist'!#REF!</definedName>
    <definedName name="M_AP">#REF!</definedName>
    <definedName name="MRL" localSheetId="9">'6. Evaluation Checklist'!#REF!</definedName>
    <definedName name="MRL">#REF!</definedName>
    <definedName name="Original">'1.3 PFMEA'!$P$8</definedName>
    <definedName name="Revised">'1.3 PFMEA'!$P$9</definedName>
    <definedName name="Role">#REF!</definedName>
    <definedName name="Role2" localSheetId="9">'6. Evaluation Checklist'!#REF!</definedName>
    <definedName name="Role2">#REF!</definedName>
    <definedName name="RPN" localSheetId="9">'6. Evaluation Checklist'!#REF!</definedName>
    <definedName name="RPN">#REF!</definedName>
    <definedName name="Score" localSheetId="9">'6. Evaluation Checklist'!#REF!</definedName>
    <definedName name="Score">#REF!</definedName>
    <definedName name="Slicer_Element">#N/A</definedName>
    <definedName name="Slicer_MRL_Applicability_Target_Level1">#N/A</definedName>
    <definedName name="Step2">#REF!</definedName>
    <definedName name="Step3">#REF!</definedName>
    <definedName name="Step4">#REF!</definedName>
    <definedName name="Step5">#REF!</definedName>
    <definedName name="Target" localSheetId="9">'6. Evaluation Checklist'!#REF!</definedName>
    <definedName name="Target">#REF!</definedName>
    <definedName name="Updated" localSheetId="9">'6. Evaluation Checklist'!#REF!</definedName>
    <definedName name="Updated">#REF!</definedName>
    <definedName name="wrn.alex01." hidden="1">{#N/A,#N/A,TRUE,"Sheet2"}</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6"/>
        <x14:slicerCache r:id="rId1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5" i="1" l="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4" i="1"/>
  <c r="H3" i="17" l="1"/>
  <c r="H4" i="17"/>
  <c r="H6" i="17"/>
  <c r="H7" i="17"/>
  <c r="H9" i="17"/>
  <c r="H10" i="17"/>
  <c r="H11" i="17"/>
  <c r="H12" i="17"/>
  <c r="H13" i="17"/>
  <c r="H15" i="17"/>
  <c r="H16" i="17"/>
  <c r="H18" i="17"/>
  <c r="H19" i="17"/>
  <c r="H20" i="17"/>
  <c r="H21" i="17"/>
  <c r="H22" i="17"/>
  <c r="H23" i="17"/>
  <c r="H24" i="17"/>
  <c r="H25" i="17"/>
  <c r="H27" i="17"/>
  <c r="H28" i="17"/>
  <c r="H30" i="17"/>
  <c r="H31" i="17"/>
  <c r="H32" i="17"/>
  <c r="H33" i="17"/>
  <c r="H34" i="17"/>
  <c r="H35" i="17"/>
  <c r="H36" i="17"/>
  <c r="H37" i="17"/>
  <c r="H38" i="17"/>
  <c r="H40" i="17"/>
  <c r="H41" i="17"/>
  <c r="H42" i="17"/>
  <c r="H43" i="17"/>
  <c r="H44" i="17"/>
  <c r="H46" i="17"/>
  <c r="H47" i="17"/>
  <c r="H48" i="17"/>
  <c r="H49" i="17"/>
  <c r="H50" i="17"/>
  <c r="H51"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502" i="17"/>
  <c r="H503" i="17"/>
  <c r="H504" i="17"/>
  <c r="H505" i="17"/>
  <c r="H506" i="17"/>
  <c r="H507" i="17"/>
  <c r="H508" i="17"/>
  <c r="H509" i="17"/>
  <c r="H510" i="17"/>
  <c r="H511" i="17"/>
  <c r="H512" i="17"/>
  <c r="H513" i="17"/>
  <c r="H514" i="17"/>
  <c r="H515" i="17"/>
  <c r="H516" i="17"/>
  <c r="H517" i="17"/>
  <c r="H518" i="17"/>
  <c r="H519" i="17"/>
  <c r="H520" i="17"/>
  <c r="H521" i="17"/>
  <c r="H522" i="17"/>
  <c r="H523" i="17"/>
  <c r="H524" i="17"/>
  <c r="H525" i="17"/>
  <c r="H526" i="17"/>
  <c r="H527" i="17"/>
  <c r="H528" i="17"/>
  <c r="H529" i="17"/>
  <c r="H530" i="17"/>
  <c r="H531" i="17"/>
  <c r="H532" i="17"/>
  <c r="H533" i="17"/>
  <c r="H534" i="17"/>
  <c r="H535" i="17"/>
  <c r="H536" i="17"/>
  <c r="H537" i="17"/>
  <c r="H538" i="17"/>
  <c r="H539" i="17"/>
  <c r="H540" i="17"/>
  <c r="H541" i="17"/>
  <c r="H542" i="17"/>
  <c r="H543" i="17"/>
  <c r="H544" i="17"/>
  <c r="H545" i="17"/>
  <c r="H546" i="17"/>
  <c r="H547" i="17"/>
  <c r="H548" i="17"/>
  <c r="H549" i="17"/>
  <c r="H550" i="17"/>
  <c r="H551" i="17"/>
  <c r="H552" i="17"/>
  <c r="H553" i="17"/>
  <c r="H554" i="17"/>
  <c r="H555" i="17"/>
  <c r="H556" i="17"/>
  <c r="H557" i="17"/>
  <c r="H558" i="17"/>
  <c r="H559" i="17"/>
  <c r="H560" i="17"/>
  <c r="H561" i="17"/>
  <c r="H562" i="17"/>
  <c r="H563" i="17"/>
  <c r="H564" i="17"/>
  <c r="H565" i="17"/>
  <c r="H566" i="17"/>
  <c r="H567" i="17"/>
  <c r="H568" i="17"/>
  <c r="H569" i="17"/>
  <c r="H570" i="17"/>
  <c r="H571" i="17"/>
  <c r="H572" i="17"/>
  <c r="H573" i="17"/>
  <c r="H574" i="17"/>
  <c r="H575" i="17"/>
  <c r="H576" i="17"/>
  <c r="H577" i="17"/>
  <c r="H578" i="17"/>
  <c r="H579" i="17"/>
  <c r="H580" i="17"/>
  <c r="H581" i="17"/>
  <c r="H582" i="17"/>
  <c r="H583" i="17"/>
  <c r="H584" i="17"/>
  <c r="H585" i="17"/>
  <c r="H586" i="17"/>
  <c r="H587" i="17"/>
  <c r="H588" i="17"/>
  <c r="H589" i="17"/>
  <c r="H590" i="17"/>
  <c r="H591" i="17"/>
  <c r="H592" i="17"/>
  <c r="H593" i="17"/>
  <c r="H594" i="17"/>
  <c r="H595" i="17"/>
  <c r="H596" i="17"/>
  <c r="H597" i="17"/>
  <c r="H598" i="17"/>
  <c r="H599" i="17"/>
  <c r="H600" i="17"/>
  <c r="H601" i="17"/>
  <c r="H602" i="17"/>
  <c r="H603" i="17"/>
  <c r="H604" i="17"/>
  <c r="H605" i="17"/>
  <c r="H606" i="17"/>
  <c r="H607" i="17"/>
  <c r="H608" i="17"/>
  <c r="H609" i="17"/>
  <c r="H610" i="17"/>
  <c r="H611" i="17"/>
  <c r="H612" i="17"/>
  <c r="H613" i="17"/>
  <c r="H614" i="17"/>
  <c r="H615" i="17"/>
  <c r="H616" i="17"/>
  <c r="H617" i="17"/>
  <c r="H618" i="17"/>
  <c r="H619" i="17"/>
  <c r="H620" i="17"/>
  <c r="H621" i="17"/>
  <c r="H622" i="17"/>
  <c r="H623" i="17"/>
  <c r="H624" i="17"/>
  <c r="H625" i="17"/>
  <c r="H626" i="17"/>
  <c r="H627" i="17"/>
  <c r="H628" i="17"/>
  <c r="H629" i="17"/>
  <c r="H630" i="17"/>
  <c r="H631" i="17"/>
  <c r="H632" i="17"/>
  <c r="H633" i="17"/>
  <c r="H634" i="17"/>
  <c r="H635" i="17"/>
  <c r="H636" i="17"/>
  <c r="H637" i="17"/>
  <c r="H638" i="17"/>
  <c r="H639" i="17"/>
  <c r="H640" i="17"/>
  <c r="H641" i="17"/>
  <c r="H642" i="17"/>
  <c r="H643" i="17"/>
  <c r="H644" i="17"/>
  <c r="H645" i="17"/>
  <c r="H646" i="17"/>
  <c r="H647" i="17"/>
  <c r="H648" i="17"/>
  <c r="H649" i="17"/>
  <c r="H650" i="17"/>
  <c r="H651" i="17"/>
  <c r="H652" i="17"/>
  <c r="H653" i="17"/>
  <c r="H654" i="17"/>
  <c r="H655" i="17"/>
  <c r="H656" i="17"/>
  <c r="H657" i="17"/>
  <c r="H658" i="17"/>
  <c r="H659" i="17"/>
  <c r="H660" i="17"/>
  <c r="H661" i="17"/>
  <c r="H662" i="17"/>
  <c r="H663" i="17"/>
  <c r="H664" i="17"/>
  <c r="H665" i="17"/>
  <c r="H666" i="17"/>
  <c r="H667" i="17"/>
  <c r="H668" i="17"/>
  <c r="H669" i="17"/>
  <c r="H670" i="17"/>
  <c r="H671" i="17"/>
  <c r="H672" i="17"/>
  <c r="H673" i="17"/>
  <c r="H674" i="17"/>
  <c r="H675" i="17"/>
  <c r="H676" i="17"/>
  <c r="H677" i="17"/>
  <c r="H678" i="17"/>
  <c r="H679" i="17"/>
  <c r="H680" i="17"/>
  <c r="H681" i="17"/>
  <c r="H682" i="17"/>
  <c r="H683" i="17"/>
  <c r="H684" i="17"/>
  <c r="H685" i="17"/>
  <c r="H686" i="17"/>
  <c r="H687" i="17"/>
  <c r="H688" i="17"/>
  <c r="H689" i="17"/>
  <c r="H690" i="17"/>
  <c r="H691" i="17"/>
  <c r="H692" i="17"/>
  <c r="H693" i="17"/>
  <c r="H694" i="17"/>
  <c r="H695" i="17"/>
  <c r="H696" i="17"/>
  <c r="H697" i="17"/>
  <c r="H698" i="17"/>
  <c r="H699" i="17"/>
  <c r="H700" i="17"/>
  <c r="H701" i="17"/>
  <c r="H702" i="17"/>
  <c r="H703" i="17"/>
  <c r="H704" i="17"/>
  <c r="H705" i="17"/>
  <c r="H706" i="17"/>
  <c r="H707" i="17"/>
  <c r="H708" i="17"/>
  <c r="H709" i="17"/>
  <c r="H710" i="17"/>
  <c r="H711" i="17"/>
  <c r="H712" i="17"/>
  <c r="H713" i="17"/>
  <c r="H714" i="17"/>
  <c r="H715" i="17"/>
  <c r="H716" i="17"/>
  <c r="H717" i="17"/>
  <c r="H718" i="17"/>
  <c r="H719" i="17"/>
  <c r="H720" i="17"/>
  <c r="H721" i="17"/>
  <c r="H722" i="17"/>
  <c r="H723" i="17"/>
  <c r="H724" i="17"/>
  <c r="H725" i="17"/>
  <c r="H726" i="17"/>
  <c r="H727" i="17"/>
  <c r="H728" i="17"/>
  <c r="H729" i="17"/>
  <c r="H730" i="17"/>
  <c r="H731" i="17"/>
  <c r="H732" i="17"/>
  <c r="H733" i="17"/>
  <c r="H734" i="17"/>
  <c r="H735" i="17"/>
  <c r="H736" i="17"/>
  <c r="H737" i="17"/>
  <c r="H738" i="17"/>
  <c r="H739" i="17"/>
  <c r="H740" i="17"/>
  <c r="H741" i="17"/>
  <c r="H742" i="17"/>
  <c r="H743" i="17"/>
  <c r="H744" i="17"/>
  <c r="H745" i="17"/>
  <c r="H746" i="17"/>
  <c r="H747" i="17"/>
  <c r="H748" i="17"/>
  <c r="H749" i="17"/>
  <c r="H750" i="17"/>
  <c r="H751" i="17"/>
  <c r="H752" i="17"/>
  <c r="H753" i="17"/>
  <c r="H754" i="17"/>
  <c r="H755" i="17"/>
  <c r="H756" i="17"/>
  <c r="H757" i="17"/>
  <c r="H758" i="17"/>
  <c r="H759" i="17"/>
  <c r="H760" i="17"/>
  <c r="H761" i="17"/>
  <c r="H762" i="17"/>
  <c r="H763" i="17"/>
  <c r="H764" i="17"/>
  <c r="H765" i="17"/>
  <c r="H766" i="17"/>
  <c r="H767" i="17"/>
  <c r="H768" i="17"/>
  <c r="H769" i="17"/>
  <c r="H770" i="17"/>
  <c r="H771" i="17"/>
  <c r="H772" i="17"/>
  <c r="H773" i="17"/>
  <c r="H774" i="17"/>
  <c r="H775" i="17"/>
  <c r="H776" i="17"/>
  <c r="H777" i="17"/>
  <c r="H778" i="17"/>
  <c r="H779" i="17"/>
  <c r="H780" i="17"/>
  <c r="H781" i="17"/>
  <c r="H782" i="17"/>
  <c r="H783" i="17"/>
  <c r="H784" i="17"/>
  <c r="H785" i="17"/>
  <c r="H786" i="17"/>
  <c r="H787" i="17"/>
  <c r="H788" i="17"/>
  <c r="H789" i="17"/>
  <c r="H790" i="17"/>
  <c r="H791" i="17"/>
  <c r="H792" i="17"/>
  <c r="H793" i="17"/>
  <c r="H794" i="17"/>
  <c r="H795" i="17"/>
  <c r="H796" i="17"/>
  <c r="H797" i="17"/>
  <c r="H798" i="17"/>
  <c r="H799" i="17"/>
  <c r="H800" i="17"/>
  <c r="H801" i="17"/>
  <c r="H802" i="17"/>
  <c r="H803" i="17"/>
  <c r="H804" i="17"/>
  <c r="H805" i="17"/>
  <c r="H806" i="17"/>
  <c r="H807" i="17"/>
  <c r="H808" i="17"/>
  <c r="H809" i="17"/>
  <c r="H810" i="17"/>
  <c r="H811" i="17"/>
  <c r="H812" i="17"/>
  <c r="H813" i="17"/>
  <c r="H814" i="17"/>
  <c r="H815" i="17"/>
  <c r="H816" i="17"/>
  <c r="H817" i="17"/>
  <c r="H818" i="17"/>
  <c r="H819" i="17"/>
  <c r="H820" i="17"/>
  <c r="H821" i="17"/>
  <c r="H822" i="17"/>
  <c r="H823" i="17"/>
  <c r="H824" i="17"/>
  <c r="H825" i="17"/>
  <c r="H826" i="17"/>
  <c r="H827" i="17"/>
  <c r="H828" i="17"/>
  <c r="H829" i="17"/>
  <c r="H830" i="17"/>
  <c r="H831" i="17"/>
  <c r="H832" i="17"/>
  <c r="H833" i="17"/>
  <c r="H834" i="17"/>
  <c r="H835" i="17"/>
  <c r="H836" i="17"/>
  <c r="H837" i="17"/>
  <c r="H838" i="17"/>
  <c r="H839" i="17"/>
  <c r="H840" i="17"/>
  <c r="H841" i="17"/>
  <c r="H842" i="17"/>
  <c r="H843" i="17"/>
  <c r="H844" i="17"/>
  <c r="H845" i="17"/>
  <c r="H846" i="17"/>
  <c r="H847" i="17"/>
  <c r="H848" i="17"/>
  <c r="H849" i="17"/>
  <c r="H850" i="17"/>
  <c r="H851" i="17"/>
  <c r="H852" i="17"/>
  <c r="H853" i="17"/>
  <c r="H854" i="17"/>
  <c r="H855" i="17"/>
  <c r="H856" i="17"/>
  <c r="H857" i="17"/>
  <c r="H858" i="17"/>
  <c r="H859" i="17"/>
  <c r="H860" i="17"/>
  <c r="H861" i="17"/>
  <c r="H862" i="17"/>
  <c r="H863" i="17"/>
  <c r="H864" i="17"/>
  <c r="H865" i="17"/>
  <c r="H866" i="17"/>
  <c r="H867" i="17"/>
  <c r="H868" i="17"/>
  <c r="H869" i="17"/>
  <c r="H870" i="17"/>
  <c r="H871" i="17"/>
  <c r="H872" i="17"/>
  <c r="H873" i="17"/>
  <c r="H874" i="17"/>
  <c r="H875" i="17"/>
  <c r="H876" i="17"/>
  <c r="H877" i="17"/>
  <c r="H878" i="17"/>
  <c r="H879" i="17"/>
  <c r="H880" i="17"/>
  <c r="H881" i="17"/>
  <c r="H882" i="17"/>
  <c r="H883" i="17"/>
  <c r="H884" i="17"/>
  <c r="H885" i="17"/>
  <c r="H886" i="17"/>
  <c r="H887" i="17"/>
  <c r="H888" i="17"/>
  <c r="H889" i="17"/>
  <c r="H890" i="17"/>
  <c r="H891" i="17"/>
  <c r="H892" i="17"/>
  <c r="H893" i="17"/>
  <c r="H894" i="17"/>
  <c r="H895" i="17"/>
  <c r="H896" i="17"/>
  <c r="H897" i="17"/>
  <c r="H898" i="17"/>
  <c r="H899" i="17"/>
  <c r="H900" i="17"/>
  <c r="H901" i="17"/>
  <c r="H902" i="17"/>
  <c r="H903" i="17"/>
  <c r="H904" i="17"/>
  <c r="H905" i="17"/>
  <c r="H906" i="17"/>
  <c r="H907" i="17"/>
  <c r="H908" i="17"/>
  <c r="H909" i="17"/>
  <c r="H910" i="17"/>
  <c r="H911" i="17"/>
  <c r="H912" i="17"/>
  <c r="H913" i="17"/>
  <c r="H914" i="17"/>
  <c r="H915" i="17"/>
  <c r="H916" i="17"/>
  <c r="H917" i="17"/>
  <c r="H918" i="17"/>
  <c r="H919" i="17"/>
  <c r="H920" i="17"/>
  <c r="H921" i="17"/>
  <c r="H922" i="17"/>
  <c r="H923" i="17"/>
  <c r="H924" i="17"/>
  <c r="H925" i="17"/>
  <c r="H926" i="17"/>
  <c r="H927" i="17"/>
  <c r="H928" i="17"/>
  <c r="H929" i="17"/>
  <c r="H930" i="17"/>
  <c r="H931" i="17"/>
  <c r="H932" i="17"/>
  <c r="H933" i="17"/>
  <c r="H934" i="17"/>
  <c r="H935" i="17"/>
  <c r="H936" i="17"/>
  <c r="H937" i="17"/>
  <c r="H938" i="17"/>
  <c r="H939" i="17"/>
  <c r="H940" i="17"/>
  <c r="H941" i="17"/>
  <c r="H942" i="17"/>
  <c r="H943" i="17"/>
  <c r="H944" i="17"/>
  <c r="H945" i="17"/>
  <c r="H946" i="17"/>
  <c r="H947" i="17"/>
  <c r="H948" i="17"/>
  <c r="H949" i="17"/>
  <c r="H950" i="17"/>
  <c r="H951" i="17"/>
  <c r="H952" i="17"/>
  <c r="H953" i="17"/>
  <c r="H954" i="17"/>
  <c r="H955" i="17"/>
  <c r="H956" i="17"/>
  <c r="H957" i="17"/>
  <c r="H958" i="17"/>
  <c r="H959" i="17"/>
  <c r="H960" i="17"/>
  <c r="H961" i="17"/>
  <c r="H962" i="17"/>
  <c r="H963" i="17"/>
  <c r="H964" i="17"/>
  <c r="H965" i="17"/>
  <c r="H966" i="17"/>
  <c r="H967" i="17"/>
  <c r="H968" i="17"/>
  <c r="H969" i="17"/>
  <c r="H970" i="17"/>
  <c r="H971" i="17"/>
  <c r="H972" i="17"/>
  <c r="H973" i="17"/>
  <c r="H974" i="17"/>
  <c r="H975" i="17"/>
  <c r="H976" i="17"/>
  <c r="H977" i="17"/>
  <c r="H978" i="17"/>
  <c r="H979" i="17"/>
  <c r="H980" i="17"/>
  <c r="H981" i="17"/>
  <c r="H982" i="17"/>
  <c r="H983" i="17"/>
  <c r="H984" i="17"/>
  <c r="H985" i="17"/>
  <c r="H986" i="17"/>
  <c r="H987" i="17"/>
  <c r="H988" i="17"/>
  <c r="H989" i="17"/>
  <c r="H990" i="17"/>
  <c r="H991" i="17"/>
  <c r="H992" i="17"/>
  <c r="H993" i="17"/>
  <c r="H994" i="17"/>
  <c r="H995" i="17"/>
  <c r="H996" i="17"/>
  <c r="H997" i="17"/>
  <c r="H998" i="17"/>
  <c r="H999" i="17"/>
  <c r="H1000" i="17"/>
  <c r="H1001" i="17"/>
  <c r="I78" i="17" l="1"/>
  <c r="I79" i="17" s="1"/>
  <c r="I80" i="17" s="1"/>
  <c r="I81" i="17" s="1"/>
  <c r="I82" i="17" s="1"/>
  <c r="I83" i="17" s="1"/>
  <c r="I84" i="17" s="1"/>
  <c r="I85" i="17" s="1"/>
  <c r="I86" i="17" s="1"/>
  <c r="I87" i="17" s="1"/>
  <c r="I88" i="17" s="1"/>
  <c r="I89" i="17" s="1"/>
  <c r="I90" i="17" s="1"/>
  <c r="I91" i="17" s="1"/>
  <c r="I92" i="17" s="1"/>
  <c r="I93" i="17" s="1"/>
  <c r="I94" i="17" s="1"/>
  <c r="I95" i="17" s="1"/>
  <c r="I96" i="17" s="1"/>
  <c r="P51" i="17" l="1"/>
  <c r="O51" i="17"/>
  <c r="N51" i="17"/>
  <c r="I52" i="17"/>
  <c r="I53" i="17" s="1"/>
  <c r="I54" i="17" s="1"/>
  <c r="I55" i="17" s="1"/>
  <c r="I56" i="17" s="1"/>
  <c r="I57" i="17" s="1"/>
  <c r="I58" i="17" s="1"/>
  <c r="I59" i="17" s="1"/>
  <c r="I60" i="17" s="1"/>
  <c r="I61" i="17" s="1"/>
  <c r="I62" i="17" s="1"/>
  <c r="I63" i="17" s="1"/>
  <c r="I64" i="17" s="1"/>
  <c r="I65" i="17" s="1"/>
  <c r="I66" i="17" s="1"/>
  <c r="I67" i="17" s="1"/>
  <c r="I68" i="17" s="1"/>
  <c r="I69" i="17" s="1"/>
  <c r="I70" i="17" s="1"/>
  <c r="P70" i="17" s="1"/>
  <c r="P77" i="17"/>
  <c r="O77" i="17"/>
  <c r="N77" i="17"/>
  <c r="M77" i="17"/>
  <c r="L77" i="17"/>
  <c r="O54" i="17" l="1"/>
  <c r="P54" i="17"/>
  <c r="N55" i="17"/>
  <c r="P55" i="17"/>
  <c r="M56" i="17"/>
  <c r="L60" i="17"/>
  <c r="O60" i="17"/>
  <c r="N54" i="17"/>
  <c r="M55" i="17"/>
  <c r="O55" i="17"/>
  <c r="L56" i="17"/>
  <c r="P59" i="17"/>
  <c r="M60" i="17"/>
  <c r="N60" i="17"/>
  <c r="P60" i="17"/>
  <c r="N65" i="17"/>
  <c r="O65" i="17"/>
  <c r="L61" i="17"/>
  <c r="M61" i="17"/>
  <c r="N61" i="17"/>
  <c r="O61" i="17"/>
  <c r="P61" i="17"/>
  <c r="P65" i="17"/>
  <c r="M67" i="17"/>
  <c r="N67" i="17"/>
  <c r="L66" i="17"/>
  <c r="M66" i="17"/>
  <c r="N66" i="17"/>
  <c r="O66" i="17"/>
  <c r="M54" i="17"/>
  <c r="P66" i="17"/>
  <c r="N56" i="17"/>
  <c r="L62" i="17"/>
  <c r="O67" i="17"/>
  <c r="P56" i="17"/>
  <c r="N62" i="17"/>
  <c r="L57" i="17"/>
  <c r="O62" i="17"/>
  <c r="M68" i="17"/>
  <c r="M57" i="17"/>
  <c r="P62" i="17"/>
  <c r="N68" i="17"/>
  <c r="O56" i="17"/>
  <c r="M62" i="17"/>
  <c r="P67" i="17"/>
  <c r="L68" i="17"/>
  <c r="N57" i="17"/>
  <c r="O68" i="17"/>
  <c r="O57" i="17"/>
  <c r="M63" i="17"/>
  <c r="P68" i="17"/>
  <c r="M52" i="17"/>
  <c r="P57" i="17"/>
  <c r="N63" i="17"/>
  <c r="L69" i="17"/>
  <c r="N52" i="17"/>
  <c r="L58" i="17"/>
  <c r="O63" i="17"/>
  <c r="M69" i="17"/>
  <c r="O52" i="17"/>
  <c r="M58" i="17"/>
  <c r="P63" i="17"/>
  <c r="N69" i="17"/>
  <c r="P52" i="17"/>
  <c r="N58" i="17"/>
  <c r="L64" i="17"/>
  <c r="O69" i="17"/>
  <c r="L53" i="17"/>
  <c r="O58" i="17"/>
  <c r="M64" i="17"/>
  <c r="P69" i="17"/>
  <c r="M53" i="17"/>
  <c r="P58" i="17"/>
  <c r="N64" i="17"/>
  <c r="L70" i="17"/>
  <c r="N53" i="17"/>
  <c r="O64" i="17"/>
  <c r="M70" i="17"/>
  <c r="O53" i="17"/>
  <c r="M59" i="17"/>
  <c r="P64" i="17"/>
  <c r="N70" i="17"/>
  <c r="P53" i="17"/>
  <c r="N59" i="17"/>
  <c r="L65" i="17"/>
  <c r="O70" i="17"/>
  <c r="L54" i="17"/>
  <c r="O59" i="17"/>
  <c r="M65" i="17"/>
  <c r="L78" i="17" l="1"/>
  <c r="P78" i="17"/>
  <c r="O78" i="17"/>
  <c r="N78" i="17"/>
  <c r="M78" i="17"/>
  <c r="Q16" i="1"/>
  <c r="S16" i="1"/>
  <c r="X16" i="1"/>
  <c r="AA16" i="1" s="1"/>
  <c r="AG16" i="1"/>
  <c r="Q17" i="1"/>
  <c r="S17" i="1"/>
  <c r="X17" i="1"/>
  <c r="AA17" i="1" s="1"/>
  <c r="AG17" i="1"/>
  <c r="Q18" i="1"/>
  <c r="S18" i="1"/>
  <c r="X18" i="1"/>
  <c r="AG18" i="1"/>
  <c r="Q19" i="1"/>
  <c r="S19" i="1"/>
  <c r="X19" i="1"/>
  <c r="AG19" i="1"/>
  <c r="Q20" i="1"/>
  <c r="S20" i="1"/>
  <c r="X20" i="1"/>
  <c r="AA20" i="1" s="1"/>
  <c r="AG20" i="1"/>
  <c r="Q21" i="1"/>
  <c r="S21" i="1"/>
  <c r="X21" i="1"/>
  <c r="AG21" i="1"/>
  <c r="Q22" i="1"/>
  <c r="S22" i="1"/>
  <c r="X22" i="1"/>
  <c r="AA22" i="1" s="1"/>
  <c r="AG22" i="1"/>
  <c r="Q23" i="1"/>
  <c r="S23" i="1"/>
  <c r="X23" i="1"/>
  <c r="AC23" i="1" s="1"/>
  <c r="AG23" i="1"/>
  <c r="Q24" i="1"/>
  <c r="S24" i="1"/>
  <c r="X24" i="1"/>
  <c r="AG24" i="1"/>
  <c r="Q25" i="1"/>
  <c r="S25" i="1"/>
  <c r="X25" i="1"/>
  <c r="AA25" i="1" s="1"/>
  <c r="AG25" i="1"/>
  <c r="Q26" i="1"/>
  <c r="S26" i="1"/>
  <c r="X26" i="1"/>
  <c r="AA26" i="1" s="1"/>
  <c r="AG26" i="1"/>
  <c r="Q27" i="1"/>
  <c r="S27" i="1"/>
  <c r="X27" i="1"/>
  <c r="AA27" i="1" s="1"/>
  <c r="AG27" i="1"/>
  <c r="Q28" i="1"/>
  <c r="S28" i="1"/>
  <c r="X28" i="1"/>
  <c r="AC28" i="1" s="1"/>
  <c r="AG28" i="1"/>
  <c r="Q29" i="1"/>
  <c r="S29" i="1"/>
  <c r="X29" i="1"/>
  <c r="AA29" i="1" s="1"/>
  <c r="AG29" i="1"/>
  <c r="Q30" i="1"/>
  <c r="S30" i="1"/>
  <c r="X30" i="1"/>
  <c r="AG30" i="1"/>
  <c r="Q31" i="1"/>
  <c r="S31" i="1"/>
  <c r="X31" i="1"/>
  <c r="AA31" i="1" s="1"/>
  <c r="AG31" i="1"/>
  <c r="Q32" i="1"/>
  <c r="S32" i="1"/>
  <c r="X32" i="1"/>
  <c r="AG32" i="1"/>
  <c r="Q33" i="1"/>
  <c r="S33" i="1"/>
  <c r="X33" i="1"/>
  <c r="AG33" i="1"/>
  <c r="Q34" i="1"/>
  <c r="S34" i="1"/>
  <c r="X34" i="1"/>
  <c r="AA34" i="1" s="1"/>
  <c r="AG34" i="1"/>
  <c r="Q35" i="1"/>
  <c r="S35" i="1"/>
  <c r="X35" i="1"/>
  <c r="AA35" i="1" s="1"/>
  <c r="AG35" i="1"/>
  <c r="Q36" i="1"/>
  <c r="S36" i="1"/>
  <c r="X36" i="1"/>
  <c r="AG36" i="1"/>
  <c r="Q37" i="1"/>
  <c r="S37" i="1"/>
  <c r="X37" i="1"/>
  <c r="AC37" i="1" s="1"/>
  <c r="AG37" i="1"/>
  <c r="Q38" i="1"/>
  <c r="S38" i="1"/>
  <c r="X38" i="1"/>
  <c r="AG38" i="1"/>
  <c r="Q39" i="1"/>
  <c r="S39" i="1"/>
  <c r="X39" i="1"/>
  <c r="AA39" i="1" s="1"/>
  <c r="AG39" i="1"/>
  <c r="Q40" i="1"/>
  <c r="S40" i="1"/>
  <c r="X40" i="1"/>
  <c r="AA40" i="1" s="1"/>
  <c r="AG40" i="1"/>
  <c r="Q41" i="1"/>
  <c r="S41" i="1"/>
  <c r="X41" i="1"/>
  <c r="AG41" i="1"/>
  <c r="Q42" i="1"/>
  <c r="S42" i="1"/>
  <c r="X42" i="1"/>
  <c r="AG42" i="1"/>
  <c r="Q43" i="1"/>
  <c r="S43" i="1"/>
  <c r="X43" i="1"/>
  <c r="AG43" i="1"/>
  <c r="Q44" i="1"/>
  <c r="S44" i="1"/>
  <c r="X44" i="1"/>
  <c r="AC44" i="1" s="1"/>
  <c r="AA44" i="1"/>
  <c r="AG44" i="1"/>
  <c r="Q45" i="1"/>
  <c r="S45" i="1"/>
  <c r="X45" i="1"/>
  <c r="AC45" i="1" s="1"/>
  <c r="AG45" i="1"/>
  <c r="Q46" i="1"/>
  <c r="S46" i="1"/>
  <c r="X46" i="1"/>
  <c r="AA46" i="1" s="1"/>
  <c r="AG46" i="1"/>
  <c r="Q47" i="1"/>
  <c r="S47" i="1"/>
  <c r="X47" i="1"/>
  <c r="AC47" i="1" s="1"/>
  <c r="AG47" i="1"/>
  <c r="Q48" i="1"/>
  <c r="S48" i="1"/>
  <c r="X48" i="1"/>
  <c r="AC48" i="1" s="1"/>
  <c r="AG48" i="1"/>
  <c r="Q49" i="1"/>
  <c r="S49" i="1"/>
  <c r="X49" i="1"/>
  <c r="AA49" i="1" s="1"/>
  <c r="AG49" i="1"/>
  <c r="Q50" i="1"/>
  <c r="S50" i="1"/>
  <c r="X50" i="1"/>
  <c r="AA50" i="1" s="1"/>
  <c r="AG50" i="1"/>
  <c r="Q51" i="1"/>
  <c r="S51" i="1"/>
  <c r="X51" i="1"/>
  <c r="AA51" i="1" s="1"/>
  <c r="AG51" i="1"/>
  <c r="Q52" i="1"/>
  <c r="S52" i="1"/>
  <c r="X52" i="1"/>
  <c r="AG52" i="1"/>
  <c r="Q53" i="1"/>
  <c r="S53" i="1"/>
  <c r="X53" i="1"/>
  <c r="AC53" i="1" s="1"/>
  <c r="AG53" i="1"/>
  <c r="Q54" i="1"/>
  <c r="S54" i="1"/>
  <c r="X54" i="1"/>
  <c r="AG54" i="1"/>
  <c r="Q55" i="1"/>
  <c r="S55" i="1"/>
  <c r="X55" i="1"/>
  <c r="AC55" i="1" s="1"/>
  <c r="AG55" i="1"/>
  <c r="Q56" i="1"/>
  <c r="S56" i="1"/>
  <c r="X56" i="1"/>
  <c r="AA56" i="1" s="1"/>
  <c r="AG56" i="1"/>
  <c r="Q57" i="1"/>
  <c r="S57" i="1"/>
  <c r="X57" i="1"/>
  <c r="AA57" i="1" s="1"/>
  <c r="AG57" i="1"/>
  <c r="Q58" i="1"/>
  <c r="S58" i="1"/>
  <c r="X58" i="1"/>
  <c r="AA58" i="1" s="1"/>
  <c r="AG58" i="1"/>
  <c r="Q59" i="1"/>
  <c r="S59" i="1"/>
  <c r="X59" i="1"/>
  <c r="AA59" i="1" s="1"/>
  <c r="AG59" i="1"/>
  <c r="Q60" i="1"/>
  <c r="S60" i="1"/>
  <c r="X60" i="1"/>
  <c r="AG60" i="1"/>
  <c r="Q61" i="1"/>
  <c r="S61" i="1"/>
  <c r="X61" i="1"/>
  <c r="AA61" i="1" s="1"/>
  <c r="AG61" i="1"/>
  <c r="Q62" i="1"/>
  <c r="S62" i="1"/>
  <c r="X62" i="1"/>
  <c r="AG62" i="1"/>
  <c r="Q63" i="1"/>
  <c r="S63" i="1"/>
  <c r="X63" i="1"/>
  <c r="AC63" i="1" s="1"/>
  <c r="AG63" i="1"/>
  <c r="Q64" i="1"/>
  <c r="S64" i="1"/>
  <c r="X64" i="1"/>
  <c r="AC64" i="1" s="1"/>
  <c r="AG64" i="1"/>
  <c r="Q65" i="1"/>
  <c r="S65" i="1"/>
  <c r="X65" i="1"/>
  <c r="AG65" i="1"/>
  <c r="Q66" i="1"/>
  <c r="S66" i="1"/>
  <c r="X66" i="1"/>
  <c r="AG66" i="1"/>
  <c r="Q67" i="1"/>
  <c r="S67" i="1"/>
  <c r="X67" i="1"/>
  <c r="AC67" i="1" s="1"/>
  <c r="AG67" i="1"/>
  <c r="Q68" i="1"/>
  <c r="S68" i="1"/>
  <c r="X68" i="1"/>
  <c r="AA68" i="1" s="1"/>
  <c r="AG68" i="1"/>
  <c r="Q69" i="1"/>
  <c r="S69" i="1"/>
  <c r="X69" i="1"/>
  <c r="AA69" i="1" s="1"/>
  <c r="AG69" i="1"/>
  <c r="Q70" i="1"/>
  <c r="S70" i="1"/>
  <c r="X70" i="1"/>
  <c r="AC70" i="1" s="1"/>
  <c r="AG70" i="1"/>
  <c r="Q71" i="1"/>
  <c r="S71" i="1"/>
  <c r="X71" i="1"/>
  <c r="AG71" i="1"/>
  <c r="Q72" i="1"/>
  <c r="S72" i="1"/>
  <c r="X72" i="1"/>
  <c r="AC72" i="1" s="1"/>
  <c r="AG72" i="1"/>
  <c r="Q73" i="1"/>
  <c r="S73" i="1"/>
  <c r="X73" i="1"/>
  <c r="AA73" i="1" s="1"/>
  <c r="AG73" i="1"/>
  <c r="Q74" i="1"/>
  <c r="S74" i="1"/>
  <c r="X74" i="1"/>
  <c r="AC74" i="1" s="1"/>
  <c r="AG74" i="1"/>
  <c r="Q75" i="1"/>
  <c r="S75" i="1"/>
  <c r="X75" i="1"/>
  <c r="AA75" i="1" s="1"/>
  <c r="AG75" i="1"/>
  <c r="Q76" i="1"/>
  <c r="S76" i="1"/>
  <c r="X76" i="1"/>
  <c r="AA76" i="1" s="1"/>
  <c r="AG76" i="1"/>
  <c r="Q77" i="1"/>
  <c r="S77" i="1"/>
  <c r="X77" i="1"/>
  <c r="AG77" i="1"/>
  <c r="Q78" i="1"/>
  <c r="S78" i="1"/>
  <c r="X78" i="1"/>
  <c r="AG78" i="1"/>
  <c r="Q79" i="1"/>
  <c r="S79" i="1"/>
  <c r="X79" i="1"/>
  <c r="AA79" i="1" s="1"/>
  <c r="AG79" i="1"/>
  <c r="Q80" i="1"/>
  <c r="S80" i="1"/>
  <c r="X80" i="1"/>
  <c r="AA80" i="1" s="1"/>
  <c r="AG80" i="1"/>
  <c r="Q81" i="1"/>
  <c r="S81" i="1"/>
  <c r="X81" i="1"/>
  <c r="AA81" i="1" s="1"/>
  <c r="AG81" i="1"/>
  <c r="Q82" i="1"/>
  <c r="S82" i="1"/>
  <c r="X82" i="1"/>
  <c r="AG82" i="1"/>
  <c r="Q83" i="1"/>
  <c r="S83" i="1"/>
  <c r="X83" i="1"/>
  <c r="AA83" i="1" s="1"/>
  <c r="AG83" i="1"/>
  <c r="Q84" i="1"/>
  <c r="S84" i="1"/>
  <c r="X84" i="1"/>
  <c r="AG84" i="1"/>
  <c r="Q85" i="1"/>
  <c r="S85" i="1"/>
  <c r="X85" i="1"/>
  <c r="AC85" i="1" s="1"/>
  <c r="AG85" i="1"/>
  <c r="Q86" i="1"/>
  <c r="S86" i="1"/>
  <c r="X86" i="1"/>
  <c r="AC86" i="1" s="1"/>
  <c r="AG86" i="1"/>
  <c r="Q87" i="1"/>
  <c r="S87" i="1"/>
  <c r="X87" i="1"/>
  <c r="AC87" i="1" s="1"/>
  <c r="AG87" i="1"/>
  <c r="Q88" i="1"/>
  <c r="S88" i="1"/>
  <c r="X88" i="1"/>
  <c r="AA88" i="1" s="1"/>
  <c r="AG88" i="1"/>
  <c r="Q89" i="1"/>
  <c r="S89" i="1"/>
  <c r="X89" i="1"/>
  <c r="AG89" i="1"/>
  <c r="Q90" i="1"/>
  <c r="S90" i="1"/>
  <c r="X90" i="1"/>
  <c r="AG90" i="1"/>
  <c r="Q91" i="1"/>
  <c r="S91" i="1"/>
  <c r="X91" i="1"/>
  <c r="AA91" i="1" s="1"/>
  <c r="AC91" i="1"/>
  <c r="AG91" i="1"/>
  <c r="Q92" i="1"/>
  <c r="S92" i="1"/>
  <c r="X92" i="1"/>
  <c r="AA92" i="1" s="1"/>
  <c r="AG92" i="1"/>
  <c r="Q93" i="1"/>
  <c r="S93" i="1"/>
  <c r="X93" i="1"/>
  <c r="AA93" i="1" s="1"/>
  <c r="AG93" i="1"/>
  <c r="Q94" i="1"/>
  <c r="S94" i="1"/>
  <c r="X94" i="1"/>
  <c r="AG94" i="1"/>
  <c r="Q95" i="1"/>
  <c r="S95" i="1"/>
  <c r="X95" i="1"/>
  <c r="AC95" i="1" s="1"/>
  <c r="AG95" i="1"/>
  <c r="Q96" i="1"/>
  <c r="S96" i="1"/>
  <c r="X96" i="1"/>
  <c r="AG96" i="1"/>
  <c r="Q97" i="1"/>
  <c r="S97" i="1"/>
  <c r="X97" i="1"/>
  <c r="AC97" i="1" s="1"/>
  <c r="AG97" i="1"/>
  <c r="Q98" i="1"/>
  <c r="S98" i="1"/>
  <c r="X98" i="1"/>
  <c r="AG98" i="1"/>
  <c r="Q99" i="1"/>
  <c r="S99" i="1"/>
  <c r="X99" i="1"/>
  <c r="AG99" i="1"/>
  <c r="Q100" i="1"/>
  <c r="S100" i="1"/>
  <c r="X100" i="1"/>
  <c r="AC100" i="1" s="1"/>
  <c r="AG100" i="1"/>
  <c r="Q101" i="1"/>
  <c r="S101" i="1"/>
  <c r="X101" i="1"/>
  <c r="AC101" i="1" s="1"/>
  <c r="AG101" i="1"/>
  <c r="Q102" i="1"/>
  <c r="S102" i="1"/>
  <c r="X102" i="1"/>
  <c r="AA102" i="1" s="1"/>
  <c r="AG102" i="1"/>
  <c r="Q103" i="1"/>
  <c r="S103" i="1"/>
  <c r="X103" i="1"/>
  <c r="AC103" i="1" s="1"/>
  <c r="AG103" i="1"/>
  <c r="Q104" i="1"/>
  <c r="S104" i="1"/>
  <c r="X104" i="1"/>
  <c r="AC104" i="1" s="1"/>
  <c r="AG104" i="1"/>
  <c r="Q105" i="1"/>
  <c r="S105" i="1"/>
  <c r="X105" i="1"/>
  <c r="AG105" i="1"/>
  <c r="Q106" i="1"/>
  <c r="S106" i="1"/>
  <c r="X106" i="1"/>
  <c r="AG106" i="1"/>
  <c r="Q107" i="1"/>
  <c r="S107" i="1"/>
  <c r="X107" i="1"/>
  <c r="AA107" i="1" s="1"/>
  <c r="AG107" i="1"/>
  <c r="Q108" i="1"/>
  <c r="S108" i="1"/>
  <c r="X108" i="1"/>
  <c r="AG108" i="1"/>
  <c r="Q109" i="1"/>
  <c r="S109" i="1"/>
  <c r="X109" i="1"/>
  <c r="AA109" i="1" s="1"/>
  <c r="AG109" i="1"/>
  <c r="Q110" i="1"/>
  <c r="S110" i="1"/>
  <c r="X110" i="1"/>
  <c r="AC110" i="1" s="1"/>
  <c r="AG110" i="1"/>
  <c r="Q111" i="1"/>
  <c r="S111" i="1"/>
  <c r="X111" i="1"/>
  <c r="AA111" i="1" s="1"/>
  <c r="AG111" i="1"/>
  <c r="Q112" i="1"/>
  <c r="S112" i="1"/>
  <c r="X112" i="1"/>
  <c r="AG112" i="1"/>
  <c r="Q113" i="1"/>
  <c r="S113" i="1"/>
  <c r="X113" i="1"/>
  <c r="AG113" i="1"/>
  <c r="Q114" i="1"/>
  <c r="S114" i="1"/>
  <c r="X114" i="1"/>
  <c r="AA114" i="1" s="1"/>
  <c r="AG114" i="1"/>
  <c r="Q115" i="1"/>
  <c r="S115" i="1"/>
  <c r="X115" i="1"/>
  <c r="AC115" i="1" s="1"/>
  <c r="AG115" i="1"/>
  <c r="Q116" i="1"/>
  <c r="S116" i="1"/>
  <c r="X116" i="1"/>
  <c r="AG116" i="1"/>
  <c r="Q117" i="1"/>
  <c r="S117" i="1"/>
  <c r="X117" i="1"/>
  <c r="AC117" i="1" s="1"/>
  <c r="AG117" i="1"/>
  <c r="Q118" i="1"/>
  <c r="S118" i="1"/>
  <c r="X118" i="1"/>
  <c r="AA118" i="1" s="1"/>
  <c r="AG118" i="1"/>
  <c r="Q119" i="1"/>
  <c r="S119" i="1"/>
  <c r="X119" i="1"/>
  <c r="AG119" i="1"/>
  <c r="Q120" i="1"/>
  <c r="S120" i="1"/>
  <c r="X120" i="1"/>
  <c r="AG120" i="1"/>
  <c r="Q121" i="1"/>
  <c r="S121" i="1"/>
  <c r="X121" i="1"/>
  <c r="AA121" i="1" s="1"/>
  <c r="AG121" i="1"/>
  <c r="Q122" i="1"/>
  <c r="S122" i="1"/>
  <c r="X122" i="1"/>
  <c r="AG122" i="1"/>
  <c r="Q123" i="1"/>
  <c r="S123" i="1"/>
  <c r="X123" i="1"/>
  <c r="AA123" i="1" s="1"/>
  <c r="AG123" i="1"/>
  <c r="Q124" i="1"/>
  <c r="S124" i="1"/>
  <c r="X124" i="1"/>
  <c r="AG124" i="1"/>
  <c r="Q125" i="1"/>
  <c r="S125" i="1"/>
  <c r="X125" i="1"/>
  <c r="AA125" i="1" s="1"/>
  <c r="AG125" i="1"/>
  <c r="Q126" i="1"/>
  <c r="S126" i="1"/>
  <c r="X126" i="1"/>
  <c r="AC126" i="1" s="1"/>
  <c r="AG126" i="1"/>
  <c r="Q127" i="1"/>
  <c r="S127" i="1"/>
  <c r="X127" i="1"/>
  <c r="AA127" i="1" s="1"/>
  <c r="AG127" i="1"/>
  <c r="Q128" i="1"/>
  <c r="S128" i="1"/>
  <c r="X128" i="1"/>
  <c r="AA128" i="1" s="1"/>
  <c r="AG128" i="1"/>
  <c r="Q129" i="1"/>
  <c r="S129" i="1"/>
  <c r="X129" i="1"/>
  <c r="AA129" i="1" s="1"/>
  <c r="AG129" i="1"/>
  <c r="Q130" i="1"/>
  <c r="S130" i="1"/>
  <c r="X130" i="1"/>
  <c r="AG130" i="1"/>
  <c r="Q131" i="1"/>
  <c r="S131" i="1"/>
  <c r="X131" i="1"/>
  <c r="AG131" i="1"/>
  <c r="Q132" i="1"/>
  <c r="S132" i="1"/>
  <c r="X132" i="1"/>
  <c r="AC132" i="1" s="1"/>
  <c r="AG132" i="1"/>
  <c r="Q133" i="1"/>
  <c r="S133" i="1"/>
  <c r="X133" i="1"/>
  <c r="AG133" i="1"/>
  <c r="Q134" i="1"/>
  <c r="S134" i="1"/>
  <c r="X134" i="1"/>
  <c r="AA134" i="1" s="1"/>
  <c r="AG134" i="1"/>
  <c r="Q135" i="1"/>
  <c r="S135" i="1"/>
  <c r="X135" i="1"/>
  <c r="AA135" i="1" s="1"/>
  <c r="AG135" i="1"/>
  <c r="Q136" i="1"/>
  <c r="S136" i="1"/>
  <c r="X136" i="1"/>
  <c r="AA136" i="1" s="1"/>
  <c r="AG136" i="1"/>
  <c r="Q137" i="1"/>
  <c r="S137" i="1"/>
  <c r="X137" i="1"/>
  <c r="AC137" i="1" s="1"/>
  <c r="AG137" i="1"/>
  <c r="Q138" i="1"/>
  <c r="S138" i="1"/>
  <c r="X138" i="1"/>
  <c r="AA138" i="1" s="1"/>
  <c r="AG138" i="1"/>
  <c r="Q139" i="1"/>
  <c r="S139" i="1"/>
  <c r="X139" i="1"/>
  <c r="AA139" i="1" s="1"/>
  <c r="AG139" i="1"/>
  <c r="Q140" i="1"/>
  <c r="S140" i="1"/>
  <c r="X140" i="1"/>
  <c r="AA140" i="1" s="1"/>
  <c r="AG140" i="1"/>
  <c r="Q141" i="1"/>
  <c r="S141" i="1"/>
  <c r="X141" i="1"/>
  <c r="AA141" i="1" s="1"/>
  <c r="AG141" i="1"/>
  <c r="Q142" i="1"/>
  <c r="S142" i="1"/>
  <c r="X142" i="1"/>
  <c r="AG142" i="1"/>
  <c r="Q143" i="1"/>
  <c r="S143" i="1"/>
  <c r="X143" i="1"/>
  <c r="AA143" i="1" s="1"/>
  <c r="AG143" i="1"/>
  <c r="Q144" i="1"/>
  <c r="S144" i="1"/>
  <c r="X144" i="1"/>
  <c r="AG144" i="1"/>
  <c r="Q145" i="1"/>
  <c r="S145" i="1"/>
  <c r="X145" i="1"/>
  <c r="AA145" i="1" s="1"/>
  <c r="AG145" i="1"/>
  <c r="Q146" i="1"/>
  <c r="S146" i="1"/>
  <c r="X146" i="1"/>
  <c r="AG146" i="1"/>
  <c r="Q147" i="1"/>
  <c r="S147" i="1"/>
  <c r="X147" i="1"/>
  <c r="AG147" i="1"/>
  <c r="Q148" i="1"/>
  <c r="S148" i="1"/>
  <c r="X148" i="1"/>
  <c r="AG148" i="1"/>
  <c r="Q149" i="1"/>
  <c r="S149" i="1"/>
  <c r="X149" i="1"/>
  <c r="AA149" i="1" s="1"/>
  <c r="AG149" i="1"/>
  <c r="Q150" i="1"/>
  <c r="S150" i="1"/>
  <c r="X150" i="1"/>
  <c r="AC150" i="1" s="1"/>
  <c r="AG150" i="1"/>
  <c r="Q151" i="1"/>
  <c r="S151" i="1"/>
  <c r="X151" i="1"/>
  <c r="AG151" i="1"/>
  <c r="Q152" i="1"/>
  <c r="S152" i="1"/>
  <c r="X152" i="1"/>
  <c r="AG152" i="1"/>
  <c r="Q153" i="1"/>
  <c r="S153" i="1"/>
  <c r="X153" i="1"/>
  <c r="AA153" i="1" s="1"/>
  <c r="AG153" i="1"/>
  <c r="Q154" i="1"/>
  <c r="S154" i="1"/>
  <c r="X154" i="1"/>
  <c r="AG154" i="1"/>
  <c r="Q155" i="1"/>
  <c r="S155" i="1"/>
  <c r="X155" i="1"/>
  <c r="AG155" i="1"/>
  <c r="Q156" i="1"/>
  <c r="S156" i="1"/>
  <c r="X156" i="1"/>
  <c r="AC156" i="1" s="1"/>
  <c r="AG156" i="1"/>
  <c r="Q157" i="1"/>
  <c r="S157" i="1"/>
  <c r="X157" i="1"/>
  <c r="AA157" i="1" s="1"/>
  <c r="AG157" i="1"/>
  <c r="Q158" i="1"/>
  <c r="S158" i="1"/>
  <c r="X158" i="1"/>
  <c r="AG158" i="1"/>
  <c r="Q159" i="1"/>
  <c r="S159" i="1"/>
  <c r="X159" i="1"/>
  <c r="AA159" i="1" s="1"/>
  <c r="AG159" i="1"/>
  <c r="Q160" i="1"/>
  <c r="S160" i="1"/>
  <c r="X160" i="1"/>
  <c r="AG160" i="1"/>
  <c r="Q161" i="1"/>
  <c r="S161" i="1"/>
  <c r="X161" i="1"/>
  <c r="AG161" i="1"/>
  <c r="Q162" i="1"/>
  <c r="S162" i="1"/>
  <c r="X162" i="1"/>
  <c r="AG162" i="1"/>
  <c r="Q163" i="1"/>
  <c r="S163" i="1"/>
  <c r="X163" i="1"/>
  <c r="AG163" i="1"/>
  <c r="Q164" i="1"/>
  <c r="S164" i="1"/>
  <c r="X164" i="1"/>
  <c r="AA164" i="1" s="1"/>
  <c r="AG164" i="1"/>
  <c r="Q165" i="1"/>
  <c r="S165" i="1"/>
  <c r="X165" i="1"/>
  <c r="AC165" i="1" s="1"/>
  <c r="AG165" i="1"/>
  <c r="Q166" i="1"/>
  <c r="S166" i="1"/>
  <c r="X166" i="1"/>
  <c r="AA166" i="1" s="1"/>
  <c r="AG166" i="1"/>
  <c r="Q167" i="1"/>
  <c r="S167" i="1"/>
  <c r="X167" i="1"/>
  <c r="AC167" i="1" s="1"/>
  <c r="AG167" i="1"/>
  <c r="Q168" i="1"/>
  <c r="S168" i="1"/>
  <c r="X168" i="1"/>
  <c r="AG168" i="1"/>
  <c r="Q169" i="1"/>
  <c r="S169" i="1"/>
  <c r="X169" i="1"/>
  <c r="AA169" i="1" s="1"/>
  <c r="AG169" i="1"/>
  <c r="Q170" i="1"/>
  <c r="S170" i="1"/>
  <c r="X170" i="1"/>
  <c r="AG170" i="1"/>
  <c r="Q171" i="1"/>
  <c r="S171" i="1"/>
  <c r="X171" i="1"/>
  <c r="AC171" i="1" s="1"/>
  <c r="AG171" i="1"/>
  <c r="Q172" i="1"/>
  <c r="S172" i="1"/>
  <c r="X172" i="1"/>
  <c r="AG172" i="1"/>
  <c r="Q173" i="1"/>
  <c r="S173" i="1"/>
  <c r="X173" i="1"/>
  <c r="AG173" i="1"/>
  <c r="Q174" i="1"/>
  <c r="S174" i="1"/>
  <c r="X174" i="1"/>
  <c r="AG174" i="1"/>
  <c r="Q175" i="1"/>
  <c r="S175" i="1"/>
  <c r="X175" i="1"/>
  <c r="AG175" i="1"/>
  <c r="Q176" i="1"/>
  <c r="S176" i="1"/>
  <c r="X176" i="1"/>
  <c r="AG176" i="1"/>
  <c r="Q177" i="1"/>
  <c r="S177" i="1"/>
  <c r="X177" i="1"/>
  <c r="AC177" i="1" s="1"/>
  <c r="AG177" i="1"/>
  <c r="Q178" i="1"/>
  <c r="S178" i="1"/>
  <c r="X178" i="1"/>
  <c r="AC178" i="1" s="1"/>
  <c r="AG178" i="1"/>
  <c r="Q179" i="1"/>
  <c r="S179" i="1"/>
  <c r="X179" i="1"/>
  <c r="AA179" i="1" s="1"/>
  <c r="AG179" i="1"/>
  <c r="Q180" i="1"/>
  <c r="S180" i="1"/>
  <c r="X180" i="1"/>
  <c r="AC180" i="1" s="1"/>
  <c r="AG180" i="1"/>
  <c r="Q181" i="1"/>
  <c r="S181" i="1"/>
  <c r="X181" i="1"/>
  <c r="AG181" i="1"/>
  <c r="Q182" i="1"/>
  <c r="S182" i="1"/>
  <c r="X182" i="1"/>
  <c r="AG182" i="1"/>
  <c r="Q183" i="1"/>
  <c r="S183" i="1"/>
  <c r="X183" i="1"/>
  <c r="AG183" i="1"/>
  <c r="Q184" i="1"/>
  <c r="S184" i="1"/>
  <c r="X184" i="1"/>
  <c r="AC184" i="1" s="1"/>
  <c r="AG184" i="1"/>
  <c r="Q185" i="1"/>
  <c r="S185" i="1"/>
  <c r="X185" i="1"/>
  <c r="AG185" i="1"/>
  <c r="Q186" i="1"/>
  <c r="S186" i="1"/>
  <c r="X186" i="1"/>
  <c r="AG186" i="1"/>
  <c r="Q187" i="1"/>
  <c r="S187" i="1"/>
  <c r="X187" i="1"/>
  <c r="AC187" i="1" s="1"/>
  <c r="AG187" i="1"/>
  <c r="Q188" i="1"/>
  <c r="S188" i="1"/>
  <c r="X188" i="1"/>
  <c r="AA188" i="1" s="1"/>
  <c r="AG188" i="1"/>
  <c r="Q189" i="1"/>
  <c r="S189" i="1"/>
  <c r="X189" i="1"/>
  <c r="AC189" i="1" s="1"/>
  <c r="AG189" i="1"/>
  <c r="Q190" i="1"/>
  <c r="S190" i="1"/>
  <c r="X190" i="1"/>
  <c r="AA190" i="1" s="1"/>
  <c r="AG190" i="1"/>
  <c r="Q191" i="1"/>
  <c r="S191" i="1"/>
  <c r="X191" i="1"/>
  <c r="AA191" i="1" s="1"/>
  <c r="AG191" i="1"/>
  <c r="Q192" i="1"/>
  <c r="S192" i="1"/>
  <c r="X192" i="1"/>
  <c r="AC192" i="1" s="1"/>
  <c r="AG192" i="1"/>
  <c r="Q193" i="1"/>
  <c r="S193" i="1"/>
  <c r="X193" i="1"/>
  <c r="AG193" i="1"/>
  <c r="Q194" i="1"/>
  <c r="S194" i="1"/>
  <c r="X194" i="1"/>
  <c r="AG194" i="1"/>
  <c r="Q195" i="1"/>
  <c r="S195" i="1"/>
  <c r="X195" i="1"/>
  <c r="AC195" i="1" s="1"/>
  <c r="AG195" i="1"/>
  <c r="Q196" i="1"/>
  <c r="S196" i="1"/>
  <c r="X196" i="1"/>
  <c r="AG196" i="1"/>
  <c r="Q197" i="1"/>
  <c r="S197" i="1"/>
  <c r="X197" i="1"/>
  <c r="AG197" i="1"/>
  <c r="Q198" i="1"/>
  <c r="S198" i="1"/>
  <c r="X198" i="1"/>
  <c r="AG198" i="1"/>
  <c r="Q199" i="1"/>
  <c r="S199" i="1"/>
  <c r="X199" i="1"/>
  <c r="AG199" i="1"/>
  <c r="Q200" i="1"/>
  <c r="S200" i="1"/>
  <c r="X200" i="1"/>
  <c r="AG200" i="1"/>
  <c r="Q201" i="1"/>
  <c r="S201" i="1"/>
  <c r="X201" i="1"/>
  <c r="AC201" i="1" s="1"/>
  <c r="AG201" i="1"/>
  <c r="Q202" i="1"/>
  <c r="S202" i="1"/>
  <c r="X202" i="1"/>
  <c r="AG202" i="1"/>
  <c r="Q203" i="1"/>
  <c r="S203" i="1"/>
  <c r="X203" i="1"/>
  <c r="AG203" i="1"/>
  <c r="Q204" i="1"/>
  <c r="S204" i="1"/>
  <c r="X204" i="1"/>
  <c r="AG204" i="1"/>
  <c r="Q205" i="1"/>
  <c r="S205" i="1"/>
  <c r="X205" i="1"/>
  <c r="AC205" i="1" s="1"/>
  <c r="AG205" i="1"/>
  <c r="Q206" i="1"/>
  <c r="S206" i="1"/>
  <c r="X206" i="1"/>
  <c r="AC206" i="1" s="1"/>
  <c r="AG206" i="1"/>
  <c r="Q207" i="1"/>
  <c r="S207" i="1"/>
  <c r="X207" i="1"/>
  <c r="AA207" i="1" s="1"/>
  <c r="AG207" i="1"/>
  <c r="Q208" i="1"/>
  <c r="S208" i="1"/>
  <c r="X208" i="1"/>
  <c r="AG208" i="1"/>
  <c r="Q209" i="1"/>
  <c r="S209" i="1"/>
  <c r="X209" i="1"/>
  <c r="AG209" i="1"/>
  <c r="Q210" i="1"/>
  <c r="S210" i="1"/>
  <c r="X210" i="1"/>
  <c r="AA210" i="1" s="1"/>
  <c r="AG210" i="1"/>
  <c r="Q211" i="1"/>
  <c r="S211" i="1"/>
  <c r="X211" i="1"/>
  <c r="AA211" i="1" s="1"/>
  <c r="AG211" i="1"/>
  <c r="Q212" i="1"/>
  <c r="S212" i="1"/>
  <c r="X212" i="1"/>
  <c r="AG212" i="1"/>
  <c r="Q213" i="1"/>
  <c r="S213" i="1"/>
  <c r="X213" i="1"/>
  <c r="AA213" i="1" s="1"/>
  <c r="AG213" i="1"/>
  <c r="Q214" i="1"/>
  <c r="S214" i="1"/>
  <c r="X214" i="1"/>
  <c r="AG214" i="1"/>
  <c r="Q215" i="1"/>
  <c r="S215" i="1"/>
  <c r="X215" i="1"/>
  <c r="AC215" i="1" s="1"/>
  <c r="AG215" i="1"/>
  <c r="Q216" i="1"/>
  <c r="S216" i="1"/>
  <c r="X216" i="1"/>
  <c r="AG216" i="1"/>
  <c r="Q217" i="1"/>
  <c r="S217" i="1"/>
  <c r="X217" i="1"/>
  <c r="AG217" i="1"/>
  <c r="Q218" i="1"/>
  <c r="S218" i="1"/>
  <c r="X218" i="1"/>
  <c r="AG218" i="1"/>
  <c r="Q219" i="1"/>
  <c r="S219" i="1"/>
  <c r="X219" i="1"/>
  <c r="AC219" i="1" s="1"/>
  <c r="AG219" i="1"/>
  <c r="Q220" i="1"/>
  <c r="S220" i="1"/>
  <c r="X220" i="1"/>
  <c r="AC220" i="1" s="1"/>
  <c r="AG220" i="1"/>
  <c r="Q221" i="1"/>
  <c r="S221" i="1"/>
  <c r="X221" i="1"/>
  <c r="AC221" i="1" s="1"/>
  <c r="AA221" i="1"/>
  <c r="AG221" i="1"/>
  <c r="Q222" i="1"/>
  <c r="S222" i="1"/>
  <c r="X222" i="1"/>
  <c r="AC222" i="1" s="1"/>
  <c r="AG222" i="1"/>
  <c r="Q223" i="1"/>
  <c r="S223" i="1"/>
  <c r="X223" i="1"/>
  <c r="AA223" i="1" s="1"/>
  <c r="AG223" i="1"/>
  <c r="Q224" i="1"/>
  <c r="S224" i="1"/>
  <c r="X224" i="1"/>
  <c r="AG224" i="1"/>
  <c r="Q225" i="1"/>
  <c r="S225" i="1"/>
  <c r="X225" i="1"/>
  <c r="AA225" i="1" s="1"/>
  <c r="AG225" i="1"/>
  <c r="Q226" i="1"/>
  <c r="S226" i="1"/>
  <c r="X226" i="1"/>
  <c r="AA226" i="1" s="1"/>
  <c r="AG226" i="1"/>
  <c r="Q227" i="1"/>
  <c r="S227" i="1"/>
  <c r="X227" i="1"/>
  <c r="AG227" i="1"/>
  <c r="Q228" i="1"/>
  <c r="S228" i="1"/>
  <c r="X228" i="1"/>
  <c r="AG228" i="1"/>
  <c r="Q229" i="1"/>
  <c r="S229" i="1"/>
  <c r="X229" i="1"/>
  <c r="AA229" i="1" s="1"/>
  <c r="AG229" i="1"/>
  <c r="Q230" i="1"/>
  <c r="S230" i="1"/>
  <c r="X230" i="1"/>
  <c r="AG230" i="1"/>
  <c r="Q231" i="1"/>
  <c r="S231" i="1"/>
  <c r="X231" i="1"/>
  <c r="AG231" i="1"/>
  <c r="Q232" i="1"/>
  <c r="S232" i="1"/>
  <c r="X232" i="1"/>
  <c r="AG232" i="1"/>
  <c r="Q233" i="1"/>
  <c r="S233" i="1"/>
  <c r="X233" i="1"/>
  <c r="AG233" i="1"/>
  <c r="Q234" i="1"/>
  <c r="S234" i="1"/>
  <c r="X234" i="1"/>
  <c r="AA234" i="1" s="1"/>
  <c r="AG234" i="1"/>
  <c r="Q235" i="1"/>
  <c r="S235" i="1"/>
  <c r="X235" i="1"/>
  <c r="AA235" i="1" s="1"/>
  <c r="AG235" i="1"/>
  <c r="Q236" i="1"/>
  <c r="S236" i="1"/>
  <c r="X236" i="1"/>
  <c r="AA236" i="1" s="1"/>
  <c r="AG236" i="1"/>
  <c r="Q237" i="1"/>
  <c r="S237" i="1"/>
  <c r="X237" i="1"/>
  <c r="AC237" i="1" s="1"/>
  <c r="AG237" i="1"/>
  <c r="Q238" i="1"/>
  <c r="S238" i="1"/>
  <c r="X238" i="1"/>
  <c r="AG238" i="1"/>
  <c r="Q239" i="1"/>
  <c r="S239" i="1"/>
  <c r="X239" i="1"/>
  <c r="AC239" i="1" s="1"/>
  <c r="AG239" i="1"/>
  <c r="Q240" i="1"/>
  <c r="S240" i="1"/>
  <c r="X240" i="1"/>
  <c r="AG240" i="1"/>
  <c r="Q241" i="1"/>
  <c r="S241" i="1"/>
  <c r="X241" i="1"/>
  <c r="AC241" i="1" s="1"/>
  <c r="AG241" i="1"/>
  <c r="Q242" i="1"/>
  <c r="S242" i="1"/>
  <c r="X242" i="1"/>
  <c r="AA242" i="1" s="1"/>
  <c r="AG242" i="1"/>
  <c r="Q243" i="1"/>
  <c r="S243" i="1"/>
  <c r="X243" i="1"/>
  <c r="AG243" i="1"/>
  <c r="Q244" i="1"/>
  <c r="S244" i="1"/>
  <c r="X244" i="1"/>
  <c r="AC244" i="1" s="1"/>
  <c r="AG244" i="1"/>
  <c r="Q245" i="1"/>
  <c r="S245" i="1"/>
  <c r="X245" i="1"/>
  <c r="AG245" i="1"/>
  <c r="Q246" i="1"/>
  <c r="S246" i="1"/>
  <c r="X246" i="1"/>
  <c r="AA246" i="1" s="1"/>
  <c r="AG246" i="1"/>
  <c r="Q247" i="1"/>
  <c r="S247" i="1"/>
  <c r="X247" i="1"/>
  <c r="AG247" i="1"/>
  <c r="Q248" i="1"/>
  <c r="S248" i="1"/>
  <c r="X248" i="1"/>
  <c r="AG248" i="1"/>
  <c r="Q249" i="1"/>
  <c r="S249" i="1"/>
  <c r="X249" i="1"/>
  <c r="AG249" i="1"/>
  <c r="Q250" i="1"/>
  <c r="S250" i="1"/>
  <c r="X250" i="1"/>
  <c r="AA250" i="1" s="1"/>
  <c r="AG250" i="1"/>
  <c r="Q251" i="1"/>
  <c r="S251" i="1"/>
  <c r="X251" i="1"/>
  <c r="AC251" i="1" s="1"/>
  <c r="AG251" i="1"/>
  <c r="Q252" i="1"/>
  <c r="S252" i="1"/>
  <c r="X252" i="1"/>
  <c r="AA252" i="1" s="1"/>
  <c r="AG252" i="1"/>
  <c r="Q253" i="1"/>
  <c r="S253" i="1"/>
  <c r="X253" i="1"/>
  <c r="AC253" i="1" s="1"/>
  <c r="AG253" i="1"/>
  <c r="Q254" i="1"/>
  <c r="S254" i="1"/>
  <c r="X254" i="1"/>
  <c r="AC254" i="1" s="1"/>
  <c r="AG254" i="1"/>
  <c r="Q255" i="1"/>
  <c r="S255" i="1"/>
  <c r="X255" i="1"/>
  <c r="AG255" i="1"/>
  <c r="Q256" i="1"/>
  <c r="S256" i="1"/>
  <c r="X256" i="1"/>
  <c r="AA256" i="1" s="1"/>
  <c r="AG256" i="1"/>
  <c r="Q257" i="1"/>
  <c r="S257" i="1"/>
  <c r="X257" i="1"/>
  <c r="AG257" i="1"/>
  <c r="Q258" i="1"/>
  <c r="S258" i="1"/>
  <c r="X258" i="1"/>
  <c r="AA258" i="1" s="1"/>
  <c r="AG258" i="1"/>
  <c r="Q259" i="1"/>
  <c r="S259" i="1"/>
  <c r="X259" i="1"/>
  <c r="AG259" i="1"/>
  <c r="Q260" i="1"/>
  <c r="S260" i="1"/>
  <c r="X260" i="1"/>
  <c r="AC260" i="1" s="1"/>
  <c r="AG260" i="1"/>
  <c r="Q261" i="1"/>
  <c r="S261" i="1"/>
  <c r="X261" i="1"/>
  <c r="AC261" i="1" s="1"/>
  <c r="AG261" i="1"/>
  <c r="Q262" i="1"/>
  <c r="S262" i="1"/>
  <c r="X262" i="1"/>
  <c r="AA262" i="1" s="1"/>
  <c r="AG262" i="1"/>
  <c r="Q263" i="1"/>
  <c r="S263" i="1"/>
  <c r="X263" i="1"/>
  <c r="AA263" i="1" s="1"/>
  <c r="AG263" i="1"/>
  <c r="Q264" i="1"/>
  <c r="S264" i="1"/>
  <c r="X264" i="1"/>
  <c r="AG264" i="1"/>
  <c r="Q265" i="1"/>
  <c r="S265" i="1"/>
  <c r="X265" i="1"/>
  <c r="AG265" i="1"/>
  <c r="Q266" i="1"/>
  <c r="S266" i="1"/>
  <c r="X266" i="1"/>
  <c r="AC266" i="1" s="1"/>
  <c r="AG266" i="1"/>
  <c r="Q267" i="1"/>
  <c r="S267" i="1"/>
  <c r="X267" i="1"/>
  <c r="AC267" i="1" s="1"/>
  <c r="AG267" i="1"/>
  <c r="Q268" i="1"/>
  <c r="S268" i="1"/>
  <c r="X268" i="1"/>
  <c r="AC268" i="1" s="1"/>
  <c r="AG268" i="1"/>
  <c r="Q269" i="1"/>
  <c r="S269" i="1"/>
  <c r="X269" i="1"/>
  <c r="AG269" i="1"/>
  <c r="Q270" i="1"/>
  <c r="S270" i="1"/>
  <c r="X270" i="1"/>
  <c r="AG270" i="1"/>
  <c r="Q271" i="1"/>
  <c r="S271" i="1"/>
  <c r="X271" i="1"/>
  <c r="AC271" i="1" s="1"/>
  <c r="AG271" i="1"/>
  <c r="Q272" i="1"/>
  <c r="S272" i="1"/>
  <c r="X272" i="1"/>
  <c r="AC272" i="1" s="1"/>
  <c r="AG272" i="1"/>
  <c r="Q273" i="1"/>
  <c r="S273" i="1"/>
  <c r="X273" i="1"/>
  <c r="AC273" i="1" s="1"/>
  <c r="AG273" i="1"/>
  <c r="Q274" i="1"/>
  <c r="S274" i="1"/>
  <c r="X274" i="1"/>
  <c r="AC274" i="1" s="1"/>
  <c r="AG274" i="1"/>
  <c r="Q275" i="1"/>
  <c r="S275" i="1"/>
  <c r="X275" i="1"/>
  <c r="AA275" i="1" s="1"/>
  <c r="AG275" i="1"/>
  <c r="Q276" i="1"/>
  <c r="S276" i="1"/>
  <c r="X276" i="1"/>
  <c r="AG276" i="1"/>
  <c r="Q277" i="1"/>
  <c r="S277" i="1"/>
  <c r="X277" i="1"/>
  <c r="AG277" i="1"/>
  <c r="Q278" i="1"/>
  <c r="S278" i="1"/>
  <c r="X278" i="1"/>
  <c r="AC278" i="1" s="1"/>
  <c r="AG278" i="1"/>
  <c r="Q279" i="1"/>
  <c r="S279" i="1"/>
  <c r="X279" i="1"/>
  <c r="AC279" i="1" s="1"/>
  <c r="AG279" i="1"/>
  <c r="Q280" i="1"/>
  <c r="S280" i="1"/>
  <c r="X280" i="1"/>
  <c r="AG280" i="1"/>
  <c r="Q281" i="1"/>
  <c r="S281" i="1"/>
  <c r="X281" i="1"/>
  <c r="AG281" i="1"/>
  <c r="Q282" i="1"/>
  <c r="S282" i="1"/>
  <c r="X282" i="1"/>
  <c r="AC282" i="1" s="1"/>
  <c r="AG282" i="1"/>
  <c r="Q283" i="1"/>
  <c r="S283" i="1"/>
  <c r="X283" i="1"/>
  <c r="AC283" i="1" s="1"/>
  <c r="AG283" i="1"/>
  <c r="Q284" i="1"/>
  <c r="S284" i="1"/>
  <c r="X284" i="1"/>
  <c r="AG284" i="1"/>
  <c r="Q285" i="1"/>
  <c r="S285" i="1"/>
  <c r="X285" i="1"/>
  <c r="AA285" i="1" s="1"/>
  <c r="AG285" i="1"/>
  <c r="Q286" i="1"/>
  <c r="S286" i="1"/>
  <c r="X286" i="1"/>
  <c r="AG286" i="1"/>
  <c r="Q287" i="1"/>
  <c r="S287" i="1"/>
  <c r="X287" i="1"/>
  <c r="AA287" i="1" s="1"/>
  <c r="AG287" i="1"/>
  <c r="Q288" i="1"/>
  <c r="S288" i="1"/>
  <c r="X288" i="1"/>
  <c r="AG288" i="1"/>
  <c r="Q289" i="1"/>
  <c r="S289" i="1"/>
  <c r="X289" i="1"/>
  <c r="AA289" i="1" s="1"/>
  <c r="AG289" i="1"/>
  <c r="Q290" i="1"/>
  <c r="S290" i="1"/>
  <c r="X290" i="1"/>
  <c r="AG290" i="1"/>
  <c r="Q291" i="1"/>
  <c r="S291" i="1"/>
  <c r="X291" i="1"/>
  <c r="AG291" i="1"/>
  <c r="Q292" i="1"/>
  <c r="S292" i="1"/>
  <c r="X292" i="1"/>
  <c r="AG292" i="1"/>
  <c r="Q293" i="1"/>
  <c r="S293" i="1"/>
  <c r="X293" i="1"/>
  <c r="AA293" i="1" s="1"/>
  <c r="AG293" i="1"/>
  <c r="Q294" i="1"/>
  <c r="S294" i="1"/>
  <c r="X294" i="1"/>
  <c r="AG294" i="1"/>
  <c r="Q295" i="1"/>
  <c r="S295" i="1"/>
  <c r="X295" i="1"/>
  <c r="AG295" i="1"/>
  <c r="Q296" i="1"/>
  <c r="S296" i="1"/>
  <c r="X296" i="1"/>
  <c r="AC296" i="1" s="1"/>
  <c r="AG296" i="1"/>
  <c r="Q297" i="1"/>
  <c r="S297" i="1"/>
  <c r="X297" i="1"/>
  <c r="AG297" i="1"/>
  <c r="Q298" i="1"/>
  <c r="S298" i="1"/>
  <c r="X298" i="1"/>
  <c r="AG298" i="1"/>
  <c r="Q299" i="1"/>
  <c r="S299" i="1"/>
  <c r="X299" i="1"/>
  <c r="AC299" i="1" s="1"/>
  <c r="AG299" i="1"/>
  <c r="Q300" i="1"/>
  <c r="S300" i="1"/>
  <c r="X300" i="1"/>
  <c r="AG300" i="1"/>
  <c r="Q301" i="1"/>
  <c r="S301" i="1"/>
  <c r="X301" i="1"/>
  <c r="AC301" i="1" s="1"/>
  <c r="AG301" i="1"/>
  <c r="Q302" i="1"/>
  <c r="S302" i="1"/>
  <c r="X302" i="1"/>
  <c r="AC302" i="1" s="1"/>
  <c r="AG302" i="1"/>
  <c r="Q303" i="1"/>
  <c r="S303" i="1"/>
  <c r="X303" i="1"/>
  <c r="AA303" i="1" s="1"/>
  <c r="AG303" i="1"/>
  <c r="Q304" i="1"/>
  <c r="S304" i="1"/>
  <c r="X304" i="1"/>
  <c r="AC304" i="1" s="1"/>
  <c r="AG304" i="1"/>
  <c r="Q305" i="1"/>
  <c r="S305" i="1"/>
  <c r="X305" i="1"/>
  <c r="AC305" i="1" s="1"/>
  <c r="AG305" i="1"/>
  <c r="Q306" i="1"/>
  <c r="S306" i="1"/>
  <c r="X306" i="1"/>
  <c r="AA306" i="1" s="1"/>
  <c r="AG306" i="1"/>
  <c r="Q307" i="1"/>
  <c r="S307" i="1"/>
  <c r="X307" i="1"/>
  <c r="AA307" i="1" s="1"/>
  <c r="AG307" i="1"/>
  <c r="Q308" i="1"/>
  <c r="S308" i="1"/>
  <c r="X308" i="1"/>
  <c r="AG308" i="1"/>
  <c r="Q309" i="1"/>
  <c r="S309" i="1"/>
  <c r="X309" i="1"/>
  <c r="AG309" i="1"/>
  <c r="Q310" i="1"/>
  <c r="S310" i="1"/>
  <c r="X310" i="1"/>
  <c r="AA310" i="1" s="1"/>
  <c r="AG310" i="1"/>
  <c r="Q311" i="1"/>
  <c r="S311" i="1"/>
  <c r="X311" i="1"/>
  <c r="AC311" i="1" s="1"/>
  <c r="AG311" i="1"/>
  <c r="Q312" i="1"/>
  <c r="S312" i="1"/>
  <c r="X312" i="1"/>
  <c r="AG312" i="1"/>
  <c r="Q313" i="1"/>
  <c r="S313" i="1"/>
  <c r="X313" i="1"/>
  <c r="AC313" i="1" s="1"/>
  <c r="AG313" i="1"/>
  <c r="Q314" i="1"/>
  <c r="S314" i="1"/>
  <c r="X314" i="1"/>
  <c r="AG314" i="1"/>
  <c r="Q315" i="1"/>
  <c r="S315" i="1"/>
  <c r="X315" i="1"/>
  <c r="AA315" i="1" s="1"/>
  <c r="AG315" i="1"/>
  <c r="Q316" i="1"/>
  <c r="S316" i="1"/>
  <c r="X316" i="1"/>
  <c r="AG316" i="1"/>
  <c r="Q317" i="1"/>
  <c r="S317" i="1"/>
  <c r="X317" i="1"/>
  <c r="AA317" i="1" s="1"/>
  <c r="AG317" i="1"/>
  <c r="Q318" i="1"/>
  <c r="S318" i="1"/>
  <c r="X318" i="1"/>
  <c r="AA318" i="1" s="1"/>
  <c r="AG318" i="1"/>
  <c r="Q319" i="1"/>
  <c r="S319" i="1"/>
  <c r="X319" i="1"/>
  <c r="AG319" i="1"/>
  <c r="Q320" i="1"/>
  <c r="S320" i="1"/>
  <c r="X320" i="1"/>
  <c r="AC320" i="1" s="1"/>
  <c r="AG320" i="1"/>
  <c r="Q321" i="1"/>
  <c r="S321" i="1"/>
  <c r="X321" i="1"/>
  <c r="AG321" i="1"/>
  <c r="Q322" i="1"/>
  <c r="S322" i="1"/>
  <c r="X322" i="1"/>
  <c r="AG322" i="1"/>
  <c r="Q323" i="1"/>
  <c r="S323" i="1"/>
  <c r="X323" i="1"/>
  <c r="AG323" i="1"/>
  <c r="Q324" i="1"/>
  <c r="S324" i="1"/>
  <c r="X324" i="1"/>
  <c r="AC324" i="1" s="1"/>
  <c r="AG324" i="1"/>
  <c r="Q325" i="1"/>
  <c r="S325" i="1"/>
  <c r="X325" i="1"/>
  <c r="AC325" i="1" s="1"/>
  <c r="AG325" i="1"/>
  <c r="Q326" i="1"/>
  <c r="S326" i="1"/>
  <c r="X326" i="1"/>
  <c r="AG326" i="1"/>
  <c r="Q327" i="1"/>
  <c r="S327" i="1"/>
  <c r="X327" i="1"/>
  <c r="AG327" i="1"/>
  <c r="Q328" i="1"/>
  <c r="S328" i="1"/>
  <c r="X328" i="1"/>
  <c r="AA328" i="1" s="1"/>
  <c r="AG328" i="1"/>
  <c r="Q329" i="1"/>
  <c r="S329" i="1"/>
  <c r="X329" i="1"/>
  <c r="AA329" i="1" s="1"/>
  <c r="AG329" i="1"/>
  <c r="Q330" i="1"/>
  <c r="S330" i="1"/>
  <c r="X330" i="1"/>
  <c r="AG330" i="1"/>
  <c r="Q331" i="1"/>
  <c r="S331" i="1"/>
  <c r="X331" i="1"/>
  <c r="AA331" i="1" s="1"/>
  <c r="AG331" i="1"/>
  <c r="Q332" i="1"/>
  <c r="S332" i="1"/>
  <c r="X332" i="1"/>
  <c r="AG332" i="1"/>
  <c r="Q333" i="1"/>
  <c r="S333" i="1"/>
  <c r="X333" i="1"/>
  <c r="AA333" i="1" s="1"/>
  <c r="AG333" i="1"/>
  <c r="Q334" i="1"/>
  <c r="S334" i="1"/>
  <c r="X334" i="1"/>
  <c r="AG334" i="1"/>
  <c r="Q335" i="1"/>
  <c r="S335" i="1"/>
  <c r="X335" i="1"/>
  <c r="AC335" i="1" s="1"/>
  <c r="AG335" i="1"/>
  <c r="Q336" i="1"/>
  <c r="S336" i="1"/>
  <c r="X336" i="1"/>
  <c r="AC336" i="1" s="1"/>
  <c r="AG336" i="1"/>
  <c r="Q337" i="1"/>
  <c r="S337" i="1"/>
  <c r="X337" i="1"/>
  <c r="AC337" i="1" s="1"/>
  <c r="AG337" i="1"/>
  <c r="Q338" i="1"/>
  <c r="S338" i="1"/>
  <c r="X338" i="1"/>
  <c r="AA338" i="1" s="1"/>
  <c r="AG338" i="1"/>
  <c r="Q339" i="1"/>
  <c r="S339" i="1"/>
  <c r="X339" i="1"/>
  <c r="AG339" i="1"/>
  <c r="Q340" i="1"/>
  <c r="S340" i="1"/>
  <c r="X340" i="1"/>
  <c r="AG340" i="1"/>
  <c r="Q341" i="1"/>
  <c r="S341" i="1"/>
  <c r="X341" i="1"/>
  <c r="AG341" i="1"/>
  <c r="Q342" i="1"/>
  <c r="S342" i="1"/>
  <c r="X342" i="1"/>
  <c r="AA342" i="1" s="1"/>
  <c r="AG342" i="1"/>
  <c r="Q343" i="1"/>
  <c r="S343" i="1"/>
  <c r="X343" i="1"/>
  <c r="AC343" i="1" s="1"/>
  <c r="AG343" i="1"/>
  <c r="Q344" i="1"/>
  <c r="S344" i="1"/>
  <c r="X344" i="1"/>
  <c r="AG344" i="1"/>
  <c r="Q345" i="1"/>
  <c r="S345" i="1"/>
  <c r="X345" i="1"/>
  <c r="AC345" i="1" s="1"/>
  <c r="AG345" i="1"/>
  <c r="Q346" i="1"/>
  <c r="S346" i="1"/>
  <c r="X346" i="1"/>
  <c r="AG346" i="1"/>
  <c r="Q347" i="1"/>
  <c r="S347" i="1"/>
  <c r="X347" i="1"/>
  <c r="AC347" i="1" s="1"/>
  <c r="AG347" i="1"/>
  <c r="Q348" i="1"/>
  <c r="S348" i="1"/>
  <c r="X348" i="1"/>
  <c r="AC348" i="1" s="1"/>
  <c r="AG348" i="1"/>
  <c r="Q349" i="1"/>
  <c r="S349" i="1"/>
  <c r="X349" i="1"/>
  <c r="AA349" i="1" s="1"/>
  <c r="AG349" i="1"/>
  <c r="Q350" i="1"/>
  <c r="S350" i="1"/>
  <c r="X350" i="1"/>
  <c r="AG350" i="1"/>
  <c r="Q351" i="1"/>
  <c r="S351" i="1"/>
  <c r="X351" i="1"/>
  <c r="AA351" i="1" s="1"/>
  <c r="AG351" i="1"/>
  <c r="Q352" i="1"/>
  <c r="S352" i="1"/>
  <c r="X352" i="1"/>
  <c r="AG352" i="1"/>
  <c r="Q353" i="1"/>
  <c r="S353" i="1"/>
  <c r="X353" i="1"/>
  <c r="AA353" i="1" s="1"/>
  <c r="AG353" i="1"/>
  <c r="Q354" i="1"/>
  <c r="S354" i="1"/>
  <c r="X354" i="1"/>
  <c r="AG354" i="1"/>
  <c r="Q355" i="1"/>
  <c r="S355" i="1"/>
  <c r="X355" i="1"/>
  <c r="AC355" i="1" s="1"/>
  <c r="AG355" i="1"/>
  <c r="Q356" i="1"/>
  <c r="S356" i="1"/>
  <c r="X356" i="1"/>
  <c r="AA356" i="1" s="1"/>
  <c r="AG356" i="1"/>
  <c r="Q357" i="1"/>
  <c r="S357" i="1"/>
  <c r="X357" i="1"/>
  <c r="AG357" i="1"/>
  <c r="Q358" i="1"/>
  <c r="S358" i="1"/>
  <c r="X358" i="1"/>
  <c r="AA358" i="1" s="1"/>
  <c r="AG358" i="1"/>
  <c r="Q359" i="1"/>
  <c r="S359" i="1"/>
  <c r="X359" i="1"/>
  <c r="AG359" i="1"/>
  <c r="Q360" i="1"/>
  <c r="S360" i="1"/>
  <c r="X360" i="1"/>
  <c r="AA360" i="1" s="1"/>
  <c r="AG360" i="1"/>
  <c r="Q361" i="1"/>
  <c r="S361" i="1"/>
  <c r="X361" i="1"/>
  <c r="AG361" i="1"/>
  <c r="Q362" i="1"/>
  <c r="S362" i="1"/>
  <c r="X362" i="1"/>
  <c r="AG362" i="1"/>
  <c r="Q363" i="1"/>
  <c r="S363" i="1"/>
  <c r="X363" i="1"/>
  <c r="AA363" i="1" s="1"/>
  <c r="AG363" i="1"/>
  <c r="Q364" i="1"/>
  <c r="S364" i="1"/>
  <c r="X364" i="1"/>
  <c r="AA364" i="1" s="1"/>
  <c r="AG364" i="1"/>
  <c r="Q365" i="1"/>
  <c r="S365" i="1"/>
  <c r="X365" i="1"/>
  <c r="AC365" i="1" s="1"/>
  <c r="AG365" i="1"/>
  <c r="Q366" i="1"/>
  <c r="S366" i="1"/>
  <c r="X366" i="1"/>
  <c r="AG366" i="1"/>
  <c r="Q367" i="1"/>
  <c r="S367" i="1"/>
  <c r="X367" i="1"/>
  <c r="AA367" i="1" s="1"/>
  <c r="AG367" i="1"/>
  <c r="Q368" i="1"/>
  <c r="S368" i="1"/>
  <c r="X368" i="1"/>
  <c r="AG368" i="1"/>
  <c r="Q369" i="1"/>
  <c r="S369" i="1"/>
  <c r="X369" i="1"/>
  <c r="AC369" i="1" s="1"/>
  <c r="AG369" i="1"/>
  <c r="Q370" i="1"/>
  <c r="S370" i="1"/>
  <c r="X370" i="1"/>
  <c r="AG370" i="1"/>
  <c r="Q371" i="1"/>
  <c r="S371" i="1"/>
  <c r="X371" i="1"/>
  <c r="AG371" i="1"/>
  <c r="Q372" i="1"/>
  <c r="S372" i="1"/>
  <c r="X372" i="1"/>
  <c r="AG372" i="1"/>
  <c r="Q373" i="1"/>
  <c r="S373" i="1"/>
  <c r="X373" i="1"/>
  <c r="AA373" i="1" s="1"/>
  <c r="AG373" i="1"/>
  <c r="Q374" i="1"/>
  <c r="S374" i="1"/>
  <c r="X374" i="1"/>
  <c r="AC374" i="1" s="1"/>
  <c r="AG374" i="1"/>
  <c r="Q375" i="1"/>
  <c r="S375" i="1"/>
  <c r="X375" i="1"/>
  <c r="AC375" i="1" s="1"/>
  <c r="AG375" i="1"/>
  <c r="Q376" i="1"/>
  <c r="S376" i="1"/>
  <c r="X376" i="1"/>
  <c r="AA376" i="1" s="1"/>
  <c r="AG376" i="1"/>
  <c r="Q377" i="1"/>
  <c r="S377" i="1"/>
  <c r="X377" i="1"/>
  <c r="AG377" i="1"/>
  <c r="Q378" i="1"/>
  <c r="S378" i="1"/>
  <c r="X378" i="1"/>
  <c r="AG378" i="1"/>
  <c r="Q379" i="1"/>
  <c r="S379" i="1"/>
  <c r="X379" i="1"/>
  <c r="AA379" i="1" s="1"/>
  <c r="AG379" i="1"/>
  <c r="Q380" i="1"/>
  <c r="S380" i="1"/>
  <c r="X380" i="1"/>
  <c r="AC380" i="1" s="1"/>
  <c r="AG380" i="1"/>
  <c r="Q381" i="1"/>
  <c r="S381" i="1"/>
  <c r="X381" i="1"/>
  <c r="AC381" i="1" s="1"/>
  <c r="AG381" i="1"/>
  <c r="Q382" i="1"/>
  <c r="S382" i="1"/>
  <c r="X382" i="1"/>
  <c r="AG382" i="1"/>
  <c r="Q383" i="1"/>
  <c r="S383" i="1"/>
  <c r="X383" i="1"/>
  <c r="AG383" i="1"/>
  <c r="Q384" i="1"/>
  <c r="S384" i="1"/>
  <c r="X384" i="1"/>
  <c r="AG384" i="1"/>
  <c r="Q385" i="1"/>
  <c r="S385" i="1"/>
  <c r="X385" i="1"/>
  <c r="AA385" i="1" s="1"/>
  <c r="AG385" i="1"/>
  <c r="Q386" i="1"/>
  <c r="S386" i="1"/>
  <c r="X386" i="1"/>
  <c r="AC386" i="1" s="1"/>
  <c r="AG386" i="1"/>
  <c r="Q387" i="1"/>
  <c r="S387" i="1"/>
  <c r="X387" i="1"/>
  <c r="AC387" i="1" s="1"/>
  <c r="AG387" i="1"/>
  <c r="Q388" i="1"/>
  <c r="S388" i="1"/>
  <c r="X388" i="1"/>
  <c r="AA388" i="1" s="1"/>
  <c r="AG388" i="1"/>
  <c r="Q389" i="1"/>
  <c r="S389" i="1"/>
  <c r="X389" i="1"/>
  <c r="AC389" i="1" s="1"/>
  <c r="AG389" i="1"/>
  <c r="Q390" i="1"/>
  <c r="S390" i="1"/>
  <c r="X390" i="1"/>
  <c r="AC390" i="1" s="1"/>
  <c r="AG390" i="1"/>
  <c r="Q391" i="1"/>
  <c r="S391" i="1"/>
  <c r="X391" i="1"/>
  <c r="AA391" i="1" s="1"/>
  <c r="AG391" i="1"/>
  <c r="Q392" i="1"/>
  <c r="S392" i="1"/>
  <c r="X392" i="1"/>
  <c r="AC392" i="1" s="1"/>
  <c r="AG392" i="1"/>
  <c r="Q393" i="1"/>
  <c r="S393" i="1"/>
  <c r="X393" i="1"/>
  <c r="AC393" i="1" s="1"/>
  <c r="AG393" i="1"/>
  <c r="Q394" i="1"/>
  <c r="S394" i="1"/>
  <c r="X394" i="1"/>
  <c r="AG394" i="1"/>
  <c r="Q395" i="1"/>
  <c r="S395" i="1"/>
  <c r="X395" i="1"/>
  <c r="AG395" i="1"/>
  <c r="Q396" i="1"/>
  <c r="S396" i="1"/>
  <c r="X396" i="1"/>
  <c r="AA396" i="1" s="1"/>
  <c r="AG396" i="1"/>
  <c r="Q397" i="1"/>
  <c r="S397" i="1"/>
  <c r="X397" i="1"/>
  <c r="AA397" i="1" s="1"/>
  <c r="AG397" i="1"/>
  <c r="Q398" i="1"/>
  <c r="S398" i="1"/>
  <c r="X398" i="1"/>
  <c r="AG398" i="1"/>
  <c r="Q399" i="1"/>
  <c r="S399" i="1"/>
  <c r="X399" i="1"/>
  <c r="AC399" i="1" s="1"/>
  <c r="AG399" i="1"/>
  <c r="Q400" i="1"/>
  <c r="S400" i="1"/>
  <c r="X400" i="1"/>
  <c r="AA400" i="1" s="1"/>
  <c r="AG400" i="1"/>
  <c r="Q401" i="1"/>
  <c r="S401" i="1"/>
  <c r="X401" i="1"/>
  <c r="AG401" i="1"/>
  <c r="Q402" i="1"/>
  <c r="S402" i="1"/>
  <c r="X402" i="1"/>
  <c r="AC402" i="1" s="1"/>
  <c r="AG402" i="1"/>
  <c r="Q403" i="1"/>
  <c r="S403" i="1"/>
  <c r="X403" i="1"/>
  <c r="AA403" i="1" s="1"/>
  <c r="AG403" i="1"/>
  <c r="Q404" i="1"/>
  <c r="S404" i="1"/>
  <c r="X404" i="1"/>
  <c r="AA404" i="1" s="1"/>
  <c r="AG404" i="1"/>
  <c r="Q405" i="1"/>
  <c r="S405" i="1"/>
  <c r="X405" i="1"/>
  <c r="AA405" i="1" s="1"/>
  <c r="AG405" i="1"/>
  <c r="Q406" i="1"/>
  <c r="S406" i="1"/>
  <c r="X406" i="1"/>
  <c r="AA406" i="1" s="1"/>
  <c r="AG406" i="1"/>
  <c r="Q407" i="1"/>
  <c r="S407" i="1"/>
  <c r="X407" i="1"/>
  <c r="AC407" i="1" s="1"/>
  <c r="AG407" i="1"/>
  <c r="Q408" i="1"/>
  <c r="S408" i="1"/>
  <c r="X408" i="1"/>
  <c r="AG408" i="1"/>
  <c r="Q409" i="1"/>
  <c r="S409" i="1"/>
  <c r="X409" i="1"/>
  <c r="AA409" i="1" s="1"/>
  <c r="AG409" i="1"/>
  <c r="Q410" i="1"/>
  <c r="S410" i="1"/>
  <c r="X410" i="1"/>
  <c r="AC410" i="1" s="1"/>
  <c r="AG410" i="1"/>
  <c r="Q411" i="1"/>
  <c r="S411" i="1"/>
  <c r="X411" i="1"/>
  <c r="AG411" i="1"/>
  <c r="Q412" i="1"/>
  <c r="S412" i="1"/>
  <c r="X412" i="1"/>
  <c r="AG412" i="1"/>
  <c r="Q413" i="1"/>
  <c r="S413" i="1"/>
  <c r="X413" i="1"/>
  <c r="AC413" i="1" s="1"/>
  <c r="AG413" i="1"/>
  <c r="Q414" i="1"/>
  <c r="S414" i="1"/>
  <c r="X414" i="1"/>
  <c r="AG414" i="1"/>
  <c r="Q415" i="1"/>
  <c r="S415" i="1"/>
  <c r="X415" i="1"/>
  <c r="AC415" i="1" s="1"/>
  <c r="AG415" i="1"/>
  <c r="Q416" i="1"/>
  <c r="S416" i="1"/>
  <c r="X416" i="1"/>
  <c r="AA416" i="1" s="1"/>
  <c r="AG416" i="1"/>
  <c r="Q417" i="1"/>
  <c r="S417" i="1"/>
  <c r="X417" i="1"/>
  <c r="AC417" i="1" s="1"/>
  <c r="AG417" i="1"/>
  <c r="Q418" i="1"/>
  <c r="S418" i="1"/>
  <c r="X418" i="1"/>
  <c r="AC418" i="1" s="1"/>
  <c r="AG418" i="1"/>
  <c r="Q419" i="1"/>
  <c r="S419" i="1"/>
  <c r="X419" i="1"/>
  <c r="AG419" i="1"/>
  <c r="Q420" i="1"/>
  <c r="S420" i="1"/>
  <c r="X420" i="1"/>
  <c r="AG420" i="1"/>
  <c r="Q421" i="1"/>
  <c r="S421" i="1"/>
  <c r="X421" i="1"/>
  <c r="AG421" i="1"/>
  <c r="Q422" i="1"/>
  <c r="S422" i="1"/>
  <c r="X422" i="1"/>
  <c r="AG422" i="1"/>
  <c r="Q423" i="1"/>
  <c r="S423" i="1"/>
  <c r="X423" i="1"/>
  <c r="AG423" i="1"/>
  <c r="Q424" i="1"/>
  <c r="S424" i="1"/>
  <c r="X424" i="1"/>
  <c r="AG424" i="1"/>
  <c r="Q425" i="1"/>
  <c r="S425" i="1"/>
  <c r="X425" i="1"/>
  <c r="AG425" i="1"/>
  <c r="Q426" i="1"/>
  <c r="S426" i="1"/>
  <c r="X426" i="1"/>
  <c r="AA426" i="1" s="1"/>
  <c r="AG426" i="1"/>
  <c r="Q427" i="1"/>
  <c r="S427" i="1"/>
  <c r="X427" i="1"/>
  <c r="AA427" i="1" s="1"/>
  <c r="AG427" i="1"/>
  <c r="Q428" i="1"/>
  <c r="S428" i="1"/>
  <c r="X428" i="1"/>
  <c r="AG428" i="1"/>
  <c r="Q429" i="1"/>
  <c r="S429" i="1"/>
  <c r="X429" i="1"/>
  <c r="AG429" i="1"/>
  <c r="Q430" i="1"/>
  <c r="S430" i="1"/>
  <c r="X430" i="1"/>
  <c r="AG430" i="1"/>
  <c r="Q431" i="1"/>
  <c r="S431" i="1"/>
  <c r="X431" i="1"/>
  <c r="AC431" i="1" s="1"/>
  <c r="AG431" i="1"/>
  <c r="Q432" i="1"/>
  <c r="S432" i="1"/>
  <c r="X432" i="1"/>
  <c r="AG432" i="1"/>
  <c r="Q433" i="1"/>
  <c r="S433" i="1"/>
  <c r="X433" i="1"/>
  <c r="AG433" i="1"/>
  <c r="Q434" i="1"/>
  <c r="S434" i="1"/>
  <c r="X434" i="1"/>
  <c r="AG434" i="1"/>
  <c r="Q435" i="1"/>
  <c r="S435" i="1"/>
  <c r="X435" i="1"/>
  <c r="AA435" i="1" s="1"/>
  <c r="AG435" i="1"/>
  <c r="Q436" i="1"/>
  <c r="S436" i="1"/>
  <c r="X436" i="1"/>
  <c r="AA436" i="1" s="1"/>
  <c r="AG436" i="1"/>
  <c r="Q437" i="1"/>
  <c r="S437" i="1"/>
  <c r="X437" i="1"/>
  <c r="AA437" i="1" s="1"/>
  <c r="AG437" i="1"/>
  <c r="Q438" i="1"/>
  <c r="S438" i="1"/>
  <c r="X438" i="1"/>
  <c r="AA438" i="1" s="1"/>
  <c r="AG438" i="1"/>
  <c r="Q439" i="1"/>
  <c r="S439" i="1"/>
  <c r="X439" i="1"/>
  <c r="AA439" i="1" s="1"/>
  <c r="AG439" i="1"/>
  <c r="Q440" i="1"/>
  <c r="S440" i="1"/>
  <c r="X440" i="1"/>
  <c r="AG440" i="1"/>
  <c r="Q441" i="1"/>
  <c r="S441" i="1"/>
  <c r="X441" i="1"/>
  <c r="AA441" i="1" s="1"/>
  <c r="AG441" i="1"/>
  <c r="Q442" i="1"/>
  <c r="S442" i="1"/>
  <c r="X442" i="1"/>
  <c r="AA442" i="1" s="1"/>
  <c r="AG442" i="1"/>
  <c r="Q443" i="1"/>
  <c r="S443" i="1"/>
  <c r="X443" i="1"/>
  <c r="AG443" i="1"/>
  <c r="Q444" i="1"/>
  <c r="S444" i="1"/>
  <c r="X444" i="1"/>
  <c r="AG444" i="1"/>
  <c r="Q445" i="1"/>
  <c r="S445" i="1"/>
  <c r="X445" i="1"/>
  <c r="AC445" i="1" s="1"/>
  <c r="AG445" i="1"/>
  <c r="Q446" i="1"/>
  <c r="S446" i="1"/>
  <c r="X446" i="1"/>
  <c r="AG446" i="1"/>
  <c r="Q447" i="1"/>
  <c r="S447" i="1"/>
  <c r="X447" i="1"/>
  <c r="AA447" i="1" s="1"/>
  <c r="AG447" i="1"/>
  <c r="Q448" i="1"/>
  <c r="S448" i="1"/>
  <c r="X448" i="1"/>
  <c r="AA448" i="1" s="1"/>
  <c r="AG448" i="1"/>
  <c r="Q449" i="1"/>
  <c r="S449" i="1"/>
  <c r="X449" i="1"/>
  <c r="AA449" i="1" s="1"/>
  <c r="AG449" i="1"/>
  <c r="Q450" i="1"/>
  <c r="S450" i="1"/>
  <c r="X450" i="1"/>
  <c r="AA450" i="1" s="1"/>
  <c r="AG450" i="1"/>
  <c r="Q451" i="1"/>
  <c r="S451" i="1"/>
  <c r="X451" i="1"/>
  <c r="AA451" i="1" s="1"/>
  <c r="AG451" i="1"/>
  <c r="Q452" i="1"/>
  <c r="S452" i="1"/>
  <c r="X452" i="1"/>
  <c r="AG452" i="1"/>
  <c r="Q453" i="1"/>
  <c r="S453" i="1"/>
  <c r="X453" i="1"/>
  <c r="AA453" i="1" s="1"/>
  <c r="AG453" i="1"/>
  <c r="Q454" i="1"/>
  <c r="S454" i="1"/>
  <c r="X454" i="1"/>
  <c r="AC454" i="1" s="1"/>
  <c r="AG454" i="1"/>
  <c r="Q455" i="1"/>
  <c r="S455" i="1"/>
  <c r="X455" i="1"/>
  <c r="AC455" i="1" s="1"/>
  <c r="AG455" i="1"/>
  <c r="Q456" i="1"/>
  <c r="S456" i="1"/>
  <c r="X456" i="1"/>
  <c r="AA456" i="1" s="1"/>
  <c r="AG456" i="1"/>
  <c r="Q457" i="1"/>
  <c r="S457" i="1"/>
  <c r="X457" i="1"/>
  <c r="AC457" i="1" s="1"/>
  <c r="AG457" i="1"/>
  <c r="Q458" i="1"/>
  <c r="S458" i="1"/>
  <c r="X458" i="1"/>
  <c r="AG458" i="1"/>
  <c r="Q459" i="1"/>
  <c r="S459" i="1"/>
  <c r="X459" i="1"/>
  <c r="AA459" i="1" s="1"/>
  <c r="AG459" i="1"/>
  <c r="Q460" i="1"/>
  <c r="S460" i="1"/>
  <c r="X460" i="1"/>
  <c r="AA460" i="1" s="1"/>
  <c r="AG460" i="1"/>
  <c r="Q461" i="1"/>
  <c r="S461" i="1"/>
  <c r="X461" i="1"/>
  <c r="AA461" i="1" s="1"/>
  <c r="AG461" i="1"/>
  <c r="Q462" i="1"/>
  <c r="S462" i="1"/>
  <c r="X462" i="1"/>
  <c r="AG462" i="1"/>
  <c r="Q463" i="1"/>
  <c r="S463" i="1"/>
  <c r="X463" i="1"/>
  <c r="AA463" i="1" s="1"/>
  <c r="AG463" i="1"/>
  <c r="Q464" i="1"/>
  <c r="S464" i="1"/>
  <c r="X464" i="1"/>
  <c r="AC464" i="1" s="1"/>
  <c r="AG464" i="1"/>
  <c r="Q465" i="1"/>
  <c r="S465" i="1"/>
  <c r="X465" i="1"/>
  <c r="AA465" i="1" s="1"/>
  <c r="AG465" i="1"/>
  <c r="Q466" i="1"/>
  <c r="S466" i="1"/>
  <c r="X466" i="1"/>
  <c r="AG466" i="1"/>
  <c r="Q467" i="1"/>
  <c r="S467" i="1"/>
  <c r="X467" i="1"/>
  <c r="AC467" i="1" s="1"/>
  <c r="AG467" i="1"/>
  <c r="Q468" i="1"/>
  <c r="S468" i="1"/>
  <c r="X468" i="1"/>
  <c r="AC468" i="1" s="1"/>
  <c r="AG468" i="1"/>
  <c r="Q469" i="1"/>
  <c r="S469" i="1"/>
  <c r="X469" i="1"/>
  <c r="AC469" i="1" s="1"/>
  <c r="AG469" i="1"/>
  <c r="Q470" i="1"/>
  <c r="S470" i="1"/>
  <c r="X470" i="1"/>
  <c r="AG470" i="1"/>
  <c r="Q471" i="1"/>
  <c r="S471" i="1"/>
  <c r="X471" i="1"/>
  <c r="AA471" i="1" s="1"/>
  <c r="AG471" i="1"/>
  <c r="Q472" i="1"/>
  <c r="S472" i="1"/>
  <c r="X472" i="1"/>
  <c r="AA472" i="1" s="1"/>
  <c r="AG472" i="1"/>
  <c r="Q473" i="1"/>
  <c r="S473" i="1"/>
  <c r="X473" i="1"/>
  <c r="AG473" i="1"/>
  <c r="Q474" i="1"/>
  <c r="S474" i="1"/>
  <c r="X474" i="1"/>
  <c r="AA474" i="1" s="1"/>
  <c r="AG474" i="1"/>
  <c r="Q475" i="1"/>
  <c r="S475" i="1"/>
  <c r="X475" i="1"/>
  <c r="AA475" i="1" s="1"/>
  <c r="AG475" i="1"/>
  <c r="Q476" i="1"/>
  <c r="S476" i="1"/>
  <c r="X476" i="1"/>
  <c r="AG476" i="1"/>
  <c r="Q477" i="1"/>
  <c r="S477" i="1"/>
  <c r="X477" i="1"/>
  <c r="AG477" i="1"/>
  <c r="Q478" i="1"/>
  <c r="S478" i="1"/>
  <c r="X478" i="1"/>
  <c r="AC478" i="1" s="1"/>
  <c r="AG478" i="1"/>
  <c r="Q479" i="1"/>
  <c r="S479" i="1"/>
  <c r="X479" i="1"/>
  <c r="AC479" i="1" s="1"/>
  <c r="AG479" i="1"/>
  <c r="Q480" i="1"/>
  <c r="S480" i="1"/>
  <c r="X480" i="1"/>
  <c r="AA480" i="1" s="1"/>
  <c r="AG480" i="1"/>
  <c r="Q481" i="1"/>
  <c r="S481" i="1"/>
  <c r="X481" i="1"/>
  <c r="AC481" i="1" s="1"/>
  <c r="AG481" i="1"/>
  <c r="Q482" i="1"/>
  <c r="S482" i="1"/>
  <c r="X482" i="1"/>
  <c r="AA482" i="1" s="1"/>
  <c r="AG482" i="1"/>
  <c r="Q483" i="1"/>
  <c r="S483" i="1"/>
  <c r="X483" i="1"/>
  <c r="AA483" i="1" s="1"/>
  <c r="AG483" i="1"/>
  <c r="Q484" i="1"/>
  <c r="S484" i="1"/>
  <c r="X484" i="1"/>
  <c r="AC484" i="1" s="1"/>
  <c r="AG484" i="1"/>
  <c r="Q485" i="1"/>
  <c r="S485" i="1"/>
  <c r="X485" i="1"/>
  <c r="AG485" i="1"/>
  <c r="Q486" i="1"/>
  <c r="S486" i="1"/>
  <c r="X486" i="1"/>
  <c r="AG486" i="1"/>
  <c r="Q487" i="1"/>
  <c r="S487" i="1"/>
  <c r="X487" i="1"/>
  <c r="AA487" i="1" s="1"/>
  <c r="AG487" i="1"/>
  <c r="Q488" i="1"/>
  <c r="S488" i="1"/>
  <c r="X488" i="1"/>
  <c r="AA488" i="1" s="1"/>
  <c r="AG488" i="1"/>
  <c r="Q489" i="1"/>
  <c r="S489" i="1"/>
  <c r="X489" i="1"/>
  <c r="AC489" i="1" s="1"/>
  <c r="AG489" i="1"/>
  <c r="Q490" i="1"/>
  <c r="S490" i="1"/>
  <c r="X490" i="1"/>
  <c r="AG490" i="1"/>
  <c r="Q491" i="1"/>
  <c r="S491" i="1"/>
  <c r="X491" i="1"/>
  <c r="AC491" i="1" s="1"/>
  <c r="AG491" i="1"/>
  <c r="Q492" i="1"/>
  <c r="S492" i="1"/>
  <c r="X492" i="1"/>
  <c r="AC492" i="1" s="1"/>
  <c r="AG492" i="1"/>
  <c r="Q493" i="1"/>
  <c r="S493" i="1"/>
  <c r="X493" i="1"/>
  <c r="AC493" i="1" s="1"/>
  <c r="AG493" i="1"/>
  <c r="Q494" i="1"/>
  <c r="S494" i="1"/>
  <c r="X494" i="1"/>
  <c r="AC494" i="1" s="1"/>
  <c r="AG494" i="1"/>
  <c r="Q495" i="1"/>
  <c r="S495" i="1"/>
  <c r="X495" i="1"/>
  <c r="AG495" i="1"/>
  <c r="Q496" i="1"/>
  <c r="S496" i="1"/>
  <c r="X496" i="1"/>
  <c r="AG496" i="1"/>
  <c r="Q497" i="1"/>
  <c r="S497" i="1"/>
  <c r="X497" i="1"/>
  <c r="AC497" i="1" s="1"/>
  <c r="AG497" i="1"/>
  <c r="Q498" i="1"/>
  <c r="S498" i="1"/>
  <c r="X498" i="1"/>
  <c r="AA498" i="1" s="1"/>
  <c r="AG498" i="1"/>
  <c r="Q499" i="1"/>
  <c r="S499" i="1"/>
  <c r="X499" i="1"/>
  <c r="AC499" i="1" s="1"/>
  <c r="AG499" i="1"/>
  <c r="Q500" i="1"/>
  <c r="S500" i="1"/>
  <c r="X500" i="1"/>
  <c r="AA500" i="1" s="1"/>
  <c r="AG500" i="1"/>
  <c r="Q501" i="1"/>
  <c r="S501" i="1"/>
  <c r="X501" i="1"/>
  <c r="AC501" i="1" s="1"/>
  <c r="AA501" i="1"/>
  <c r="AG501" i="1"/>
  <c r="Q502" i="1"/>
  <c r="S502" i="1"/>
  <c r="X502" i="1"/>
  <c r="AG502" i="1"/>
  <c r="Q503" i="1"/>
  <c r="S503" i="1"/>
  <c r="X503" i="1"/>
  <c r="AC503" i="1" s="1"/>
  <c r="AG503" i="1"/>
  <c r="Q504" i="1"/>
  <c r="S504" i="1"/>
  <c r="X504" i="1"/>
  <c r="AA504" i="1" s="1"/>
  <c r="AG504" i="1"/>
  <c r="Q505" i="1"/>
  <c r="S505" i="1"/>
  <c r="X505" i="1"/>
  <c r="AA505" i="1" s="1"/>
  <c r="AG505" i="1"/>
  <c r="Q506" i="1"/>
  <c r="S506" i="1"/>
  <c r="X506" i="1"/>
  <c r="AA506" i="1" s="1"/>
  <c r="AG506" i="1"/>
  <c r="Q507" i="1"/>
  <c r="S507" i="1"/>
  <c r="X507" i="1"/>
  <c r="AC507" i="1" s="1"/>
  <c r="AG507" i="1"/>
  <c r="Q508" i="1"/>
  <c r="S508" i="1"/>
  <c r="X508" i="1"/>
  <c r="AG508" i="1"/>
  <c r="Q509" i="1"/>
  <c r="S509" i="1"/>
  <c r="X509" i="1"/>
  <c r="AG509" i="1"/>
  <c r="Q510" i="1"/>
  <c r="S510" i="1"/>
  <c r="X510" i="1"/>
  <c r="AG510" i="1"/>
  <c r="Q511" i="1"/>
  <c r="S511" i="1"/>
  <c r="X511" i="1"/>
  <c r="AA511" i="1" s="1"/>
  <c r="AG511" i="1"/>
  <c r="Q512" i="1"/>
  <c r="S512" i="1"/>
  <c r="X512" i="1"/>
  <c r="AA512" i="1" s="1"/>
  <c r="AG512" i="1"/>
  <c r="Q513" i="1"/>
  <c r="S513" i="1"/>
  <c r="X513" i="1"/>
  <c r="AC513" i="1" s="1"/>
  <c r="AG513" i="1"/>
  <c r="Q514" i="1"/>
  <c r="S514" i="1"/>
  <c r="X514" i="1"/>
  <c r="AG514" i="1"/>
  <c r="Q515" i="1"/>
  <c r="S515" i="1"/>
  <c r="X515" i="1"/>
  <c r="AC515" i="1" s="1"/>
  <c r="AG515" i="1"/>
  <c r="Q516" i="1"/>
  <c r="S516" i="1"/>
  <c r="X516" i="1"/>
  <c r="AA516" i="1" s="1"/>
  <c r="AG516" i="1"/>
  <c r="Q517" i="1"/>
  <c r="S517" i="1"/>
  <c r="X517" i="1"/>
  <c r="AG517" i="1"/>
  <c r="Q518" i="1"/>
  <c r="S518" i="1"/>
  <c r="X518" i="1"/>
  <c r="AA518" i="1" s="1"/>
  <c r="AG518" i="1"/>
  <c r="Q519" i="1"/>
  <c r="S519" i="1"/>
  <c r="X519" i="1"/>
  <c r="AA519" i="1" s="1"/>
  <c r="AG519" i="1"/>
  <c r="Q520" i="1"/>
  <c r="S520" i="1"/>
  <c r="X520" i="1"/>
  <c r="AG520" i="1"/>
  <c r="Q521" i="1"/>
  <c r="S521" i="1"/>
  <c r="X521" i="1"/>
  <c r="AG521" i="1"/>
  <c r="Q522" i="1"/>
  <c r="S522" i="1"/>
  <c r="X522" i="1"/>
  <c r="AA522" i="1" s="1"/>
  <c r="AG522" i="1"/>
  <c r="Q523" i="1"/>
  <c r="S523" i="1"/>
  <c r="X523" i="1"/>
  <c r="AA523" i="1" s="1"/>
  <c r="AG523" i="1"/>
  <c r="Q524" i="1"/>
  <c r="S524" i="1"/>
  <c r="X524" i="1"/>
  <c r="AA524" i="1" s="1"/>
  <c r="AG524" i="1"/>
  <c r="Q525" i="1"/>
  <c r="S525" i="1"/>
  <c r="X525" i="1"/>
  <c r="AC525" i="1" s="1"/>
  <c r="AG525" i="1"/>
  <c r="Q526" i="1"/>
  <c r="S526" i="1"/>
  <c r="X526" i="1"/>
  <c r="AG526" i="1"/>
  <c r="Q527" i="1"/>
  <c r="S527" i="1"/>
  <c r="X527" i="1"/>
  <c r="AG527" i="1"/>
  <c r="Q528" i="1"/>
  <c r="S528" i="1"/>
  <c r="X528" i="1"/>
  <c r="AC528" i="1" s="1"/>
  <c r="AG528" i="1"/>
  <c r="Q529" i="1"/>
  <c r="S529" i="1"/>
  <c r="X529" i="1"/>
  <c r="AA529" i="1" s="1"/>
  <c r="AG529" i="1"/>
  <c r="Q530" i="1"/>
  <c r="S530" i="1"/>
  <c r="X530" i="1"/>
  <c r="AG530" i="1"/>
  <c r="Q531" i="1"/>
  <c r="S531" i="1"/>
  <c r="X531" i="1"/>
  <c r="AC531" i="1" s="1"/>
  <c r="AG531" i="1"/>
  <c r="Q532" i="1"/>
  <c r="S532" i="1"/>
  <c r="X532" i="1"/>
  <c r="AG532" i="1"/>
  <c r="Q533" i="1"/>
  <c r="S533" i="1"/>
  <c r="X533" i="1"/>
  <c r="AG533" i="1"/>
  <c r="Q534" i="1"/>
  <c r="S534" i="1"/>
  <c r="X534" i="1"/>
  <c r="AG534" i="1"/>
  <c r="Q535" i="1"/>
  <c r="S535" i="1"/>
  <c r="X535" i="1"/>
  <c r="AG535" i="1"/>
  <c r="Q536" i="1"/>
  <c r="S536" i="1"/>
  <c r="X536" i="1"/>
  <c r="AA536" i="1" s="1"/>
  <c r="AG536" i="1"/>
  <c r="Q537" i="1"/>
  <c r="S537" i="1"/>
  <c r="X537" i="1"/>
  <c r="AG537" i="1"/>
  <c r="Q538" i="1"/>
  <c r="S538" i="1"/>
  <c r="X538" i="1"/>
  <c r="AG538" i="1"/>
  <c r="Q539" i="1"/>
  <c r="S539" i="1"/>
  <c r="X539" i="1"/>
  <c r="AC539" i="1" s="1"/>
  <c r="AG539" i="1"/>
  <c r="Q540" i="1"/>
  <c r="S540" i="1"/>
  <c r="X540" i="1"/>
  <c r="AA540" i="1" s="1"/>
  <c r="AG540" i="1"/>
  <c r="Q541" i="1"/>
  <c r="S541" i="1"/>
  <c r="X541" i="1"/>
  <c r="AC541" i="1" s="1"/>
  <c r="AG541" i="1"/>
  <c r="Q542" i="1"/>
  <c r="S542" i="1"/>
  <c r="X542" i="1"/>
  <c r="AA542" i="1" s="1"/>
  <c r="AG542" i="1"/>
  <c r="Q543" i="1"/>
  <c r="S543" i="1"/>
  <c r="X543" i="1"/>
  <c r="AG543" i="1"/>
  <c r="Q544" i="1"/>
  <c r="S544" i="1"/>
  <c r="X544" i="1"/>
  <c r="AG544" i="1"/>
  <c r="Q545" i="1"/>
  <c r="S545" i="1"/>
  <c r="X545" i="1"/>
  <c r="AC545" i="1" s="1"/>
  <c r="AG545" i="1"/>
  <c r="Q546" i="1"/>
  <c r="S546" i="1"/>
  <c r="X546" i="1"/>
  <c r="AG546" i="1"/>
  <c r="Q547" i="1"/>
  <c r="S547" i="1"/>
  <c r="X547" i="1"/>
  <c r="AA547" i="1" s="1"/>
  <c r="AG547" i="1"/>
  <c r="Q548" i="1"/>
  <c r="S548" i="1"/>
  <c r="X548" i="1"/>
  <c r="AA548" i="1" s="1"/>
  <c r="AG548" i="1"/>
  <c r="Q549" i="1"/>
  <c r="S549" i="1"/>
  <c r="X549" i="1"/>
  <c r="AA549" i="1" s="1"/>
  <c r="AG549" i="1"/>
  <c r="Q550" i="1"/>
  <c r="S550" i="1"/>
  <c r="X550" i="1"/>
  <c r="AG550" i="1"/>
  <c r="Q551" i="1"/>
  <c r="S551" i="1"/>
  <c r="X551" i="1"/>
  <c r="AC551" i="1" s="1"/>
  <c r="AG551" i="1"/>
  <c r="Q552" i="1"/>
  <c r="S552" i="1"/>
  <c r="X552" i="1"/>
  <c r="AG552" i="1"/>
  <c r="Q553" i="1"/>
  <c r="S553" i="1"/>
  <c r="X553" i="1"/>
  <c r="AG553" i="1"/>
  <c r="Q554" i="1"/>
  <c r="S554" i="1"/>
  <c r="X554" i="1"/>
  <c r="AA554" i="1" s="1"/>
  <c r="AG554" i="1"/>
  <c r="Q555" i="1"/>
  <c r="S555" i="1"/>
  <c r="X555" i="1"/>
  <c r="AG555" i="1"/>
  <c r="Q556" i="1"/>
  <c r="S556" i="1"/>
  <c r="X556" i="1"/>
  <c r="AG556" i="1"/>
  <c r="Q557" i="1"/>
  <c r="S557" i="1"/>
  <c r="X557" i="1"/>
  <c r="AG557" i="1"/>
  <c r="Q558" i="1"/>
  <c r="S558" i="1"/>
  <c r="X558" i="1"/>
  <c r="AA558" i="1" s="1"/>
  <c r="AG558" i="1"/>
  <c r="Q559" i="1"/>
  <c r="S559" i="1"/>
  <c r="X559" i="1"/>
  <c r="AG559" i="1"/>
  <c r="Q560" i="1"/>
  <c r="S560" i="1"/>
  <c r="X560" i="1"/>
  <c r="AA560" i="1" s="1"/>
  <c r="AG560" i="1"/>
  <c r="Q561" i="1"/>
  <c r="S561" i="1"/>
  <c r="X561" i="1"/>
  <c r="AA561" i="1" s="1"/>
  <c r="AG561" i="1"/>
  <c r="Q562" i="1"/>
  <c r="S562" i="1"/>
  <c r="X562" i="1"/>
  <c r="AG562" i="1"/>
  <c r="Q563" i="1"/>
  <c r="S563" i="1"/>
  <c r="X563" i="1"/>
  <c r="AC563" i="1" s="1"/>
  <c r="AG563" i="1"/>
  <c r="Q564" i="1"/>
  <c r="S564" i="1"/>
  <c r="X564" i="1"/>
  <c r="AG564" i="1"/>
  <c r="Q565" i="1"/>
  <c r="S565" i="1"/>
  <c r="X565" i="1"/>
  <c r="AA565" i="1" s="1"/>
  <c r="AG565" i="1"/>
  <c r="Q566" i="1"/>
  <c r="S566" i="1"/>
  <c r="X566" i="1"/>
  <c r="AC566" i="1" s="1"/>
  <c r="AG566" i="1"/>
  <c r="Q567" i="1"/>
  <c r="S567" i="1"/>
  <c r="X567" i="1"/>
  <c r="AG567" i="1"/>
  <c r="Q568" i="1"/>
  <c r="S568" i="1"/>
  <c r="X568" i="1"/>
  <c r="AG568" i="1"/>
  <c r="Q569" i="1"/>
  <c r="S569" i="1"/>
  <c r="X569" i="1"/>
  <c r="AC569" i="1" s="1"/>
  <c r="AG569" i="1"/>
  <c r="Q570" i="1"/>
  <c r="S570" i="1"/>
  <c r="X570" i="1"/>
  <c r="AC570" i="1" s="1"/>
  <c r="AG570" i="1"/>
  <c r="Q571" i="1"/>
  <c r="S571" i="1"/>
  <c r="X571" i="1"/>
  <c r="AG571" i="1"/>
  <c r="Q572" i="1"/>
  <c r="S572" i="1"/>
  <c r="X572" i="1"/>
  <c r="AC572" i="1" s="1"/>
  <c r="AG572" i="1"/>
  <c r="Q573" i="1"/>
  <c r="S573" i="1"/>
  <c r="X573" i="1"/>
  <c r="AG573" i="1"/>
  <c r="Q574" i="1"/>
  <c r="S574" i="1"/>
  <c r="X574" i="1"/>
  <c r="AA574" i="1" s="1"/>
  <c r="AG574" i="1"/>
  <c r="Q575" i="1"/>
  <c r="S575" i="1"/>
  <c r="X575" i="1"/>
  <c r="AC575" i="1" s="1"/>
  <c r="AG575" i="1"/>
  <c r="Q576" i="1"/>
  <c r="S576" i="1"/>
  <c r="X576" i="1"/>
  <c r="AA576" i="1" s="1"/>
  <c r="AG576" i="1"/>
  <c r="Q577" i="1"/>
  <c r="S577" i="1"/>
  <c r="X577" i="1"/>
  <c r="AG577" i="1"/>
  <c r="Q578" i="1"/>
  <c r="S578" i="1"/>
  <c r="X578" i="1"/>
  <c r="AC578" i="1" s="1"/>
  <c r="AG578" i="1"/>
  <c r="Q579" i="1"/>
  <c r="S579" i="1"/>
  <c r="X579" i="1"/>
  <c r="AG579" i="1"/>
  <c r="Q580" i="1"/>
  <c r="S580" i="1"/>
  <c r="X580" i="1"/>
  <c r="AG580" i="1"/>
  <c r="Q581" i="1"/>
  <c r="S581" i="1"/>
  <c r="X581" i="1"/>
  <c r="AC581" i="1" s="1"/>
  <c r="AG581" i="1"/>
  <c r="Q582" i="1"/>
  <c r="S582" i="1"/>
  <c r="X582" i="1"/>
  <c r="AA582" i="1" s="1"/>
  <c r="AG582" i="1"/>
  <c r="Q583" i="1"/>
  <c r="S583" i="1"/>
  <c r="X583" i="1"/>
  <c r="AG583" i="1"/>
  <c r="Q584" i="1"/>
  <c r="S584" i="1"/>
  <c r="X584" i="1"/>
  <c r="AG584" i="1"/>
  <c r="Q585" i="1"/>
  <c r="S585" i="1"/>
  <c r="X585" i="1"/>
  <c r="AG585" i="1"/>
  <c r="Q586" i="1"/>
  <c r="S586" i="1"/>
  <c r="X586" i="1"/>
  <c r="AC586" i="1" s="1"/>
  <c r="AG586" i="1"/>
  <c r="Q587" i="1"/>
  <c r="S587" i="1"/>
  <c r="X587" i="1"/>
  <c r="AG587" i="1"/>
  <c r="Q588" i="1"/>
  <c r="S588" i="1"/>
  <c r="X588" i="1"/>
  <c r="AC588" i="1" s="1"/>
  <c r="AG588" i="1"/>
  <c r="Q589" i="1"/>
  <c r="S589" i="1"/>
  <c r="X589" i="1"/>
  <c r="AG589" i="1"/>
  <c r="Q590" i="1"/>
  <c r="S590" i="1"/>
  <c r="X590" i="1"/>
  <c r="AG590" i="1"/>
  <c r="Q591" i="1"/>
  <c r="S591" i="1"/>
  <c r="X591" i="1"/>
  <c r="AG591" i="1"/>
  <c r="Q592" i="1"/>
  <c r="S592" i="1"/>
  <c r="X592" i="1"/>
  <c r="AG592" i="1"/>
  <c r="Q593" i="1"/>
  <c r="S593" i="1"/>
  <c r="X593" i="1"/>
  <c r="AG593" i="1"/>
  <c r="Q594" i="1"/>
  <c r="S594" i="1"/>
  <c r="X594" i="1"/>
  <c r="AA594" i="1" s="1"/>
  <c r="AG594" i="1"/>
  <c r="Q595" i="1"/>
  <c r="S595" i="1"/>
  <c r="X595" i="1"/>
  <c r="AG595" i="1"/>
  <c r="Q596" i="1"/>
  <c r="S596" i="1"/>
  <c r="X596" i="1"/>
  <c r="AC596" i="1" s="1"/>
  <c r="AG596" i="1"/>
  <c r="Q597" i="1"/>
  <c r="S597" i="1"/>
  <c r="X597" i="1"/>
  <c r="AC597" i="1" s="1"/>
  <c r="AG597" i="1"/>
  <c r="Q598" i="1"/>
  <c r="S598" i="1"/>
  <c r="X598" i="1"/>
  <c r="AC598" i="1" s="1"/>
  <c r="AG598" i="1"/>
  <c r="Q599" i="1"/>
  <c r="S599" i="1"/>
  <c r="X599" i="1"/>
  <c r="AG599" i="1"/>
  <c r="Q600" i="1"/>
  <c r="S600" i="1"/>
  <c r="X600" i="1"/>
  <c r="AG600" i="1"/>
  <c r="Q601" i="1"/>
  <c r="S601" i="1"/>
  <c r="X601" i="1"/>
  <c r="AG601" i="1"/>
  <c r="Q602" i="1"/>
  <c r="S602" i="1"/>
  <c r="X602" i="1"/>
  <c r="AC602" i="1" s="1"/>
  <c r="AG602" i="1"/>
  <c r="Q603" i="1"/>
  <c r="S603" i="1"/>
  <c r="X603" i="1"/>
  <c r="AC603" i="1" s="1"/>
  <c r="AG603" i="1"/>
  <c r="Q604" i="1"/>
  <c r="S604" i="1"/>
  <c r="X604" i="1"/>
  <c r="AG604" i="1"/>
  <c r="Q605" i="1"/>
  <c r="S605" i="1"/>
  <c r="X605" i="1"/>
  <c r="AG605" i="1"/>
  <c r="Q606" i="1"/>
  <c r="S606" i="1"/>
  <c r="X606" i="1"/>
  <c r="AC606" i="1" s="1"/>
  <c r="AG606" i="1"/>
  <c r="Q607" i="1"/>
  <c r="S607" i="1"/>
  <c r="X607" i="1"/>
  <c r="AG607" i="1"/>
  <c r="Q608" i="1"/>
  <c r="S608" i="1"/>
  <c r="X608" i="1"/>
  <c r="AA608" i="1" s="1"/>
  <c r="AG608" i="1"/>
  <c r="Q609" i="1"/>
  <c r="S609" i="1"/>
  <c r="X609" i="1"/>
  <c r="AC609" i="1" s="1"/>
  <c r="AG609" i="1"/>
  <c r="Q610" i="1"/>
  <c r="S610" i="1"/>
  <c r="X610" i="1"/>
  <c r="AC610" i="1" s="1"/>
  <c r="AG610" i="1"/>
  <c r="Q611" i="1"/>
  <c r="S611" i="1"/>
  <c r="X611" i="1"/>
  <c r="AC611" i="1" s="1"/>
  <c r="AG611" i="1"/>
  <c r="Q612" i="1"/>
  <c r="S612" i="1"/>
  <c r="X612" i="1"/>
  <c r="AG612" i="1"/>
  <c r="Q613" i="1"/>
  <c r="S613" i="1"/>
  <c r="X613" i="1"/>
  <c r="AG613" i="1"/>
  <c r="Q614" i="1"/>
  <c r="S614" i="1"/>
  <c r="X614" i="1"/>
  <c r="AA614" i="1" s="1"/>
  <c r="AG614" i="1"/>
  <c r="Q615" i="1"/>
  <c r="S615" i="1"/>
  <c r="X615" i="1"/>
  <c r="AC615" i="1" s="1"/>
  <c r="AG615" i="1"/>
  <c r="Q616" i="1"/>
  <c r="S616" i="1"/>
  <c r="X616" i="1"/>
  <c r="AG616" i="1"/>
  <c r="Q617" i="1"/>
  <c r="S617" i="1"/>
  <c r="X617" i="1"/>
  <c r="AC617" i="1" s="1"/>
  <c r="AG617" i="1"/>
  <c r="Q618" i="1"/>
  <c r="S618" i="1"/>
  <c r="X618" i="1"/>
  <c r="AG618" i="1"/>
  <c r="Q619" i="1"/>
  <c r="S619" i="1"/>
  <c r="X619" i="1"/>
  <c r="AG619" i="1"/>
  <c r="Q620" i="1"/>
  <c r="S620" i="1"/>
  <c r="X620" i="1"/>
  <c r="AC620" i="1" s="1"/>
  <c r="AG620" i="1"/>
  <c r="Q621" i="1"/>
  <c r="S621" i="1"/>
  <c r="X621" i="1"/>
  <c r="AG621" i="1"/>
  <c r="Q622" i="1"/>
  <c r="S622" i="1"/>
  <c r="X622" i="1"/>
  <c r="AG622" i="1"/>
  <c r="Q623" i="1"/>
  <c r="S623" i="1"/>
  <c r="X623" i="1"/>
  <c r="AG623" i="1"/>
  <c r="Q624" i="1"/>
  <c r="S624" i="1"/>
  <c r="X624" i="1"/>
  <c r="AG624" i="1"/>
  <c r="Q625" i="1"/>
  <c r="S625" i="1"/>
  <c r="X625" i="1"/>
  <c r="AG625" i="1"/>
  <c r="Q626" i="1"/>
  <c r="S626" i="1"/>
  <c r="X626" i="1"/>
  <c r="AC626" i="1" s="1"/>
  <c r="AG626" i="1"/>
  <c r="Q627" i="1"/>
  <c r="S627" i="1"/>
  <c r="X627" i="1"/>
  <c r="AC627" i="1" s="1"/>
  <c r="AG627" i="1"/>
  <c r="Q628" i="1"/>
  <c r="S628" i="1"/>
  <c r="X628" i="1"/>
  <c r="AG628" i="1"/>
  <c r="Q629" i="1"/>
  <c r="S629" i="1"/>
  <c r="X629" i="1"/>
  <c r="AG629" i="1"/>
  <c r="Q630" i="1"/>
  <c r="S630" i="1"/>
  <c r="X630" i="1"/>
  <c r="AC630" i="1" s="1"/>
  <c r="AG630" i="1"/>
  <c r="Q631" i="1"/>
  <c r="S631" i="1"/>
  <c r="X631" i="1"/>
  <c r="AG631" i="1"/>
  <c r="Q632" i="1"/>
  <c r="S632" i="1"/>
  <c r="X632" i="1"/>
  <c r="AA632" i="1" s="1"/>
  <c r="AG632" i="1"/>
  <c r="Q633" i="1"/>
  <c r="S633" i="1"/>
  <c r="X633" i="1"/>
  <c r="AC633" i="1" s="1"/>
  <c r="AG633" i="1"/>
  <c r="Q634" i="1"/>
  <c r="S634" i="1"/>
  <c r="X634" i="1"/>
  <c r="AG634" i="1"/>
  <c r="Q635" i="1"/>
  <c r="S635" i="1"/>
  <c r="X635" i="1"/>
  <c r="AC635" i="1" s="1"/>
  <c r="AG635" i="1"/>
  <c r="Q636" i="1"/>
  <c r="S636" i="1"/>
  <c r="X636" i="1"/>
  <c r="AG636" i="1"/>
  <c r="Q637" i="1"/>
  <c r="S637" i="1"/>
  <c r="X637" i="1"/>
  <c r="AG637" i="1"/>
  <c r="Q638" i="1"/>
  <c r="S638" i="1"/>
  <c r="X638" i="1"/>
  <c r="AG638" i="1"/>
  <c r="Q639" i="1"/>
  <c r="S639" i="1"/>
  <c r="X639" i="1"/>
  <c r="AC639" i="1" s="1"/>
  <c r="AG639" i="1"/>
  <c r="Q640" i="1"/>
  <c r="S640" i="1"/>
  <c r="X640" i="1"/>
  <c r="AG640" i="1"/>
  <c r="Q641" i="1"/>
  <c r="S641" i="1"/>
  <c r="X641" i="1"/>
  <c r="AC641" i="1" s="1"/>
  <c r="AG641" i="1"/>
  <c r="Q642" i="1"/>
  <c r="S642" i="1"/>
  <c r="X642" i="1"/>
  <c r="AC642" i="1" s="1"/>
  <c r="AG642" i="1"/>
  <c r="Q643" i="1"/>
  <c r="S643" i="1"/>
  <c r="X643" i="1"/>
  <c r="AG643" i="1"/>
  <c r="Q644" i="1"/>
  <c r="S644" i="1"/>
  <c r="X644" i="1"/>
  <c r="AC644" i="1" s="1"/>
  <c r="AG644" i="1"/>
  <c r="Q645" i="1"/>
  <c r="S645" i="1"/>
  <c r="X645" i="1"/>
  <c r="AA645" i="1" s="1"/>
  <c r="AG645" i="1"/>
  <c r="Q646" i="1"/>
  <c r="S646" i="1"/>
  <c r="X646" i="1"/>
  <c r="AA646" i="1" s="1"/>
  <c r="AG646" i="1"/>
  <c r="Q647" i="1"/>
  <c r="S647" i="1"/>
  <c r="X647" i="1"/>
  <c r="AC647" i="1" s="1"/>
  <c r="AG647" i="1"/>
  <c r="Q648" i="1"/>
  <c r="S648" i="1"/>
  <c r="X648" i="1"/>
  <c r="AG648" i="1"/>
  <c r="Q649" i="1"/>
  <c r="S649" i="1"/>
  <c r="X649" i="1"/>
  <c r="AG649" i="1"/>
  <c r="Q650" i="1"/>
  <c r="S650" i="1"/>
  <c r="X650" i="1"/>
  <c r="AC650" i="1" s="1"/>
  <c r="AG650" i="1"/>
  <c r="Q651" i="1"/>
  <c r="S651" i="1"/>
  <c r="X651" i="1"/>
  <c r="AG651" i="1"/>
  <c r="Q652" i="1"/>
  <c r="S652" i="1"/>
  <c r="X652" i="1"/>
  <c r="AG652" i="1"/>
  <c r="Q653" i="1"/>
  <c r="S653" i="1"/>
  <c r="X653" i="1"/>
  <c r="AA653" i="1"/>
  <c r="AG653" i="1"/>
  <c r="Q654" i="1"/>
  <c r="S654" i="1"/>
  <c r="X654" i="1"/>
  <c r="AA654" i="1" s="1"/>
  <c r="AG654" i="1"/>
  <c r="Q655" i="1"/>
  <c r="S655" i="1"/>
  <c r="X655" i="1"/>
  <c r="AA655" i="1" s="1"/>
  <c r="AG655" i="1"/>
  <c r="Q656" i="1"/>
  <c r="S656" i="1"/>
  <c r="X656" i="1"/>
  <c r="AA656" i="1" s="1"/>
  <c r="AG656" i="1"/>
  <c r="Q657" i="1"/>
  <c r="S657" i="1"/>
  <c r="X657" i="1"/>
  <c r="AC657" i="1" s="1"/>
  <c r="AG657" i="1"/>
  <c r="Q658" i="1"/>
  <c r="S658" i="1"/>
  <c r="X658" i="1"/>
  <c r="AG658" i="1"/>
  <c r="Q659" i="1"/>
  <c r="S659" i="1"/>
  <c r="X659" i="1"/>
  <c r="AG659" i="1"/>
  <c r="Q660" i="1"/>
  <c r="S660" i="1"/>
  <c r="X660" i="1"/>
  <c r="AG660" i="1"/>
  <c r="Q661" i="1"/>
  <c r="S661" i="1"/>
  <c r="X661" i="1"/>
  <c r="AG661" i="1"/>
  <c r="Q662" i="1"/>
  <c r="S662" i="1"/>
  <c r="X662" i="1"/>
  <c r="AC662" i="1" s="1"/>
  <c r="AG662" i="1"/>
  <c r="Q663" i="1"/>
  <c r="S663" i="1"/>
  <c r="X663" i="1"/>
  <c r="AG663" i="1"/>
  <c r="Q664" i="1"/>
  <c r="S664" i="1"/>
  <c r="X664" i="1"/>
  <c r="AG664" i="1"/>
  <c r="Q665" i="1"/>
  <c r="S665" i="1"/>
  <c r="X665" i="1"/>
  <c r="AC665" i="1" s="1"/>
  <c r="AG665" i="1"/>
  <c r="Q666" i="1"/>
  <c r="S666" i="1"/>
  <c r="X666" i="1"/>
  <c r="AG666" i="1"/>
  <c r="Q667" i="1"/>
  <c r="S667" i="1"/>
  <c r="X667" i="1"/>
  <c r="AG667" i="1"/>
  <c r="Q668" i="1"/>
  <c r="S668" i="1"/>
  <c r="X668" i="1"/>
  <c r="AG668" i="1"/>
  <c r="Q669" i="1"/>
  <c r="S669" i="1"/>
  <c r="X669" i="1"/>
  <c r="AG669" i="1"/>
  <c r="Q670" i="1"/>
  <c r="S670" i="1"/>
  <c r="X670" i="1"/>
  <c r="AC670" i="1" s="1"/>
  <c r="AG670" i="1"/>
  <c r="Q671" i="1"/>
  <c r="S671" i="1"/>
  <c r="X671" i="1"/>
  <c r="AC671" i="1" s="1"/>
  <c r="AG671" i="1"/>
  <c r="Q672" i="1"/>
  <c r="S672" i="1"/>
  <c r="X672" i="1"/>
  <c r="AC672" i="1" s="1"/>
  <c r="AG672" i="1"/>
  <c r="Q673" i="1"/>
  <c r="S673" i="1"/>
  <c r="X673" i="1"/>
  <c r="AG673" i="1"/>
  <c r="Q674" i="1"/>
  <c r="S674" i="1"/>
  <c r="X674" i="1"/>
  <c r="AC674" i="1" s="1"/>
  <c r="AG674" i="1"/>
  <c r="Q675" i="1"/>
  <c r="S675" i="1"/>
  <c r="X675" i="1"/>
  <c r="AC675" i="1" s="1"/>
  <c r="AG675" i="1"/>
  <c r="Q676" i="1"/>
  <c r="S676" i="1"/>
  <c r="X676" i="1"/>
  <c r="AG676" i="1"/>
  <c r="Q677" i="1"/>
  <c r="S677" i="1"/>
  <c r="X677" i="1"/>
  <c r="AC677" i="1" s="1"/>
  <c r="AG677" i="1"/>
  <c r="Q678" i="1"/>
  <c r="S678" i="1"/>
  <c r="X678" i="1"/>
  <c r="AG678" i="1"/>
  <c r="Q679" i="1"/>
  <c r="S679" i="1"/>
  <c r="X679" i="1"/>
  <c r="AC679" i="1" s="1"/>
  <c r="AG679" i="1"/>
  <c r="Q680" i="1"/>
  <c r="S680" i="1"/>
  <c r="X680" i="1"/>
  <c r="AG680" i="1"/>
  <c r="Q681" i="1"/>
  <c r="S681" i="1"/>
  <c r="X681" i="1"/>
  <c r="AG681" i="1"/>
  <c r="Q682" i="1"/>
  <c r="S682" i="1"/>
  <c r="X682" i="1"/>
  <c r="AA682" i="1" s="1"/>
  <c r="AG682" i="1"/>
  <c r="Q683" i="1"/>
  <c r="S683" i="1"/>
  <c r="X683" i="1"/>
  <c r="AC683" i="1" s="1"/>
  <c r="AG683" i="1"/>
  <c r="Q684" i="1"/>
  <c r="S684" i="1"/>
  <c r="X684" i="1"/>
  <c r="AG684" i="1"/>
  <c r="Q685" i="1"/>
  <c r="S685" i="1"/>
  <c r="X685" i="1"/>
  <c r="AG685" i="1"/>
  <c r="Q686" i="1"/>
  <c r="S686" i="1"/>
  <c r="X686" i="1"/>
  <c r="AA686" i="1" s="1"/>
  <c r="AG686" i="1"/>
  <c r="Q687" i="1"/>
  <c r="S687" i="1"/>
  <c r="X687" i="1"/>
  <c r="AG687" i="1"/>
  <c r="Q688" i="1"/>
  <c r="S688" i="1"/>
  <c r="X688" i="1"/>
  <c r="AA688" i="1" s="1"/>
  <c r="AG688" i="1"/>
  <c r="Q689" i="1"/>
  <c r="S689" i="1"/>
  <c r="X689" i="1"/>
  <c r="AG689" i="1"/>
  <c r="Q690" i="1"/>
  <c r="S690" i="1"/>
  <c r="X690" i="1"/>
  <c r="AA690" i="1" s="1"/>
  <c r="AG690" i="1"/>
  <c r="Q691" i="1"/>
  <c r="S691" i="1"/>
  <c r="X691" i="1"/>
  <c r="AA691" i="1" s="1"/>
  <c r="AG691" i="1"/>
  <c r="Q692" i="1"/>
  <c r="S692" i="1"/>
  <c r="X692" i="1"/>
  <c r="AG692" i="1"/>
  <c r="Q693" i="1"/>
  <c r="S693" i="1"/>
  <c r="X693" i="1"/>
  <c r="AC693" i="1" s="1"/>
  <c r="AG693" i="1"/>
  <c r="Q694" i="1"/>
  <c r="S694" i="1"/>
  <c r="X694" i="1"/>
  <c r="AA694" i="1" s="1"/>
  <c r="AG694" i="1"/>
  <c r="Q695" i="1"/>
  <c r="S695" i="1"/>
  <c r="X695" i="1"/>
  <c r="AG695" i="1"/>
  <c r="Q696" i="1"/>
  <c r="S696" i="1"/>
  <c r="X696" i="1"/>
  <c r="AG696" i="1"/>
  <c r="Q697" i="1"/>
  <c r="S697" i="1"/>
  <c r="X697" i="1"/>
  <c r="AG697" i="1"/>
  <c r="Q698" i="1"/>
  <c r="S698" i="1"/>
  <c r="X698" i="1"/>
  <c r="AA698" i="1" s="1"/>
  <c r="AG698" i="1"/>
  <c r="Q699" i="1"/>
  <c r="S699" i="1"/>
  <c r="X699" i="1"/>
  <c r="AA699" i="1" s="1"/>
  <c r="AG699" i="1"/>
  <c r="Q700" i="1"/>
  <c r="S700" i="1"/>
  <c r="X700" i="1"/>
  <c r="AG700" i="1"/>
  <c r="Q701" i="1"/>
  <c r="S701" i="1"/>
  <c r="X701" i="1"/>
  <c r="AG701" i="1"/>
  <c r="Q702" i="1"/>
  <c r="S702" i="1"/>
  <c r="X702" i="1"/>
  <c r="AG702" i="1"/>
  <c r="Q703" i="1"/>
  <c r="S703" i="1"/>
  <c r="X703" i="1"/>
  <c r="AG703" i="1"/>
  <c r="Q704" i="1"/>
  <c r="S704" i="1"/>
  <c r="X704" i="1"/>
  <c r="AA704" i="1" s="1"/>
  <c r="AG704" i="1"/>
  <c r="Q705" i="1"/>
  <c r="S705" i="1"/>
  <c r="X705" i="1"/>
  <c r="AA705" i="1" s="1"/>
  <c r="AG705" i="1"/>
  <c r="Q706" i="1"/>
  <c r="S706" i="1"/>
  <c r="X706" i="1"/>
  <c r="AG706" i="1"/>
  <c r="Q707" i="1"/>
  <c r="S707" i="1"/>
  <c r="X707" i="1"/>
  <c r="AA707" i="1" s="1"/>
  <c r="AG707" i="1"/>
  <c r="Q708" i="1"/>
  <c r="S708" i="1"/>
  <c r="X708" i="1"/>
  <c r="AG708" i="1"/>
  <c r="Q709" i="1"/>
  <c r="S709" i="1"/>
  <c r="X709" i="1"/>
  <c r="AG709" i="1"/>
  <c r="Q710" i="1"/>
  <c r="S710" i="1"/>
  <c r="X710" i="1"/>
  <c r="AA710" i="1" s="1"/>
  <c r="AG710" i="1"/>
  <c r="Q711" i="1"/>
  <c r="S711" i="1"/>
  <c r="X711" i="1"/>
  <c r="AA711" i="1" s="1"/>
  <c r="AG711" i="1"/>
  <c r="Q712" i="1"/>
  <c r="S712" i="1"/>
  <c r="X712" i="1"/>
  <c r="AG712" i="1"/>
  <c r="Q713" i="1"/>
  <c r="S713" i="1"/>
  <c r="X713" i="1"/>
  <c r="AA713" i="1" s="1"/>
  <c r="AG713" i="1"/>
  <c r="Q714" i="1"/>
  <c r="S714" i="1"/>
  <c r="X714" i="1"/>
  <c r="AG714" i="1"/>
  <c r="Q715" i="1"/>
  <c r="S715" i="1"/>
  <c r="X715" i="1"/>
  <c r="AG715" i="1"/>
  <c r="Q716" i="1"/>
  <c r="S716" i="1"/>
  <c r="X716" i="1"/>
  <c r="AG716" i="1"/>
  <c r="Q717" i="1"/>
  <c r="S717" i="1"/>
  <c r="X717" i="1"/>
  <c r="AA717" i="1" s="1"/>
  <c r="AG717" i="1"/>
  <c r="Q718" i="1"/>
  <c r="S718" i="1"/>
  <c r="X718" i="1"/>
  <c r="AG718" i="1"/>
  <c r="Q719" i="1"/>
  <c r="S719" i="1"/>
  <c r="X719" i="1"/>
  <c r="AC719" i="1" s="1"/>
  <c r="AG719" i="1"/>
  <c r="Q720" i="1"/>
  <c r="S720" i="1"/>
  <c r="X720" i="1"/>
  <c r="AG720" i="1"/>
  <c r="Q721" i="1"/>
  <c r="S721" i="1"/>
  <c r="X721" i="1"/>
  <c r="AG721" i="1"/>
  <c r="Q722" i="1"/>
  <c r="S722" i="1"/>
  <c r="X722" i="1"/>
  <c r="AA722" i="1" s="1"/>
  <c r="AG722" i="1"/>
  <c r="Q723" i="1"/>
  <c r="S723" i="1"/>
  <c r="X723" i="1"/>
  <c r="AA723" i="1" s="1"/>
  <c r="AG723" i="1"/>
  <c r="Q724" i="1"/>
  <c r="S724" i="1"/>
  <c r="X724" i="1"/>
  <c r="AC724" i="1" s="1"/>
  <c r="AG724" i="1"/>
  <c r="Q725" i="1"/>
  <c r="S725" i="1"/>
  <c r="X725" i="1"/>
  <c r="AC725" i="1" s="1"/>
  <c r="AG725" i="1"/>
  <c r="Q726" i="1"/>
  <c r="S726" i="1"/>
  <c r="X726" i="1"/>
  <c r="AG726" i="1"/>
  <c r="Q727" i="1"/>
  <c r="S727" i="1"/>
  <c r="X727" i="1"/>
  <c r="AG727" i="1"/>
  <c r="Q728" i="1"/>
  <c r="S728" i="1"/>
  <c r="X728" i="1"/>
  <c r="AA728" i="1" s="1"/>
  <c r="AG728" i="1"/>
  <c r="Q729" i="1"/>
  <c r="S729" i="1"/>
  <c r="X729" i="1"/>
  <c r="AG729" i="1"/>
  <c r="Q730" i="1"/>
  <c r="S730" i="1"/>
  <c r="X730" i="1"/>
  <c r="AC730" i="1" s="1"/>
  <c r="AG730" i="1"/>
  <c r="Q731" i="1"/>
  <c r="S731" i="1"/>
  <c r="X731" i="1"/>
  <c r="AC731" i="1" s="1"/>
  <c r="AG731" i="1"/>
  <c r="Q732" i="1"/>
  <c r="S732" i="1"/>
  <c r="X732" i="1"/>
  <c r="AG732" i="1"/>
  <c r="Q733" i="1"/>
  <c r="S733" i="1"/>
  <c r="X733" i="1"/>
  <c r="AG733" i="1"/>
  <c r="Q734" i="1"/>
  <c r="S734" i="1"/>
  <c r="X734" i="1"/>
  <c r="AA734" i="1" s="1"/>
  <c r="AG734" i="1"/>
  <c r="Q735" i="1"/>
  <c r="S735" i="1"/>
  <c r="X735" i="1"/>
  <c r="AA735" i="1" s="1"/>
  <c r="AG735" i="1"/>
  <c r="Q736" i="1"/>
  <c r="S736" i="1"/>
  <c r="X736" i="1"/>
  <c r="AG736" i="1"/>
  <c r="Q737" i="1"/>
  <c r="S737" i="1"/>
  <c r="X737" i="1"/>
  <c r="AG737" i="1"/>
  <c r="Q738" i="1"/>
  <c r="S738" i="1"/>
  <c r="X738" i="1"/>
  <c r="AG738" i="1"/>
  <c r="Q739" i="1"/>
  <c r="S739" i="1"/>
  <c r="X739" i="1"/>
  <c r="AG739" i="1"/>
  <c r="Q740" i="1"/>
  <c r="S740" i="1"/>
  <c r="X740" i="1"/>
  <c r="AG740" i="1"/>
  <c r="Q741" i="1"/>
  <c r="S741" i="1"/>
  <c r="X741" i="1"/>
  <c r="AG741" i="1"/>
  <c r="Q742" i="1"/>
  <c r="S742" i="1"/>
  <c r="X742" i="1"/>
  <c r="AA742" i="1" s="1"/>
  <c r="AG742" i="1"/>
  <c r="Q743" i="1"/>
  <c r="S743" i="1"/>
  <c r="X743" i="1"/>
  <c r="AC743" i="1" s="1"/>
  <c r="AG743" i="1"/>
  <c r="Q744" i="1"/>
  <c r="S744" i="1"/>
  <c r="X744" i="1"/>
  <c r="AG744" i="1"/>
  <c r="Q745" i="1"/>
  <c r="S745" i="1"/>
  <c r="X745" i="1"/>
  <c r="AG745" i="1"/>
  <c r="Q746" i="1"/>
  <c r="S746" i="1"/>
  <c r="X746" i="1"/>
  <c r="AG746" i="1"/>
  <c r="Q747" i="1"/>
  <c r="S747" i="1"/>
  <c r="X747" i="1"/>
  <c r="AC747" i="1" s="1"/>
  <c r="AG747" i="1"/>
  <c r="Q748" i="1"/>
  <c r="S748" i="1"/>
  <c r="X748" i="1"/>
  <c r="AG748" i="1"/>
  <c r="Q749" i="1"/>
  <c r="S749" i="1"/>
  <c r="X749" i="1"/>
  <c r="AC749" i="1" s="1"/>
  <c r="AG749" i="1"/>
  <c r="Q750" i="1"/>
  <c r="S750" i="1"/>
  <c r="X750" i="1"/>
  <c r="AG750" i="1"/>
  <c r="Q751" i="1"/>
  <c r="S751" i="1"/>
  <c r="X751" i="1"/>
  <c r="AG751" i="1"/>
  <c r="Q752" i="1"/>
  <c r="S752" i="1"/>
  <c r="X752" i="1"/>
  <c r="AG752" i="1"/>
  <c r="Q753" i="1"/>
  <c r="S753" i="1"/>
  <c r="X753" i="1"/>
  <c r="AC753" i="1" s="1"/>
  <c r="AA753" i="1"/>
  <c r="AG753" i="1"/>
  <c r="Q754" i="1"/>
  <c r="S754" i="1"/>
  <c r="X754" i="1"/>
  <c r="AG754" i="1"/>
  <c r="Q755" i="1"/>
  <c r="S755" i="1"/>
  <c r="X755" i="1"/>
  <c r="AA755" i="1" s="1"/>
  <c r="AG755" i="1"/>
  <c r="Q756" i="1"/>
  <c r="S756" i="1"/>
  <c r="X756" i="1"/>
  <c r="AG756" i="1"/>
  <c r="Q757" i="1"/>
  <c r="S757" i="1"/>
  <c r="X757" i="1"/>
  <c r="AG757" i="1"/>
  <c r="Q758" i="1"/>
  <c r="S758" i="1"/>
  <c r="X758" i="1"/>
  <c r="AG758" i="1"/>
  <c r="Q759" i="1"/>
  <c r="S759" i="1"/>
  <c r="X759" i="1"/>
  <c r="AA759" i="1" s="1"/>
  <c r="AG759" i="1"/>
  <c r="Q760" i="1"/>
  <c r="S760" i="1"/>
  <c r="X760" i="1"/>
  <c r="AG760" i="1"/>
  <c r="Q761" i="1"/>
  <c r="S761" i="1"/>
  <c r="X761" i="1"/>
  <c r="AG761" i="1"/>
  <c r="Q762" i="1"/>
  <c r="S762" i="1"/>
  <c r="X762" i="1"/>
  <c r="AG762" i="1"/>
  <c r="Q763" i="1"/>
  <c r="S763" i="1"/>
  <c r="X763" i="1"/>
  <c r="AG763" i="1"/>
  <c r="Q764" i="1"/>
  <c r="S764" i="1"/>
  <c r="X764" i="1"/>
  <c r="AC764" i="1" s="1"/>
  <c r="AG764" i="1"/>
  <c r="Q765" i="1"/>
  <c r="S765" i="1"/>
  <c r="X765" i="1"/>
  <c r="AA765" i="1" s="1"/>
  <c r="AG765" i="1"/>
  <c r="Q766" i="1"/>
  <c r="S766" i="1"/>
  <c r="X766" i="1"/>
  <c r="AC766" i="1" s="1"/>
  <c r="AG766" i="1"/>
  <c r="Q767" i="1"/>
  <c r="S767" i="1"/>
  <c r="X767" i="1"/>
  <c r="AC767" i="1" s="1"/>
  <c r="AG767" i="1"/>
  <c r="Q768" i="1"/>
  <c r="S768" i="1"/>
  <c r="X768" i="1"/>
  <c r="AG768" i="1"/>
  <c r="Q769" i="1"/>
  <c r="S769" i="1"/>
  <c r="X769" i="1"/>
  <c r="AG769" i="1"/>
  <c r="Q770" i="1"/>
  <c r="S770" i="1"/>
  <c r="X770" i="1"/>
  <c r="AC770" i="1" s="1"/>
  <c r="AG770" i="1"/>
  <c r="Q771" i="1"/>
  <c r="S771" i="1"/>
  <c r="X771" i="1"/>
  <c r="AA771" i="1" s="1"/>
  <c r="AG771" i="1"/>
  <c r="Q772" i="1"/>
  <c r="S772" i="1"/>
  <c r="X772" i="1"/>
  <c r="AA772" i="1" s="1"/>
  <c r="AG772" i="1"/>
  <c r="Q773" i="1"/>
  <c r="S773" i="1"/>
  <c r="X773" i="1"/>
  <c r="AG773" i="1"/>
  <c r="Q774" i="1"/>
  <c r="S774" i="1"/>
  <c r="X774" i="1"/>
  <c r="AG774" i="1"/>
  <c r="Q775" i="1"/>
  <c r="S775" i="1"/>
  <c r="X775" i="1"/>
  <c r="AG775" i="1"/>
  <c r="Q776" i="1"/>
  <c r="S776" i="1"/>
  <c r="X776" i="1"/>
  <c r="AG776" i="1"/>
  <c r="Q777" i="1"/>
  <c r="S777" i="1"/>
  <c r="X777" i="1"/>
  <c r="AC777" i="1" s="1"/>
  <c r="AG777" i="1"/>
  <c r="Q778" i="1"/>
  <c r="S778" i="1"/>
  <c r="X778" i="1"/>
  <c r="AC778" i="1" s="1"/>
  <c r="AG778" i="1"/>
  <c r="Q779" i="1"/>
  <c r="S779" i="1"/>
  <c r="X779" i="1"/>
  <c r="AG779" i="1"/>
  <c r="Q780" i="1"/>
  <c r="S780" i="1"/>
  <c r="X780" i="1"/>
  <c r="AG780" i="1"/>
  <c r="Q781" i="1"/>
  <c r="S781" i="1"/>
  <c r="X781" i="1"/>
  <c r="AG781" i="1"/>
  <c r="Q782" i="1"/>
  <c r="S782" i="1"/>
  <c r="X782" i="1"/>
  <c r="AC782" i="1" s="1"/>
  <c r="AG782" i="1"/>
  <c r="Q783" i="1"/>
  <c r="S783" i="1"/>
  <c r="X783" i="1"/>
  <c r="AG783" i="1"/>
  <c r="Q784" i="1"/>
  <c r="S784" i="1"/>
  <c r="X784" i="1"/>
  <c r="AC784" i="1" s="1"/>
  <c r="AG784" i="1"/>
  <c r="Q785" i="1"/>
  <c r="S785" i="1"/>
  <c r="X785" i="1"/>
  <c r="AG785" i="1"/>
  <c r="Q786" i="1"/>
  <c r="S786" i="1"/>
  <c r="X786" i="1"/>
  <c r="AG786" i="1"/>
  <c r="Q787" i="1"/>
  <c r="S787" i="1"/>
  <c r="X787" i="1"/>
  <c r="AG787" i="1"/>
  <c r="Q788" i="1"/>
  <c r="S788" i="1"/>
  <c r="X788" i="1"/>
  <c r="AA788" i="1" s="1"/>
  <c r="AG788" i="1"/>
  <c r="Q789" i="1"/>
  <c r="S789" i="1"/>
  <c r="X789" i="1"/>
  <c r="AA789" i="1" s="1"/>
  <c r="AG789" i="1"/>
  <c r="Q790" i="1"/>
  <c r="S790" i="1"/>
  <c r="X790" i="1"/>
  <c r="AG790" i="1"/>
  <c r="Q791" i="1"/>
  <c r="S791" i="1"/>
  <c r="X791" i="1"/>
  <c r="AG791" i="1"/>
  <c r="Q792" i="1"/>
  <c r="S792" i="1"/>
  <c r="X792" i="1"/>
  <c r="AG792" i="1"/>
  <c r="Q793" i="1"/>
  <c r="S793" i="1"/>
  <c r="X793" i="1"/>
  <c r="AA793" i="1" s="1"/>
  <c r="AG793" i="1"/>
  <c r="Q794" i="1"/>
  <c r="S794" i="1"/>
  <c r="X794" i="1"/>
  <c r="AG794" i="1"/>
  <c r="Q795" i="1"/>
  <c r="S795" i="1"/>
  <c r="X795" i="1"/>
  <c r="AA795" i="1" s="1"/>
  <c r="AG795" i="1"/>
  <c r="Q796" i="1"/>
  <c r="S796" i="1"/>
  <c r="X796" i="1"/>
  <c r="AC796" i="1" s="1"/>
  <c r="AG796" i="1"/>
  <c r="Q797" i="1"/>
  <c r="S797" i="1"/>
  <c r="X797" i="1"/>
  <c r="AA797" i="1" s="1"/>
  <c r="AG797" i="1"/>
  <c r="Q798" i="1"/>
  <c r="S798" i="1"/>
  <c r="X798" i="1"/>
  <c r="AG798" i="1"/>
  <c r="Q799" i="1"/>
  <c r="S799" i="1"/>
  <c r="X799" i="1"/>
  <c r="AG799" i="1"/>
  <c r="Q800" i="1"/>
  <c r="S800" i="1"/>
  <c r="X800" i="1"/>
  <c r="AA800" i="1" s="1"/>
  <c r="AC800" i="1"/>
  <c r="AG800" i="1"/>
  <c r="Q801" i="1"/>
  <c r="S801" i="1"/>
  <c r="X801" i="1"/>
  <c r="AC801" i="1" s="1"/>
  <c r="AG801" i="1"/>
  <c r="Q802" i="1"/>
  <c r="S802" i="1"/>
  <c r="X802" i="1"/>
  <c r="AG802" i="1"/>
  <c r="Q803" i="1"/>
  <c r="S803" i="1"/>
  <c r="X803" i="1"/>
  <c r="AA803" i="1" s="1"/>
  <c r="AG803" i="1"/>
  <c r="Q804" i="1"/>
  <c r="S804" i="1"/>
  <c r="X804" i="1"/>
  <c r="AG804" i="1"/>
  <c r="Q805" i="1"/>
  <c r="S805" i="1"/>
  <c r="X805" i="1"/>
  <c r="AC805" i="1" s="1"/>
  <c r="AG805" i="1"/>
  <c r="Q806" i="1"/>
  <c r="S806" i="1"/>
  <c r="X806" i="1"/>
  <c r="AG806" i="1"/>
  <c r="Q807" i="1"/>
  <c r="S807" i="1"/>
  <c r="X807" i="1"/>
  <c r="AC807" i="1" s="1"/>
  <c r="AG807" i="1"/>
  <c r="Q808" i="1"/>
  <c r="S808" i="1"/>
  <c r="X808" i="1"/>
  <c r="AA808" i="1" s="1"/>
  <c r="AG808" i="1"/>
  <c r="Q809" i="1"/>
  <c r="S809" i="1"/>
  <c r="X809" i="1"/>
  <c r="AG809" i="1"/>
  <c r="Q810" i="1"/>
  <c r="S810" i="1"/>
  <c r="X810" i="1"/>
  <c r="AG810" i="1"/>
  <c r="Q811" i="1"/>
  <c r="S811" i="1"/>
  <c r="X811" i="1"/>
  <c r="AG811" i="1"/>
  <c r="Q812" i="1"/>
  <c r="S812" i="1"/>
  <c r="X812" i="1"/>
  <c r="AA812" i="1" s="1"/>
  <c r="AG812" i="1"/>
  <c r="Q813" i="1"/>
  <c r="S813" i="1"/>
  <c r="X813" i="1"/>
  <c r="AC813" i="1" s="1"/>
  <c r="AG813" i="1"/>
  <c r="Q814" i="1"/>
  <c r="S814" i="1"/>
  <c r="X814" i="1"/>
  <c r="AA814" i="1" s="1"/>
  <c r="AG814" i="1"/>
  <c r="Q815" i="1"/>
  <c r="S815" i="1"/>
  <c r="X815" i="1"/>
  <c r="AG815" i="1"/>
  <c r="Q816" i="1"/>
  <c r="S816" i="1"/>
  <c r="X816" i="1"/>
  <c r="AC816" i="1" s="1"/>
  <c r="AG816" i="1"/>
  <c r="Q817" i="1"/>
  <c r="S817" i="1"/>
  <c r="X817" i="1"/>
  <c r="AA817" i="1" s="1"/>
  <c r="AG817" i="1"/>
  <c r="Q818" i="1"/>
  <c r="S818" i="1"/>
  <c r="X818" i="1"/>
  <c r="AA818" i="1" s="1"/>
  <c r="AG818" i="1"/>
  <c r="Q819" i="1"/>
  <c r="S819" i="1"/>
  <c r="X819" i="1"/>
  <c r="AG819" i="1"/>
  <c r="Q820" i="1"/>
  <c r="S820" i="1"/>
  <c r="X820" i="1"/>
  <c r="AC820" i="1" s="1"/>
  <c r="AG820" i="1"/>
  <c r="Q821" i="1"/>
  <c r="S821" i="1"/>
  <c r="X821" i="1"/>
  <c r="AG821" i="1"/>
  <c r="Q822" i="1"/>
  <c r="S822" i="1"/>
  <c r="X822" i="1"/>
  <c r="AC822" i="1" s="1"/>
  <c r="AG822" i="1"/>
  <c r="Q823" i="1"/>
  <c r="S823" i="1"/>
  <c r="X823" i="1"/>
  <c r="AA823" i="1" s="1"/>
  <c r="AG823" i="1"/>
  <c r="Q824" i="1"/>
  <c r="S824" i="1"/>
  <c r="X824" i="1"/>
  <c r="AA824" i="1" s="1"/>
  <c r="AG824" i="1"/>
  <c r="Q825" i="1"/>
  <c r="S825" i="1"/>
  <c r="X825" i="1"/>
  <c r="AA825" i="1" s="1"/>
  <c r="AG825" i="1"/>
  <c r="Q826" i="1"/>
  <c r="S826" i="1"/>
  <c r="X826" i="1"/>
  <c r="AA826" i="1" s="1"/>
  <c r="AG826" i="1"/>
  <c r="Q827" i="1"/>
  <c r="S827" i="1"/>
  <c r="X827" i="1"/>
  <c r="AG827" i="1"/>
  <c r="Q828" i="1"/>
  <c r="S828" i="1"/>
  <c r="X828" i="1"/>
  <c r="AG828" i="1"/>
  <c r="Q829" i="1"/>
  <c r="S829" i="1"/>
  <c r="X829" i="1"/>
  <c r="AG829" i="1"/>
  <c r="Q830" i="1"/>
  <c r="S830" i="1"/>
  <c r="X830" i="1"/>
  <c r="AA830" i="1" s="1"/>
  <c r="AG830" i="1"/>
  <c r="Q831" i="1"/>
  <c r="S831" i="1"/>
  <c r="X831" i="1"/>
  <c r="AA831" i="1" s="1"/>
  <c r="AG831" i="1"/>
  <c r="Q832" i="1"/>
  <c r="S832" i="1"/>
  <c r="X832" i="1"/>
  <c r="AA832" i="1" s="1"/>
  <c r="AG832" i="1"/>
  <c r="Q833" i="1"/>
  <c r="S833" i="1"/>
  <c r="X833" i="1"/>
  <c r="AG833" i="1"/>
  <c r="Q834" i="1"/>
  <c r="S834" i="1"/>
  <c r="X834" i="1"/>
  <c r="AC834" i="1" s="1"/>
  <c r="AG834" i="1"/>
  <c r="Q835" i="1"/>
  <c r="S835" i="1"/>
  <c r="X835" i="1"/>
  <c r="AA835" i="1" s="1"/>
  <c r="AG835" i="1"/>
  <c r="Q836" i="1"/>
  <c r="S836" i="1"/>
  <c r="X836" i="1"/>
  <c r="AA836" i="1" s="1"/>
  <c r="AG836" i="1"/>
  <c r="Q837" i="1"/>
  <c r="S837" i="1"/>
  <c r="X837" i="1"/>
  <c r="AC837" i="1" s="1"/>
  <c r="AG837" i="1"/>
  <c r="Q838" i="1"/>
  <c r="S838" i="1"/>
  <c r="X838" i="1"/>
  <c r="AA838" i="1" s="1"/>
  <c r="AG838" i="1"/>
  <c r="Q839" i="1"/>
  <c r="S839" i="1"/>
  <c r="X839" i="1"/>
  <c r="AA839" i="1" s="1"/>
  <c r="AG839" i="1"/>
  <c r="Q840" i="1"/>
  <c r="S840" i="1"/>
  <c r="X840" i="1"/>
  <c r="AG840" i="1"/>
  <c r="Q841" i="1"/>
  <c r="S841" i="1"/>
  <c r="X841" i="1"/>
  <c r="AA841" i="1" s="1"/>
  <c r="AG841" i="1"/>
  <c r="Q842" i="1"/>
  <c r="S842" i="1"/>
  <c r="X842" i="1"/>
  <c r="AA842" i="1" s="1"/>
  <c r="AG842" i="1"/>
  <c r="Q843" i="1"/>
  <c r="S843" i="1"/>
  <c r="X843" i="1"/>
  <c r="AA843" i="1" s="1"/>
  <c r="AG843" i="1"/>
  <c r="Q844" i="1"/>
  <c r="S844" i="1"/>
  <c r="X844" i="1"/>
  <c r="AG844" i="1"/>
  <c r="Q845" i="1"/>
  <c r="S845" i="1"/>
  <c r="X845" i="1"/>
  <c r="AC845" i="1" s="1"/>
  <c r="AG845" i="1"/>
  <c r="Q846" i="1"/>
  <c r="S846" i="1"/>
  <c r="X846" i="1"/>
  <c r="AC846" i="1" s="1"/>
  <c r="AG846" i="1"/>
  <c r="Q847" i="1"/>
  <c r="S847" i="1"/>
  <c r="X847" i="1"/>
  <c r="AA847" i="1" s="1"/>
  <c r="AG847" i="1"/>
  <c r="Q848" i="1"/>
  <c r="S848" i="1"/>
  <c r="X848" i="1"/>
  <c r="AA848" i="1" s="1"/>
  <c r="AG848" i="1"/>
  <c r="Q849" i="1"/>
  <c r="S849" i="1"/>
  <c r="X849" i="1"/>
  <c r="AC849" i="1" s="1"/>
  <c r="AA849" i="1"/>
  <c r="AG849" i="1"/>
  <c r="Q850" i="1"/>
  <c r="S850" i="1"/>
  <c r="X850" i="1"/>
  <c r="AA850" i="1" s="1"/>
  <c r="AG850" i="1"/>
  <c r="Q851" i="1"/>
  <c r="S851" i="1"/>
  <c r="X851" i="1"/>
  <c r="AA851" i="1" s="1"/>
  <c r="AG851" i="1"/>
  <c r="Q852" i="1"/>
  <c r="S852" i="1"/>
  <c r="X852" i="1"/>
  <c r="AG852" i="1"/>
  <c r="Q853" i="1"/>
  <c r="S853" i="1"/>
  <c r="X853" i="1"/>
  <c r="AA853" i="1" s="1"/>
  <c r="AG853" i="1"/>
  <c r="Q854" i="1"/>
  <c r="S854" i="1"/>
  <c r="X854" i="1"/>
  <c r="AA854" i="1" s="1"/>
  <c r="AG854" i="1"/>
  <c r="Q855" i="1"/>
  <c r="S855" i="1"/>
  <c r="X855" i="1"/>
  <c r="AA855" i="1" s="1"/>
  <c r="AG855" i="1"/>
  <c r="Q856" i="1"/>
  <c r="S856" i="1"/>
  <c r="X856" i="1"/>
  <c r="AA856" i="1" s="1"/>
  <c r="AG856" i="1"/>
  <c r="Q857" i="1"/>
  <c r="S857" i="1"/>
  <c r="X857" i="1"/>
  <c r="AG857" i="1"/>
  <c r="Q858" i="1"/>
  <c r="S858" i="1"/>
  <c r="X858" i="1"/>
  <c r="AC858" i="1" s="1"/>
  <c r="AG858" i="1"/>
  <c r="Q859" i="1"/>
  <c r="S859" i="1"/>
  <c r="X859" i="1"/>
  <c r="AG859" i="1"/>
  <c r="Q860" i="1"/>
  <c r="S860" i="1"/>
  <c r="X860" i="1"/>
  <c r="AA860" i="1" s="1"/>
  <c r="AG860" i="1"/>
  <c r="Q861" i="1"/>
  <c r="S861" i="1"/>
  <c r="X861" i="1"/>
  <c r="AG861" i="1"/>
  <c r="Q862" i="1"/>
  <c r="S862" i="1"/>
  <c r="X862" i="1"/>
  <c r="AG862" i="1"/>
  <c r="Q863" i="1"/>
  <c r="S863" i="1"/>
  <c r="X863" i="1"/>
  <c r="AC863" i="1" s="1"/>
  <c r="AG863" i="1"/>
  <c r="Q864" i="1"/>
  <c r="S864" i="1"/>
  <c r="X864" i="1"/>
  <c r="AG864" i="1"/>
  <c r="Q865" i="1"/>
  <c r="S865" i="1"/>
  <c r="X865" i="1"/>
  <c r="AA865" i="1" s="1"/>
  <c r="AG865" i="1"/>
  <c r="Q866" i="1"/>
  <c r="S866" i="1"/>
  <c r="X866" i="1"/>
  <c r="AC866" i="1" s="1"/>
  <c r="AG866" i="1"/>
  <c r="Q867" i="1"/>
  <c r="S867" i="1"/>
  <c r="X867" i="1"/>
  <c r="AA867" i="1" s="1"/>
  <c r="AG867" i="1"/>
  <c r="Q868" i="1"/>
  <c r="S868" i="1"/>
  <c r="X868" i="1"/>
  <c r="AA868" i="1" s="1"/>
  <c r="AG868" i="1"/>
  <c r="Q869" i="1"/>
  <c r="S869" i="1"/>
  <c r="X869" i="1"/>
  <c r="AG869" i="1"/>
  <c r="Q870" i="1"/>
  <c r="S870" i="1"/>
  <c r="X870" i="1"/>
  <c r="AA870" i="1" s="1"/>
  <c r="AG870" i="1"/>
  <c r="Q871" i="1"/>
  <c r="S871" i="1"/>
  <c r="X871" i="1"/>
  <c r="AC871" i="1" s="1"/>
  <c r="AG871" i="1"/>
  <c r="Q872" i="1"/>
  <c r="S872" i="1"/>
  <c r="X872" i="1"/>
  <c r="AG872" i="1"/>
  <c r="Q873" i="1"/>
  <c r="S873" i="1"/>
  <c r="X873" i="1"/>
  <c r="AA873" i="1" s="1"/>
  <c r="AG873" i="1"/>
  <c r="Q874" i="1"/>
  <c r="S874" i="1"/>
  <c r="X874" i="1"/>
  <c r="AC874" i="1" s="1"/>
  <c r="AG874" i="1"/>
  <c r="Q875" i="1"/>
  <c r="S875" i="1"/>
  <c r="X875" i="1"/>
  <c r="AA875" i="1" s="1"/>
  <c r="AC875" i="1"/>
  <c r="AG875" i="1"/>
  <c r="Q876" i="1"/>
  <c r="S876" i="1"/>
  <c r="X876" i="1"/>
  <c r="AA876" i="1" s="1"/>
  <c r="AG876" i="1"/>
  <c r="Q877" i="1"/>
  <c r="S877" i="1"/>
  <c r="X877" i="1"/>
  <c r="AC877" i="1" s="1"/>
  <c r="AG877" i="1"/>
  <c r="Q878" i="1"/>
  <c r="S878" i="1"/>
  <c r="X878" i="1"/>
  <c r="AA878" i="1" s="1"/>
  <c r="AG878" i="1"/>
  <c r="Q879" i="1"/>
  <c r="S879" i="1"/>
  <c r="X879" i="1"/>
  <c r="AG879" i="1"/>
  <c r="Q880" i="1"/>
  <c r="S880" i="1"/>
  <c r="X880" i="1"/>
  <c r="AG880" i="1"/>
  <c r="Q881" i="1"/>
  <c r="S881" i="1"/>
  <c r="X881" i="1"/>
  <c r="AA881" i="1" s="1"/>
  <c r="AG881" i="1"/>
  <c r="Q882" i="1"/>
  <c r="S882" i="1"/>
  <c r="X882" i="1"/>
  <c r="AA882" i="1" s="1"/>
  <c r="AG882" i="1"/>
  <c r="Q883" i="1"/>
  <c r="S883" i="1"/>
  <c r="X883" i="1"/>
  <c r="AG883" i="1"/>
  <c r="Q884" i="1"/>
  <c r="S884" i="1"/>
  <c r="X884" i="1"/>
  <c r="AG884" i="1"/>
  <c r="Q885" i="1"/>
  <c r="S885" i="1"/>
  <c r="X885" i="1"/>
  <c r="AC885" i="1" s="1"/>
  <c r="AG885" i="1"/>
  <c r="Q886" i="1"/>
  <c r="S886" i="1"/>
  <c r="X886" i="1"/>
  <c r="AG886" i="1"/>
  <c r="Q887" i="1"/>
  <c r="S887" i="1"/>
  <c r="X887" i="1"/>
  <c r="AA887" i="1" s="1"/>
  <c r="AG887" i="1"/>
  <c r="Q888" i="1"/>
  <c r="S888" i="1"/>
  <c r="X888" i="1"/>
  <c r="AC888" i="1" s="1"/>
  <c r="AG888" i="1"/>
  <c r="Q889" i="1"/>
  <c r="S889" i="1"/>
  <c r="X889" i="1"/>
  <c r="AG889" i="1"/>
  <c r="Q890" i="1"/>
  <c r="S890" i="1"/>
  <c r="X890" i="1"/>
  <c r="AA890" i="1" s="1"/>
  <c r="AG890" i="1"/>
  <c r="Q891" i="1"/>
  <c r="S891" i="1"/>
  <c r="X891" i="1"/>
  <c r="AC891" i="1" s="1"/>
  <c r="AG891" i="1"/>
  <c r="Q892" i="1"/>
  <c r="S892" i="1"/>
  <c r="X892" i="1"/>
  <c r="AA892" i="1" s="1"/>
  <c r="AG892" i="1"/>
  <c r="Q893" i="1"/>
  <c r="S893" i="1"/>
  <c r="X893" i="1"/>
  <c r="AG893" i="1"/>
  <c r="Q894" i="1"/>
  <c r="S894" i="1"/>
  <c r="X894" i="1"/>
  <c r="AA894" i="1" s="1"/>
  <c r="AG894" i="1"/>
  <c r="Q895" i="1"/>
  <c r="S895" i="1"/>
  <c r="X895" i="1"/>
  <c r="AA895" i="1" s="1"/>
  <c r="AG895" i="1"/>
  <c r="Q896" i="1"/>
  <c r="S896" i="1"/>
  <c r="X896" i="1"/>
  <c r="AA896" i="1" s="1"/>
  <c r="AG896" i="1"/>
  <c r="Q897" i="1"/>
  <c r="S897" i="1"/>
  <c r="X897" i="1"/>
  <c r="AC897" i="1" s="1"/>
  <c r="AG897" i="1"/>
  <c r="Q898" i="1"/>
  <c r="S898" i="1"/>
  <c r="X898" i="1"/>
  <c r="AC898" i="1" s="1"/>
  <c r="AG898" i="1"/>
  <c r="Q899" i="1"/>
  <c r="S899" i="1"/>
  <c r="X899" i="1"/>
  <c r="AA899" i="1" s="1"/>
  <c r="AG899" i="1"/>
  <c r="Q900" i="1"/>
  <c r="S900" i="1"/>
  <c r="X900" i="1"/>
  <c r="AA900" i="1" s="1"/>
  <c r="AG900" i="1"/>
  <c r="Q901" i="1"/>
  <c r="S901" i="1"/>
  <c r="X901" i="1"/>
  <c r="AC901" i="1" s="1"/>
  <c r="AG901" i="1"/>
  <c r="Q902" i="1"/>
  <c r="S902" i="1"/>
  <c r="X902" i="1"/>
  <c r="AG902" i="1"/>
  <c r="Q903" i="1"/>
  <c r="S903" i="1"/>
  <c r="X903" i="1"/>
  <c r="AA903" i="1" s="1"/>
  <c r="AG903" i="1"/>
  <c r="Q904" i="1"/>
  <c r="S904" i="1"/>
  <c r="X904" i="1"/>
  <c r="AG904" i="1"/>
  <c r="Q905" i="1"/>
  <c r="S905" i="1"/>
  <c r="X905" i="1"/>
  <c r="AA905" i="1" s="1"/>
  <c r="AG905" i="1"/>
  <c r="Q906" i="1"/>
  <c r="S906" i="1"/>
  <c r="X906" i="1"/>
  <c r="AA906" i="1" s="1"/>
  <c r="AG906" i="1"/>
  <c r="Q907" i="1"/>
  <c r="S907" i="1"/>
  <c r="X907" i="1"/>
  <c r="AG907" i="1"/>
  <c r="Q908" i="1"/>
  <c r="S908" i="1"/>
  <c r="X908" i="1"/>
  <c r="AA908" i="1" s="1"/>
  <c r="AG908" i="1"/>
  <c r="Q909" i="1"/>
  <c r="S909" i="1"/>
  <c r="X909" i="1"/>
  <c r="AC909" i="1" s="1"/>
  <c r="AG909" i="1"/>
  <c r="Q910" i="1"/>
  <c r="S910" i="1"/>
  <c r="X910" i="1"/>
  <c r="AG910" i="1"/>
  <c r="Q911" i="1"/>
  <c r="S911" i="1"/>
  <c r="X911" i="1"/>
  <c r="AA911" i="1" s="1"/>
  <c r="AG911" i="1"/>
  <c r="Q912" i="1"/>
  <c r="S912" i="1"/>
  <c r="X912" i="1"/>
  <c r="AG912" i="1"/>
  <c r="Q913" i="1"/>
  <c r="S913" i="1"/>
  <c r="X913" i="1"/>
  <c r="AG913" i="1"/>
  <c r="Q914" i="1"/>
  <c r="S914" i="1"/>
  <c r="X914" i="1"/>
  <c r="AA914" i="1" s="1"/>
  <c r="AG914" i="1"/>
  <c r="Q915" i="1"/>
  <c r="S915" i="1"/>
  <c r="X915" i="1"/>
  <c r="AG915" i="1"/>
  <c r="Q916" i="1"/>
  <c r="S916" i="1"/>
  <c r="X916" i="1"/>
  <c r="AA916" i="1" s="1"/>
  <c r="AG916" i="1"/>
  <c r="Q917" i="1"/>
  <c r="S917" i="1"/>
  <c r="X917" i="1"/>
  <c r="AG917" i="1"/>
  <c r="Q918" i="1"/>
  <c r="S918" i="1"/>
  <c r="X918" i="1"/>
  <c r="AG918" i="1"/>
  <c r="Q919" i="1"/>
  <c r="S919" i="1"/>
  <c r="X919" i="1"/>
  <c r="AA919" i="1" s="1"/>
  <c r="AG919" i="1"/>
  <c r="Q920" i="1"/>
  <c r="S920" i="1"/>
  <c r="X920" i="1"/>
  <c r="AA920" i="1" s="1"/>
  <c r="AG920" i="1"/>
  <c r="Q921" i="1"/>
  <c r="S921" i="1"/>
  <c r="X921" i="1"/>
  <c r="AC921" i="1" s="1"/>
  <c r="AG921" i="1"/>
  <c r="Q922" i="1"/>
  <c r="S922" i="1"/>
  <c r="X922" i="1"/>
  <c r="AC922" i="1" s="1"/>
  <c r="AG922" i="1"/>
  <c r="Q923" i="1"/>
  <c r="S923" i="1"/>
  <c r="X923" i="1"/>
  <c r="AA923" i="1" s="1"/>
  <c r="AG923" i="1"/>
  <c r="Q924" i="1"/>
  <c r="S924" i="1"/>
  <c r="X924" i="1"/>
  <c r="AA924" i="1" s="1"/>
  <c r="AG924" i="1"/>
  <c r="Q925" i="1"/>
  <c r="S925" i="1"/>
  <c r="X925" i="1"/>
  <c r="AC925" i="1" s="1"/>
  <c r="AG925" i="1"/>
  <c r="Q926" i="1"/>
  <c r="S926" i="1"/>
  <c r="X926" i="1"/>
  <c r="AG926" i="1"/>
  <c r="Q927" i="1"/>
  <c r="S927" i="1"/>
  <c r="X927" i="1"/>
  <c r="AG927" i="1"/>
  <c r="Q928" i="1"/>
  <c r="S928" i="1"/>
  <c r="X928" i="1"/>
  <c r="AA928" i="1" s="1"/>
  <c r="AG928" i="1"/>
  <c r="Q929" i="1"/>
  <c r="S929" i="1"/>
  <c r="X929" i="1"/>
  <c r="AC929" i="1" s="1"/>
  <c r="AG929" i="1"/>
  <c r="Q930" i="1"/>
  <c r="S930" i="1"/>
  <c r="X930" i="1"/>
  <c r="AA930" i="1" s="1"/>
  <c r="AG930" i="1"/>
  <c r="Q931" i="1"/>
  <c r="S931" i="1"/>
  <c r="X931" i="1"/>
  <c r="AC931" i="1" s="1"/>
  <c r="AG931" i="1"/>
  <c r="Q932" i="1"/>
  <c r="S932" i="1"/>
  <c r="X932" i="1"/>
  <c r="AA932" i="1" s="1"/>
  <c r="AG932" i="1"/>
  <c r="Q933" i="1"/>
  <c r="S933" i="1"/>
  <c r="X933" i="1"/>
  <c r="AC933" i="1" s="1"/>
  <c r="AG933" i="1"/>
  <c r="Q934" i="1"/>
  <c r="S934" i="1"/>
  <c r="X934" i="1"/>
  <c r="AG934" i="1"/>
  <c r="Q935" i="1"/>
  <c r="S935" i="1"/>
  <c r="X935" i="1"/>
  <c r="AG935" i="1"/>
  <c r="Q936" i="1"/>
  <c r="S936" i="1"/>
  <c r="X936" i="1"/>
  <c r="AC936" i="1" s="1"/>
  <c r="AG936" i="1"/>
  <c r="Q937" i="1"/>
  <c r="S937" i="1"/>
  <c r="X937" i="1"/>
  <c r="AG937" i="1"/>
  <c r="Q938" i="1"/>
  <c r="S938" i="1"/>
  <c r="X938" i="1"/>
  <c r="AA938" i="1" s="1"/>
  <c r="AG938" i="1"/>
  <c r="Q939" i="1"/>
  <c r="S939" i="1"/>
  <c r="X939" i="1"/>
  <c r="AG939" i="1"/>
  <c r="Q940" i="1"/>
  <c r="S940" i="1"/>
  <c r="X940" i="1"/>
  <c r="AG940" i="1"/>
  <c r="Q941" i="1"/>
  <c r="S941" i="1"/>
  <c r="X941" i="1"/>
  <c r="AC941" i="1" s="1"/>
  <c r="AG941" i="1"/>
  <c r="Q942" i="1"/>
  <c r="S942" i="1"/>
  <c r="X942" i="1"/>
  <c r="AC942" i="1" s="1"/>
  <c r="AG942" i="1"/>
  <c r="Q943" i="1"/>
  <c r="S943" i="1"/>
  <c r="X943" i="1"/>
  <c r="AA943" i="1" s="1"/>
  <c r="AG943" i="1"/>
  <c r="Q944" i="1"/>
  <c r="S944" i="1"/>
  <c r="X944" i="1"/>
  <c r="AA944" i="1" s="1"/>
  <c r="AG944" i="1"/>
  <c r="Q945" i="1"/>
  <c r="S945" i="1"/>
  <c r="X945" i="1"/>
  <c r="AG945" i="1"/>
  <c r="Q946" i="1"/>
  <c r="S946" i="1"/>
  <c r="X946" i="1"/>
  <c r="AA946" i="1" s="1"/>
  <c r="AG946" i="1"/>
  <c r="Q947" i="1"/>
  <c r="S947" i="1"/>
  <c r="X947" i="1"/>
  <c r="AC947" i="1" s="1"/>
  <c r="AG947" i="1"/>
  <c r="Q948" i="1"/>
  <c r="S948" i="1"/>
  <c r="X948" i="1"/>
  <c r="AC948" i="1" s="1"/>
  <c r="AG948" i="1"/>
  <c r="Q949" i="1"/>
  <c r="S949" i="1"/>
  <c r="X949" i="1"/>
  <c r="AA949" i="1" s="1"/>
  <c r="AG949" i="1"/>
  <c r="Q950" i="1"/>
  <c r="S950" i="1"/>
  <c r="X950" i="1"/>
  <c r="AG950" i="1"/>
  <c r="Q951" i="1"/>
  <c r="S951" i="1"/>
  <c r="X951" i="1"/>
  <c r="AC951" i="1" s="1"/>
  <c r="AG951" i="1"/>
  <c r="Q952" i="1"/>
  <c r="S952" i="1"/>
  <c r="X952" i="1"/>
  <c r="AG952" i="1"/>
  <c r="Q953" i="1"/>
  <c r="S953" i="1"/>
  <c r="X953" i="1"/>
  <c r="AC953" i="1" s="1"/>
  <c r="AG953" i="1"/>
  <c r="Q954" i="1"/>
  <c r="S954" i="1"/>
  <c r="X954" i="1"/>
  <c r="AA954" i="1" s="1"/>
  <c r="AG954" i="1"/>
  <c r="Q955" i="1"/>
  <c r="S955" i="1"/>
  <c r="X955" i="1"/>
  <c r="AG955" i="1"/>
  <c r="Q956" i="1"/>
  <c r="S956" i="1"/>
  <c r="X956" i="1"/>
  <c r="AC956" i="1" s="1"/>
  <c r="AG956" i="1"/>
  <c r="Q957" i="1"/>
  <c r="S957" i="1"/>
  <c r="X957" i="1"/>
  <c r="AG957" i="1"/>
  <c r="Q958" i="1"/>
  <c r="S958" i="1"/>
  <c r="X958" i="1"/>
  <c r="AG958" i="1"/>
  <c r="Q959" i="1"/>
  <c r="S959" i="1"/>
  <c r="X959" i="1"/>
  <c r="AG959" i="1"/>
  <c r="Q960" i="1"/>
  <c r="S960" i="1"/>
  <c r="X960" i="1"/>
  <c r="AG960" i="1"/>
  <c r="Q961" i="1"/>
  <c r="S961" i="1"/>
  <c r="X961" i="1"/>
  <c r="AA961" i="1" s="1"/>
  <c r="AG961" i="1"/>
  <c r="Q962" i="1"/>
  <c r="S962" i="1"/>
  <c r="X962" i="1"/>
  <c r="AA962" i="1" s="1"/>
  <c r="AG962" i="1"/>
  <c r="Q963" i="1"/>
  <c r="S963" i="1"/>
  <c r="X963" i="1"/>
  <c r="AG963" i="1"/>
  <c r="Q964" i="1"/>
  <c r="S964" i="1"/>
  <c r="X964" i="1"/>
  <c r="AG964" i="1"/>
  <c r="Q965" i="1"/>
  <c r="S965" i="1"/>
  <c r="X965" i="1"/>
  <c r="AA965" i="1" s="1"/>
  <c r="AG965" i="1"/>
  <c r="Q966" i="1"/>
  <c r="S966" i="1"/>
  <c r="X966" i="1"/>
  <c r="AA966" i="1" s="1"/>
  <c r="AG966" i="1"/>
  <c r="Q967" i="1"/>
  <c r="S967" i="1"/>
  <c r="X967" i="1"/>
  <c r="AG967" i="1"/>
  <c r="Q968" i="1"/>
  <c r="S968" i="1"/>
  <c r="X968" i="1"/>
  <c r="AC968" i="1" s="1"/>
  <c r="AG968" i="1"/>
  <c r="Q969" i="1"/>
  <c r="S969" i="1"/>
  <c r="X969" i="1"/>
  <c r="AG969" i="1"/>
  <c r="Q970" i="1"/>
  <c r="S970" i="1"/>
  <c r="X970" i="1"/>
  <c r="AG970" i="1"/>
  <c r="Q971" i="1"/>
  <c r="S971" i="1"/>
  <c r="X971" i="1"/>
  <c r="AA971" i="1" s="1"/>
  <c r="AG971" i="1"/>
  <c r="Q972" i="1"/>
  <c r="S972" i="1"/>
  <c r="X972" i="1"/>
  <c r="AA972" i="1" s="1"/>
  <c r="AG972" i="1"/>
  <c r="Q973" i="1"/>
  <c r="S973" i="1"/>
  <c r="X973" i="1"/>
  <c r="AA973" i="1" s="1"/>
  <c r="AG973" i="1"/>
  <c r="Q974" i="1"/>
  <c r="S974" i="1"/>
  <c r="X974" i="1"/>
  <c r="AA974" i="1" s="1"/>
  <c r="AG974" i="1"/>
  <c r="Q975" i="1"/>
  <c r="S975" i="1"/>
  <c r="X975" i="1"/>
  <c r="AG975" i="1"/>
  <c r="Q976" i="1"/>
  <c r="S976" i="1"/>
  <c r="X976" i="1"/>
  <c r="AA976" i="1" s="1"/>
  <c r="AG976" i="1"/>
  <c r="Q977" i="1"/>
  <c r="S977" i="1"/>
  <c r="X977" i="1"/>
  <c r="AA977" i="1" s="1"/>
  <c r="AG977" i="1"/>
  <c r="Q978" i="1"/>
  <c r="S978" i="1"/>
  <c r="X978" i="1"/>
  <c r="AA978" i="1" s="1"/>
  <c r="AG978" i="1"/>
  <c r="Q979" i="1"/>
  <c r="S979" i="1"/>
  <c r="X979" i="1"/>
  <c r="AG979" i="1"/>
  <c r="Q980" i="1"/>
  <c r="S980" i="1"/>
  <c r="X980" i="1"/>
  <c r="AA980" i="1" s="1"/>
  <c r="AG980" i="1"/>
  <c r="Q981" i="1"/>
  <c r="S981" i="1"/>
  <c r="X981" i="1"/>
  <c r="AA981" i="1" s="1"/>
  <c r="AG981" i="1"/>
  <c r="Q982" i="1"/>
  <c r="S982" i="1"/>
  <c r="X982" i="1"/>
  <c r="AA982" i="1" s="1"/>
  <c r="AG982" i="1"/>
  <c r="Q983" i="1"/>
  <c r="S983" i="1"/>
  <c r="X983" i="1"/>
  <c r="AA983" i="1" s="1"/>
  <c r="AG983" i="1"/>
  <c r="Q984" i="1"/>
  <c r="S984" i="1"/>
  <c r="X984" i="1"/>
  <c r="AG984" i="1"/>
  <c r="Q985" i="1"/>
  <c r="S985" i="1"/>
  <c r="X985" i="1"/>
  <c r="AG985" i="1"/>
  <c r="Q986" i="1"/>
  <c r="S986" i="1"/>
  <c r="X986" i="1"/>
  <c r="AA986" i="1" s="1"/>
  <c r="AG986" i="1"/>
  <c r="Q987" i="1"/>
  <c r="S987" i="1"/>
  <c r="X987" i="1"/>
  <c r="AG987" i="1"/>
  <c r="Q988" i="1"/>
  <c r="S988" i="1"/>
  <c r="X988" i="1"/>
  <c r="AA988" i="1" s="1"/>
  <c r="AG988" i="1"/>
  <c r="Q989" i="1"/>
  <c r="S989" i="1"/>
  <c r="X989" i="1"/>
  <c r="AA989" i="1" s="1"/>
  <c r="AG989" i="1"/>
  <c r="Q990" i="1"/>
  <c r="S990" i="1"/>
  <c r="X990" i="1"/>
  <c r="AG990" i="1"/>
  <c r="Q991" i="1"/>
  <c r="S991" i="1"/>
  <c r="X991" i="1"/>
  <c r="AA991" i="1" s="1"/>
  <c r="AG991" i="1"/>
  <c r="Q992" i="1"/>
  <c r="S992" i="1"/>
  <c r="X992" i="1"/>
  <c r="AA992" i="1" s="1"/>
  <c r="AG992" i="1"/>
  <c r="Q993" i="1"/>
  <c r="S993" i="1"/>
  <c r="X993" i="1"/>
  <c r="AA993" i="1" s="1"/>
  <c r="AG993" i="1"/>
  <c r="Q994" i="1"/>
  <c r="S994" i="1"/>
  <c r="X994" i="1"/>
  <c r="AA994" i="1" s="1"/>
  <c r="AG994" i="1"/>
  <c r="Q995" i="1"/>
  <c r="S995" i="1"/>
  <c r="X995" i="1"/>
  <c r="AA995" i="1" s="1"/>
  <c r="AG995" i="1"/>
  <c r="Q996" i="1"/>
  <c r="S996" i="1"/>
  <c r="X996" i="1"/>
  <c r="AC996" i="1" s="1"/>
  <c r="AG996" i="1"/>
  <c r="Q997" i="1"/>
  <c r="S997" i="1"/>
  <c r="X997" i="1"/>
  <c r="AG997" i="1"/>
  <c r="Q998" i="1"/>
  <c r="S998" i="1"/>
  <c r="X998" i="1"/>
  <c r="AG998" i="1"/>
  <c r="Q999" i="1"/>
  <c r="S999" i="1"/>
  <c r="X999" i="1"/>
  <c r="AG999" i="1"/>
  <c r="Q1000" i="1"/>
  <c r="S1000" i="1"/>
  <c r="X1000" i="1"/>
  <c r="AG1000" i="1"/>
  <c r="Q1001" i="1"/>
  <c r="S1001" i="1"/>
  <c r="X1001" i="1"/>
  <c r="AA1001" i="1" s="1"/>
  <c r="AG1001" i="1"/>
  <c r="Q1002" i="1"/>
  <c r="S1002" i="1"/>
  <c r="X1002" i="1"/>
  <c r="AG1002" i="1"/>
  <c r="Q1003" i="1"/>
  <c r="S1003" i="1"/>
  <c r="X1003" i="1"/>
  <c r="AG1003" i="1"/>
  <c r="Q1004" i="1"/>
  <c r="S1004" i="1"/>
  <c r="X1004" i="1"/>
  <c r="AG1004" i="1"/>
  <c r="Q1005" i="1"/>
  <c r="S1005" i="1"/>
  <c r="X1005" i="1"/>
  <c r="AC1005" i="1" s="1"/>
  <c r="AG1005" i="1"/>
  <c r="Q1006" i="1"/>
  <c r="S1006" i="1"/>
  <c r="X1006" i="1"/>
  <c r="AG1006" i="1"/>
  <c r="Q1007" i="1"/>
  <c r="S1007" i="1"/>
  <c r="X1007" i="1"/>
  <c r="AC1007" i="1" s="1"/>
  <c r="AG1007" i="1"/>
  <c r="Q1008" i="1"/>
  <c r="S1008" i="1"/>
  <c r="X1008" i="1"/>
  <c r="AC1008" i="1" s="1"/>
  <c r="AG1008" i="1"/>
  <c r="Q1009" i="1"/>
  <c r="S1009" i="1"/>
  <c r="X1009" i="1"/>
  <c r="AG1009" i="1"/>
  <c r="Q1010" i="1"/>
  <c r="S1010" i="1"/>
  <c r="X1010" i="1"/>
  <c r="AA1010" i="1" s="1"/>
  <c r="AG1010" i="1"/>
  <c r="Q1011" i="1"/>
  <c r="S1011" i="1"/>
  <c r="X1011" i="1"/>
  <c r="AG1011" i="1"/>
  <c r="Q1012" i="1"/>
  <c r="S1012" i="1"/>
  <c r="X1012" i="1"/>
  <c r="AA1012" i="1" s="1"/>
  <c r="AG1012" i="1"/>
  <c r="Q1013" i="1"/>
  <c r="S1013" i="1"/>
  <c r="X1013" i="1"/>
  <c r="AC1013" i="1" s="1"/>
  <c r="AG1013" i="1"/>
  <c r="Q15" i="1"/>
  <c r="S15" i="1"/>
  <c r="X15" i="1"/>
  <c r="AA15" i="1" s="1"/>
  <c r="AG15" i="1"/>
  <c r="X14" i="1"/>
  <c r="AG14" i="1"/>
  <c r="S14" i="1"/>
  <c r="Q14" i="1"/>
  <c r="AC465" i="1" l="1"/>
  <c r="AC405" i="1"/>
  <c r="AC349" i="1"/>
  <c r="AC80" i="1"/>
  <c r="AA644" i="1"/>
  <c r="AA837" i="1"/>
  <c r="AC656" i="1"/>
  <c r="AA494" i="1"/>
  <c r="AA150" i="1"/>
  <c r="AC930" i="1"/>
  <c r="AC59" i="1"/>
  <c r="AC742" i="1"/>
  <c r="AC56" i="1"/>
  <c r="AC865" i="1"/>
  <c r="AC69" i="1"/>
  <c r="AC523" i="1"/>
  <c r="AA63" i="1"/>
  <c r="AC824" i="1"/>
  <c r="AA897" i="1"/>
  <c r="AC480" i="1"/>
  <c r="AA749" i="1"/>
  <c r="AA267" i="1"/>
  <c r="AA588" i="1"/>
  <c r="AC549" i="1"/>
  <c r="AA239" i="1"/>
  <c r="AC923" i="1"/>
  <c r="AA611" i="1"/>
  <c r="AC404" i="1"/>
  <c r="AC771" i="1"/>
  <c r="AA748" i="1"/>
  <c r="AA387" i="1"/>
  <c r="AC360" i="1"/>
  <c r="AC183" i="1"/>
  <c r="AC524" i="1"/>
  <c r="AA337" i="1"/>
  <c r="AC971" i="1"/>
  <c r="AA807" i="1"/>
  <c r="AC690" i="1"/>
  <c r="AC554" i="1"/>
  <c r="AA122" i="1"/>
  <c r="AC1001" i="1"/>
  <c r="AC825" i="1"/>
  <c r="AC814" i="1"/>
  <c r="AC772" i="1"/>
  <c r="AA446" i="1"/>
  <c r="AC1012" i="1"/>
  <c r="AA997" i="1"/>
  <c r="AA305" i="1"/>
  <c r="AC155" i="1"/>
  <c r="AA110" i="1"/>
  <c r="AA670" i="1"/>
  <c r="AA301" i="1"/>
  <c r="AA673" i="1"/>
  <c r="AA651" i="1"/>
  <c r="AC504" i="1"/>
  <c r="AC434" i="1"/>
  <c r="AC166" i="1"/>
  <c r="AC79" i="1"/>
  <c r="AC704" i="1"/>
  <c r="AA621" i="1"/>
  <c r="AA813" i="1"/>
  <c r="AC354" i="1"/>
  <c r="AA196" i="1"/>
  <c r="AA177" i="1"/>
  <c r="AC594" i="1"/>
  <c r="AC957" i="1"/>
  <c r="AC857" i="1"/>
  <c r="AA827" i="1"/>
  <c r="AC734" i="1"/>
  <c r="AA489" i="1"/>
  <c r="AC307" i="1"/>
  <c r="AC234" i="1"/>
  <c r="AA219" i="1"/>
  <c r="AA857" i="1"/>
  <c r="AA280" i="1"/>
  <c r="AC226" i="1"/>
  <c r="AA165" i="1"/>
  <c r="AC127" i="1"/>
  <c r="AC81" i="1"/>
  <c r="AC797" i="1"/>
  <c r="AC755" i="1"/>
  <c r="AC695" i="1"/>
  <c r="AC653" i="1"/>
  <c r="AA601" i="1"/>
  <c r="AC506" i="1"/>
  <c r="AC372" i="1"/>
  <c r="AA74" i="1"/>
  <c r="AL656" i="1"/>
  <c r="AJ656" i="1" a="1"/>
  <c r="AJ656" i="1" s="1"/>
  <c r="AL595" i="1"/>
  <c r="AJ595" i="1" a="1"/>
  <c r="AJ595" i="1" s="1"/>
  <c r="AL155" i="1"/>
  <c r="AJ155" i="1" a="1"/>
  <c r="AJ155" i="1" s="1"/>
  <c r="AL25" i="1"/>
  <c r="AJ25" i="1" a="1"/>
  <c r="AJ25" i="1" s="1"/>
  <c r="AL873" i="1"/>
  <c r="AJ873" i="1" a="1"/>
  <c r="AJ873" i="1" s="1"/>
  <c r="AL855" i="1"/>
  <c r="AJ855" i="1" a="1"/>
  <c r="AJ855" i="1" s="1"/>
  <c r="AL822" i="1"/>
  <c r="AJ822" i="1" a="1"/>
  <c r="AJ822" i="1" s="1"/>
  <c r="AL763" i="1"/>
  <c r="AJ763" i="1" a="1"/>
  <c r="AJ763" i="1" s="1"/>
  <c r="AL671" i="1"/>
  <c r="AJ671" i="1" a="1"/>
  <c r="AJ671" i="1" s="1"/>
  <c r="AL632" i="1"/>
  <c r="AJ632" i="1" a="1"/>
  <c r="AJ632" i="1" s="1"/>
  <c r="AL379" i="1"/>
  <c r="AJ379" i="1" a="1"/>
  <c r="AJ379" i="1" s="1"/>
  <c r="AL994" i="1"/>
  <c r="AJ994" i="1" a="1"/>
  <c r="AJ994" i="1" s="1"/>
  <c r="AL965" i="1"/>
  <c r="AJ965" i="1" a="1"/>
  <c r="AJ965" i="1" s="1"/>
  <c r="AL831" i="1"/>
  <c r="AJ831" i="1" a="1"/>
  <c r="AJ831" i="1" s="1"/>
  <c r="AL1011" i="1"/>
  <c r="AJ1011" i="1" a="1"/>
  <c r="AJ1011" i="1" s="1"/>
  <c r="AL1007" i="1"/>
  <c r="AJ1007" i="1" a="1"/>
  <c r="AJ1007" i="1" s="1"/>
  <c r="AL996" i="1"/>
  <c r="AJ996" i="1" a="1"/>
  <c r="AJ996" i="1" s="1"/>
  <c r="AL971" i="1"/>
  <c r="AJ971" i="1" a="1"/>
  <c r="AJ971" i="1" s="1"/>
  <c r="AL902" i="1"/>
  <c r="AJ902" i="1" a="1"/>
  <c r="AJ902" i="1" s="1"/>
  <c r="AL898" i="1"/>
  <c r="AJ898" i="1" a="1"/>
  <c r="AJ898" i="1" s="1"/>
  <c r="AC887" i="1"/>
  <c r="AL876" i="1"/>
  <c r="AJ876" i="1" a="1"/>
  <c r="AJ876" i="1" s="1"/>
  <c r="AA866" i="1"/>
  <c r="AL848" i="1"/>
  <c r="AJ848" i="1" a="1"/>
  <c r="AJ848" i="1" s="1"/>
  <c r="AL841" i="1"/>
  <c r="AJ841" i="1" a="1"/>
  <c r="AJ841" i="1" s="1"/>
  <c r="AL837" i="1"/>
  <c r="AJ837" i="1" a="1"/>
  <c r="AJ837" i="1" s="1"/>
  <c r="AL815" i="1"/>
  <c r="AJ815" i="1" a="1"/>
  <c r="AJ815" i="1" s="1"/>
  <c r="AC808" i="1"/>
  <c r="AL794" i="1"/>
  <c r="AJ794" i="1" a="1"/>
  <c r="AJ794" i="1" s="1"/>
  <c r="AL790" i="1"/>
  <c r="AJ790" i="1" a="1"/>
  <c r="AJ790" i="1" s="1"/>
  <c r="AL771" i="1"/>
  <c r="AJ771" i="1" a="1"/>
  <c r="AJ771" i="1" s="1"/>
  <c r="AC746" i="1"/>
  <c r="AL728" i="1"/>
  <c r="AJ728" i="1" a="1"/>
  <c r="AJ728" i="1" s="1"/>
  <c r="AL724" i="1"/>
  <c r="AJ724" i="1" a="1"/>
  <c r="AJ724" i="1" s="1"/>
  <c r="AL705" i="1"/>
  <c r="AJ705" i="1" a="1"/>
  <c r="AJ705" i="1" s="1"/>
  <c r="AL675" i="1"/>
  <c r="AJ675" i="1" a="1"/>
  <c r="AJ675" i="1" s="1"/>
  <c r="AL650" i="1"/>
  <c r="AJ650" i="1" a="1"/>
  <c r="AJ650" i="1" s="1"/>
  <c r="AL646" i="1"/>
  <c r="AJ646" i="1" a="1"/>
  <c r="AJ646" i="1" s="1"/>
  <c r="AL643" i="1"/>
  <c r="AJ643" i="1" a="1"/>
  <c r="AJ643" i="1" s="1"/>
  <c r="AL625" i="1"/>
  <c r="AJ625" i="1" a="1"/>
  <c r="AJ625" i="1" s="1"/>
  <c r="AL621" i="1"/>
  <c r="AJ621" i="1" a="1"/>
  <c r="AJ621" i="1" s="1"/>
  <c r="AL581" i="1"/>
  <c r="AJ581" i="1" a="1"/>
  <c r="AJ581" i="1" s="1"/>
  <c r="AL566" i="1"/>
  <c r="AJ566" i="1" a="1"/>
  <c r="AJ566" i="1" s="1"/>
  <c r="AL562" i="1"/>
  <c r="AJ562" i="1" a="1"/>
  <c r="AJ562" i="1" s="1"/>
  <c r="AL548" i="1"/>
  <c r="AJ548" i="1" a="1"/>
  <c r="AJ548" i="1" s="1"/>
  <c r="AL525" i="1"/>
  <c r="AJ525" i="1" a="1"/>
  <c r="AJ525" i="1" s="1"/>
  <c r="AL514" i="1"/>
  <c r="AJ514" i="1" a="1"/>
  <c r="AJ514" i="1" s="1"/>
  <c r="AL503" i="1"/>
  <c r="AJ503" i="1" a="1"/>
  <c r="AJ503" i="1" s="1"/>
  <c r="AC500" i="1"/>
  <c r="AL496" i="1"/>
  <c r="AJ496" i="1" a="1"/>
  <c r="AJ496" i="1" s="1"/>
  <c r="AL493" i="1"/>
  <c r="AJ493" i="1" a="1"/>
  <c r="AJ493" i="1" s="1"/>
  <c r="AL489" i="1"/>
  <c r="AJ489" i="1" a="1"/>
  <c r="AJ489" i="1" s="1"/>
  <c r="AC482" i="1"/>
  <c r="AL475" i="1"/>
  <c r="AJ475" i="1" a="1"/>
  <c r="AJ475" i="1" s="1"/>
  <c r="AL471" i="1"/>
  <c r="AJ471" i="1" a="1"/>
  <c r="AJ471" i="1" s="1"/>
  <c r="AL464" i="1"/>
  <c r="AJ464" i="1" a="1"/>
  <c r="AJ464" i="1" s="1"/>
  <c r="AC446" i="1"/>
  <c r="AC416" i="1"/>
  <c r="AL405" i="1"/>
  <c r="AJ405" i="1" a="1"/>
  <c r="AJ405" i="1" s="1"/>
  <c r="AA402" i="1"/>
  <c r="AL395" i="1"/>
  <c r="AJ395" i="1" a="1"/>
  <c r="AJ395" i="1" s="1"/>
  <c r="AL391" i="1"/>
  <c r="AJ391" i="1" a="1"/>
  <c r="AJ391" i="1" s="1"/>
  <c r="AL387" i="1"/>
  <c r="AJ387" i="1" a="1"/>
  <c r="AJ387" i="1" s="1"/>
  <c r="AL373" i="1"/>
  <c r="AJ373" i="1" a="1"/>
  <c r="AJ373" i="1" s="1"/>
  <c r="AL362" i="1"/>
  <c r="AJ362" i="1" a="1"/>
  <c r="AJ362" i="1" s="1"/>
  <c r="AL336" i="1"/>
  <c r="AJ336" i="1" a="1"/>
  <c r="AJ336" i="1" s="1"/>
  <c r="AL332" i="1"/>
  <c r="AJ332" i="1" a="1"/>
  <c r="AJ332" i="1" s="1"/>
  <c r="AL328" i="1"/>
  <c r="AJ328" i="1" a="1"/>
  <c r="AJ328" i="1" s="1"/>
  <c r="AL313" i="1"/>
  <c r="AJ313" i="1" a="1"/>
  <c r="AJ313" i="1" s="1"/>
  <c r="AC292" i="1"/>
  <c r="AL288" i="1"/>
  <c r="AJ288" i="1" a="1"/>
  <c r="AJ288" i="1" s="1"/>
  <c r="AL284" i="1"/>
  <c r="AJ284" i="1" a="1"/>
  <c r="AJ284" i="1" s="1"/>
  <c r="AL265" i="1"/>
  <c r="AJ265" i="1" a="1"/>
  <c r="AJ265" i="1" s="1"/>
  <c r="AL250" i="1"/>
  <c r="AJ250" i="1" a="1"/>
  <c r="AJ250" i="1" s="1"/>
  <c r="AL246" i="1"/>
  <c r="AJ246" i="1" a="1"/>
  <c r="AJ246" i="1" s="1"/>
  <c r="AL242" i="1"/>
  <c r="AJ242" i="1" a="1"/>
  <c r="AJ242" i="1" s="1"/>
  <c r="AL208" i="1"/>
  <c r="AJ208" i="1" a="1"/>
  <c r="AJ208" i="1" s="1"/>
  <c r="AL204" i="1"/>
  <c r="AJ204" i="1" a="1"/>
  <c r="AJ204" i="1" s="1"/>
  <c r="AL200" i="1"/>
  <c r="AJ200" i="1" a="1"/>
  <c r="AJ200" i="1" s="1"/>
  <c r="AC141" i="1"/>
  <c r="AL126" i="1"/>
  <c r="AJ126" i="1" a="1"/>
  <c r="AJ126" i="1" s="1"/>
  <c r="AL90" i="1"/>
  <c r="AJ90" i="1" a="1"/>
  <c r="AJ90" i="1" s="1"/>
  <c r="AL79" i="1"/>
  <c r="AJ79" i="1" a="1"/>
  <c r="AJ79" i="1" s="1"/>
  <c r="AA62" i="1"/>
  <c r="AL833" i="1"/>
  <c r="AJ833" i="1" a="1"/>
  <c r="AJ833" i="1" s="1"/>
  <c r="AL55" i="1"/>
  <c r="AJ55" i="1" a="1"/>
  <c r="AJ55" i="1" s="1"/>
  <c r="AL639" i="1"/>
  <c r="AJ639" i="1" a="1"/>
  <c r="AJ639" i="1" s="1"/>
  <c r="AL602" i="1"/>
  <c r="AJ602" i="1" a="1"/>
  <c r="AJ602" i="1" s="1"/>
  <c r="AL573" i="1"/>
  <c r="AJ573" i="1" a="1"/>
  <c r="AJ573" i="1" s="1"/>
  <c r="AL544" i="1"/>
  <c r="AJ544" i="1" a="1"/>
  <c r="AJ544" i="1" s="1"/>
  <c r="AL517" i="1"/>
  <c r="AJ517" i="1" a="1"/>
  <c r="AJ517" i="1" s="1"/>
  <c r="AL478" i="1"/>
  <c r="AJ478" i="1" a="1"/>
  <c r="AJ478" i="1" s="1"/>
  <c r="AL460" i="1"/>
  <c r="AJ460" i="1" a="1"/>
  <c r="AJ460" i="1" s="1"/>
  <c r="AL398" i="1"/>
  <c r="AJ398" i="1" a="1"/>
  <c r="AJ398" i="1" s="1"/>
  <c r="AL369" i="1"/>
  <c r="AJ369" i="1" a="1"/>
  <c r="AJ369" i="1" s="1"/>
  <c r="AL354" i="1"/>
  <c r="AJ354" i="1" a="1"/>
  <c r="AJ354" i="1" s="1"/>
  <c r="AL347" i="1"/>
  <c r="AJ347" i="1" a="1"/>
  <c r="AJ347" i="1" s="1"/>
  <c r="AL343" i="1"/>
  <c r="AJ343" i="1" a="1"/>
  <c r="AJ343" i="1" s="1"/>
  <c r="AL339" i="1"/>
  <c r="AJ339" i="1" a="1"/>
  <c r="AJ339" i="1" s="1"/>
  <c r="AL320" i="1"/>
  <c r="AJ320" i="1" a="1"/>
  <c r="AJ320" i="1" s="1"/>
  <c r="AL295" i="1"/>
  <c r="AJ295" i="1" a="1"/>
  <c r="AJ295" i="1" s="1"/>
  <c r="AL276" i="1"/>
  <c r="AJ276" i="1" a="1"/>
  <c r="AJ276" i="1" s="1"/>
  <c r="AL272" i="1"/>
  <c r="AJ272" i="1" a="1"/>
  <c r="AJ272" i="1" s="1"/>
  <c r="AL268" i="1"/>
  <c r="AJ268" i="1" a="1"/>
  <c r="AJ268" i="1" s="1"/>
  <c r="AL257" i="1"/>
  <c r="AJ257" i="1" a="1"/>
  <c r="AJ257" i="1" s="1"/>
  <c r="AL238" i="1"/>
  <c r="AJ238" i="1" a="1"/>
  <c r="AJ238" i="1" s="1"/>
  <c r="AL234" i="1"/>
  <c r="AJ234" i="1" a="1"/>
  <c r="AJ234" i="1" s="1"/>
  <c r="AL219" i="1"/>
  <c r="AJ219" i="1" a="1"/>
  <c r="AJ219" i="1" s="1"/>
  <c r="AL192" i="1"/>
  <c r="AJ192" i="1" a="1"/>
  <c r="AJ192" i="1" s="1"/>
  <c r="AL170" i="1"/>
  <c r="AJ170" i="1" a="1"/>
  <c r="AJ170" i="1" s="1"/>
  <c r="AL166" i="1"/>
  <c r="AJ166" i="1" a="1"/>
  <c r="AJ166" i="1" s="1"/>
  <c r="AL148" i="1"/>
  <c r="AJ148" i="1" a="1"/>
  <c r="AJ148" i="1" s="1"/>
  <c r="AL144" i="1"/>
  <c r="AJ144" i="1" a="1"/>
  <c r="AJ144" i="1" s="1"/>
  <c r="AL137" i="1"/>
  <c r="AJ137" i="1" a="1"/>
  <c r="AJ137" i="1" s="1"/>
  <c r="AL133" i="1"/>
  <c r="AJ133" i="1" a="1"/>
  <c r="AJ133" i="1" s="1"/>
  <c r="AL129" i="1"/>
  <c r="AJ129" i="1" a="1"/>
  <c r="AJ129" i="1" s="1"/>
  <c r="AL122" i="1"/>
  <c r="AJ122" i="1" a="1"/>
  <c r="AJ122" i="1" s="1"/>
  <c r="AL97" i="1"/>
  <c r="AJ97" i="1" a="1"/>
  <c r="AJ97" i="1" s="1"/>
  <c r="AL68" i="1"/>
  <c r="AJ68" i="1" a="1"/>
  <c r="AJ68" i="1" s="1"/>
  <c r="AL58" i="1"/>
  <c r="AJ58" i="1" a="1"/>
  <c r="AJ58" i="1" s="1"/>
  <c r="AL47" i="1"/>
  <c r="AJ47" i="1" a="1"/>
  <c r="AJ47" i="1" s="1"/>
  <c r="AL40" i="1"/>
  <c r="AJ40" i="1" a="1"/>
  <c r="AJ40" i="1" s="1"/>
  <c r="AL36" i="1"/>
  <c r="AJ36" i="1" a="1"/>
  <c r="AJ36" i="1" s="1"/>
  <c r="AL32" i="1"/>
  <c r="AJ32" i="1" a="1"/>
  <c r="AJ32" i="1" s="1"/>
  <c r="AL28" i="1"/>
  <c r="AJ28" i="1" a="1"/>
  <c r="AJ28" i="1" s="1"/>
  <c r="AL21" i="1"/>
  <c r="AJ21" i="1" a="1"/>
  <c r="AJ21" i="1" s="1"/>
  <c r="AL17" i="1"/>
  <c r="AJ17" i="1" a="1"/>
  <c r="AJ17" i="1" s="1"/>
  <c r="AL1010" i="1"/>
  <c r="AJ1010" i="1" a="1"/>
  <c r="AJ1010" i="1" s="1"/>
  <c r="AL999" i="1"/>
  <c r="AJ999" i="1" a="1"/>
  <c r="AJ999" i="1" s="1"/>
  <c r="AA984" i="1"/>
  <c r="AC981" i="1"/>
  <c r="AL974" i="1"/>
  <c r="AJ974" i="1" a="1"/>
  <c r="AJ974" i="1" s="1"/>
  <c r="AL955" i="1"/>
  <c r="AJ955" i="1" a="1"/>
  <c r="AJ955" i="1" s="1"/>
  <c r="AL951" i="1"/>
  <c r="AJ951" i="1" a="1"/>
  <c r="AJ951" i="1" s="1"/>
  <c r="AL940" i="1"/>
  <c r="AJ940" i="1" a="1"/>
  <c r="AJ940" i="1" s="1"/>
  <c r="AL936" i="1"/>
  <c r="AJ936" i="1" a="1"/>
  <c r="AJ936" i="1" s="1"/>
  <c r="AL921" i="1"/>
  <c r="AJ921" i="1" a="1"/>
  <c r="AJ921" i="1" s="1"/>
  <c r="AL917" i="1"/>
  <c r="AJ917" i="1" a="1"/>
  <c r="AJ917" i="1" s="1"/>
  <c r="AL913" i="1"/>
  <c r="AJ913" i="1" a="1"/>
  <c r="AJ913" i="1" s="1"/>
  <c r="AL909" i="1"/>
  <c r="AJ909" i="1" a="1"/>
  <c r="AJ909" i="1" s="1"/>
  <c r="AL905" i="1"/>
  <c r="AJ905" i="1" a="1"/>
  <c r="AJ905" i="1" s="1"/>
  <c r="AL890" i="1"/>
  <c r="AJ890" i="1" a="1"/>
  <c r="AJ890" i="1" s="1"/>
  <c r="AL862" i="1"/>
  <c r="AJ862" i="1" a="1"/>
  <c r="AJ862" i="1" s="1"/>
  <c r="AL858" i="1"/>
  <c r="AJ858" i="1" a="1"/>
  <c r="AJ858" i="1" s="1"/>
  <c r="AL844" i="1"/>
  <c r="AJ844" i="1" a="1"/>
  <c r="AJ844" i="1" s="1"/>
  <c r="AL825" i="1"/>
  <c r="AJ825" i="1" a="1"/>
  <c r="AJ825" i="1" s="1"/>
  <c r="AL818" i="1"/>
  <c r="AJ818" i="1" a="1"/>
  <c r="AJ818" i="1" s="1"/>
  <c r="AL811" i="1"/>
  <c r="AJ811" i="1" a="1"/>
  <c r="AJ811" i="1" s="1"/>
  <c r="AL800" i="1"/>
  <c r="AJ800" i="1" a="1"/>
  <c r="AJ800" i="1" s="1"/>
  <c r="AL759" i="1"/>
  <c r="AJ759" i="1" a="1"/>
  <c r="AJ759" i="1" s="1"/>
  <c r="AL755" i="1"/>
  <c r="AJ755" i="1" a="1"/>
  <c r="AJ755" i="1" s="1"/>
  <c r="AL731" i="1"/>
  <c r="AJ731" i="1" a="1"/>
  <c r="AJ731" i="1" s="1"/>
  <c r="AL716" i="1"/>
  <c r="AJ716" i="1" a="1"/>
  <c r="AJ716" i="1" s="1"/>
  <c r="AL712" i="1"/>
  <c r="AJ712" i="1" a="1"/>
  <c r="AJ712" i="1" s="1"/>
  <c r="AL708" i="1"/>
  <c r="AJ708" i="1" a="1"/>
  <c r="AJ708" i="1" s="1"/>
  <c r="AL693" i="1"/>
  <c r="AJ693" i="1" a="1"/>
  <c r="AJ693" i="1" s="1"/>
  <c r="AL682" i="1"/>
  <c r="AJ682" i="1" a="1"/>
  <c r="AJ682" i="1" s="1"/>
  <c r="AL628" i="1"/>
  <c r="AJ628" i="1" a="1"/>
  <c r="AJ628" i="1" s="1"/>
  <c r="AL609" i="1"/>
  <c r="AJ609" i="1" a="1"/>
  <c r="AJ609" i="1" s="1"/>
  <c r="AL598" i="1"/>
  <c r="AJ598" i="1" a="1"/>
  <c r="AJ598" i="1" s="1"/>
  <c r="AL591" i="1"/>
  <c r="AJ591" i="1" a="1"/>
  <c r="AJ591" i="1" s="1"/>
  <c r="AL584" i="1"/>
  <c r="AJ584" i="1" a="1"/>
  <c r="AJ584" i="1" s="1"/>
  <c r="AL536" i="1"/>
  <c r="AJ536" i="1" a="1"/>
  <c r="AJ536" i="1" s="1"/>
  <c r="AL532" i="1"/>
  <c r="AJ532" i="1" a="1"/>
  <c r="AJ532" i="1" s="1"/>
  <c r="AL528" i="1"/>
  <c r="AJ528" i="1" a="1"/>
  <c r="AJ528" i="1" s="1"/>
  <c r="AL449" i="1"/>
  <c r="AJ449" i="1" a="1"/>
  <c r="AJ449" i="1" s="1"/>
  <c r="AL412" i="1"/>
  <c r="AJ412" i="1" a="1"/>
  <c r="AJ412" i="1" s="1"/>
  <c r="AL408" i="1"/>
  <c r="AJ408" i="1" a="1"/>
  <c r="AJ408" i="1" s="1"/>
  <c r="AL383" i="1"/>
  <c r="AJ383" i="1" a="1"/>
  <c r="AJ383" i="1" s="1"/>
  <c r="AL376" i="1"/>
  <c r="AJ376" i="1" a="1"/>
  <c r="AJ376" i="1" s="1"/>
  <c r="AL365" i="1"/>
  <c r="AJ365" i="1" a="1"/>
  <c r="AJ365" i="1" s="1"/>
  <c r="AL316" i="1"/>
  <c r="AJ316" i="1" a="1"/>
  <c r="AJ316" i="1" s="1"/>
  <c r="AL305" i="1"/>
  <c r="AJ305" i="1" a="1"/>
  <c r="AJ305" i="1" s="1"/>
  <c r="AL302" i="1"/>
  <c r="AJ302" i="1" a="1"/>
  <c r="AJ302" i="1" s="1"/>
  <c r="AL230" i="1"/>
  <c r="AJ230" i="1" a="1"/>
  <c r="AJ230" i="1" s="1"/>
  <c r="AL226" i="1"/>
  <c r="AJ226" i="1" a="1"/>
  <c r="AJ226" i="1" s="1"/>
  <c r="AL215" i="1"/>
  <c r="AJ215" i="1" a="1"/>
  <c r="AJ215" i="1" s="1"/>
  <c r="AL211" i="1"/>
  <c r="AJ211" i="1" a="1"/>
  <c r="AJ211" i="1" s="1"/>
  <c r="AL181" i="1"/>
  <c r="AJ181" i="1" a="1"/>
  <c r="AJ181" i="1" s="1"/>
  <c r="AL177" i="1"/>
  <c r="AJ177" i="1" a="1"/>
  <c r="AJ177" i="1" s="1"/>
  <c r="AL151" i="1"/>
  <c r="AJ151" i="1" a="1"/>
  <c r="AJ151" i="1" s="1"/>
  <c r="AL118" i="1"/>
  <c r="AJ118" i="1" a="1"/>
  <c r="AJ118" i="1" s="1"/>
  <c r="AL115" i="1"/>
  <c r="AJ115" i="1" a="1"/>
  <c r="AJ115" i="1" s="1"/>
  <c r="AL108" i="1"/>
  <c r="AJ108" i="1" a="1"/>
  <c r="AJ108" i="1" s="1"/>
  <c r="AL104" i="1"/>
  <c r="AJ104" i="1" a="1"/>
  <c r="AJ104" i="1" s="1"/>
  <c r="AL93" i="1"/>
  <c r="AJ93" i="1" a="1"/>
  <c r="AJ93" i="1" s="1"/>
  <c r="AL64" i="1"/>
  <c r="AJ64" i="1" a="1"/>
  <c r="AJ64" i="1" s="1"/>
  <c r="AL793" i="1"/>
  <c r="AJ793" i="1" a="1"/>
  <c r="AJ793" i="1" s="1"/>
  <c r="AL789" i="1"/>
  <c r="AJ789" i="1" a="1"/>
  <c r="AJ789" i="1" s="1"/>
  <c r="AL745" i="1"/>
  <c r="AJ745" i="1" a="1"/>
  <c r="AJ745" i="1" s="1"/>
  <c r="AL738" i="1"/>
  <c r="AJ738" i="1" a="1"/>
  <c r="AJ738" i="1" s="1"/>
  <c r="AA731" i="1"/>
  <c r="AL727" i="1"/>
  <c r="AJ727" i="1" a="1"/>
  <c r="AJ727" i="1" s="1"/>
  <c r="AL704" i="1"/>
  <c r="AJ704" i="1" a="1"/>
  <c r="AJ704" i="1" s="1"/>
  <c r="AL678" i="1"/>
  <c r="AJ678" i="1" a="1"/>
  <c r="AJ678" i="1" s="1"/>
  <c r="AL674" i="1"/>
  <c r="AJ674" i="1" a="1"/>
  <c r="AJ674" i="1" s="1"/>
  <c r="AL649" i="1"/>
  <c r="AJ649" i="1" a="1"/>
  <c r="AJ649" i="1" s="1"/>
  <c r="AL645" i="1"/>
  <c r="AJ645" i="1" a="1"/>
  <c r="AJ645" i="1" s="1"/>
  <c r="AL642" i="1"/>
  <c r="AJ642" i="1" a="1"/>
  <c r="AJ642" i="1" s="1"/>
  <c r="AL624" i="1"/>
  <c r="AJ624" i="1" a="1"/>
  <c r="AJ624" i="1" s="1"/>
  <c r="AL569" i="1"/>
  <c r="AJ569" i="1" a="1"/>
  <c r="AJ569" i="1" s="1"/>
  <c r="AL565" i="1"/>
  <c r="AJ565" i="1" a="1"/>
  <c r="AJ565" i="1" s="1"/>
  <c r="AL561" i="1"/>
  <c r="AJ561" i="1" a="1"/>
  <c r="AJ561" i="1" s="1"/>
  <c r="AL524" i="1"/>
  <c r="AJ524" i="1" a="1"/>
  <c r="AJ524" i="1" s="1"/>
  <c r="AL513" i="1"/>
  <c r="AJ513" i="1" a="1"/>
  <c r="AJ513" i="1" s="1"/>
  <c r="AL499" i="1"/>
  <c r="AJ499" i="1" a="1"/>
  <c r="AJ499" i="1" s="1"/>
  <c r="AL492" i="1"/>
  <c r="AJ492" i="1" a="1"/>
  <c r="AJ492" i="1" s="1"/>
  <c r="AL474" i="1"/>
  <c r="AJ474" i="1" a="1"/>
  <c r="AJ474" i="1" s="1"/>
  <c r="AL470" i="1"/>
  <c r="AJ470" i="1" a="1"/>
  <c r="AJ470" i="1" s="1"/>
  <c r="AL434" i="1"/>
  <c r="AJ434" i="1" a="1"/>
  <c r="AJ434" i="1" s="1"/>
  <c r="AL415" i="1"/>
  <c r="AJ415" i="1" a="1"/>
  <c r="AJ415" i="1" s="1"/>
  <c r="AL401" i="1"/>
  <c r="AJ401" i="1" a="1"/>
  <c r="AJ401" i="1" s="1"/>
  <c r="AL394" i="1"/>
  <c r="AJ394" i="1" a="1"/>
  <c r="AJ394" i="1" s="1"/>
  <c r="AL390" i="1"/>
  <c r="AJ390" i="1" a="1"/>
  <c r="AJ390" i="1" s="1"/>
  <c r="AL372" i="1"/>
  <c r="AJ372" i="1" a="1"/>
  <c r="AJ372" i="1" s="1"/>
  <c r="AL361" i="1"/>
  <c r="AJ361" i="1" a="1"/>
  <c r="AJ361" i="1" s="1"/>
  <c r="AL350" i="1"/>
  <c r="AJ350" i="1" a="1"/>
  <c r="AJ350" i="1" s="1"/>
  <c r="AL335" i="1"/>
  <c r="AJ335" i="1" a="1"/>
  <c r="AJ335" i="1" s="1"/>
  <c r="AL331" i="1"/>
  <c r="AJ331" i="1" a="1"/>
  <c r="AJ331" i="1" s="1"/>
  <c r="AL327" i="1"/>
  <c r="AJ327" i="1" a="1"/>
  <c r="AJ327" i="1" s="1"/>
  <c r="AC316" i="1"/>
  <c r="AL312" i="1"/>
  <c r="AJ312" i="1" a="1"/>
  <c r="AJ312" i="1" s="1"/>
  <c r="AL291" i="1"/>
  <c r="AJ291" i="1" a="1"/>
  <c r="AJ291" i="1" s="1"/>
  <c r="AL287" i="1"/>
  <c r="AJ287" i="1" a="1"/>
  <c r="AJ287" i="1" s="1"/>
  <c r="AL283" i="1"/>
  <c r="AJ283" i="1" a="1"/>
  <c r="AJ283" i="1" s="1"/>
  <c r="AL264" i="1"/>
  <c r="AJ264" i="1" a="1"/>
  <c r="AJ264" i="1" s="1"/>
  <c r="AL253" i="1"/>
  <c r="AJ253" i="1" a="1"/>
  <c r="AJ253" i="1" s="1"/>
  <c r="AL249" i="1"/>
  <c r="AJ249" i="1" a="1"/>
  <c r="AJ249" i="1" s="1"/>
  <c r="AL245" i="1"/>
  <c r="AJ245" i="1" a="1"/>
  <c r="AJ245" i="1" s="1"/>
  <c r="AL241" i="1"/>
  <c r="AJ241" i="1" a="1"/>
  <c r="AJ241" i="1" s="1"/>
  <c r="AL207" i="1"/>
  <c r="AJ207" i="1" a="1"/>
  <c r="AJ207" i="1" s="1"/>
  <c r="AL203" i="1"/>
  <c r="AJ203" i="1" a="1"/>
  <c r="AJ203" i="1" s="1"/>
  <c r="AL188" i="1"/>
  <c r="AJ188" i="1" a="1"/>
  <c r="AJ188" i="1" s="1"/>
  <c r="AA104" i="1"/>
  <c r="AL89" i="1"/>
  <c r="AJ89" i="1" a="1"/>
  <c r="AJ89" i="1" s="1"/>
  <c r="AL71" i="1"/>
  <c r="AJ71" i="1" a="1"/>
  <c r="AJ71" i="1" s="1"/>
  <c r="AL61" i="1"/>
  <c r="AJ61" i="1" a="1"/>
  <c r="AJ61" i="1" s="1"/>
  <c r="AA28" i="1"/>
  <c r="AL380" i="1"/>
  <c r="AJ380" i="1" a="1"/>
  <c r="AJ380" i="1" s="1"/>
  <c r="AL752" i="1"/>
  <c r="AJ752" i="1" a="1"/>
  <c r="AJ752" i="1" s="1"/>
  <c r="AL308" i="1"/>
  <c r="AJ308" i="1" a="1"/>
  <c r="AJ308" i="1" s="1"/>
  <c r="AL222" i="1"/>
  <c r="AJ222" i="1" a="1"/>
  <c r="AJ222" i="1" s="1"/>
  <c r="AL199" i="1"/>
  <c r="AJ199" i="1" a="1"/>
  <c r="AJ199" i="1" s="1"/>
  <c r="AL184" i="1"/>
  <c r="AJ184" i="1" a="1"/>
  <c r="AJ184" i="1" s="1"/>
  <c r="AL173" i="1"/>
  <c r="AJ173" i="1" a="1"/>
  <c r="AJ173" i="1" s="1"/>
  <c r="AL162" i="1"/>
  <c r="AJ162" i="1" a="1"/>
  <c r="AJ162" i="1" s="1"/>
  <c r="AL158" i="1"/>
  <c r="AJ158" i="1" a="1"/>
  <c r="AJ158" i="1" s="1"/>
  <c r="AL140" i="1"/>
  <c r="AJ140" i="1" a="1"/>
  <c r="AJ140" i="1" s="1"/>
  <c r="AL125" i="1"/>
  <c r="AJ125" i="1" a="1"/>
  <c r="AJ125" i="1" s="1"/>
  <c r="AL111" i="1"/>
  <c r="AJ111" i="1" a="1"/>
  <c r="AJ111" i="1" s="1"/>
  <c r="AL85" i="1"/>
  <c r="AJ85" i="1" a="1"/>
  <c r="AJ85" i="1" s="1"/>
  <c r="AL81" i="1"/>
  <c r="AJ81" i="1" a="1"/>
  <c r="AJ81" i="1" s="1"/>
  <c r="AL78" i="1"/>
  <c r="AJ78" i="1" a="1"/>
  <c r="AJ78" i="1" s="1"/>
  <c r="AL74" i="1"/>
  <c r="AJ74" i="1" a="1"/>
  <c r="AJ74" i="1" s="1"/>
  <c r="AL54" i="1"/>
  <c r="AJ54" i="1" a="1"/>
  <c r="AJ54" i="1" s="1"/>
  <c r="AL50" i="1"/>
  <c r="AJ50" i="1" a="1"/>
  <c r="AJ50" i="1" s="1"/>
  <c r="AL43" i="1"/>
  <c r="AJ43" i="1" a="1"/>
  <c r="AJ43" i="1" s="1"/>
  <c r="AL24" i="1"/>
  <c r="AJ24" i="1" a="1"/>
  <c r="AJ24" i="1" s="1"/>
  <c r="AL967" i="1"/>
  <c r="AJ967" i="1" a="1"/>
  <c r="AJ967" i="1" s="1"/>
  <c r="AL82" i="1"/>
  <c r="AJ82" i="1" a="1"/>
  <c r="AJ82" i="1" s="1"/>
  <c r="AL959" i="1"/>
  <c r="AJ959" i="1" a="1"/>
  <c r="AJ959" i="1" s="1"/>
  <c r="AL663" i="1"/>
  <c r="AJ663" i="1" a="1"/>
  <c r="AJ663" i="1" s="1"/>
  <c r="AL484" i="1"/>
  <c r="AJ484" i="1" a="1"/>
  <c r="AJ484" i="1" s="1"/>
  <c r="AL481" i="1"/>
  <c r="AJ481" i="1" a="1"/>
  <c r="AJ481" i="1" s="1"/>
  <c r="AL466" i="1"/>
  <c r="AJ466" i="1" a="1"/>
  <c r="AJ466" i="1" s="1"/>
  <c r="AL463" i="1"/>
  <c r="AJ463" i="1" a="1"/>
  <c r="AJ463" i="1" s="1"/>
  <c r="AL452" i="1"/>
  <c r="AJ452" i="1" a="1"/>
  <c r="AJ452" i="1" s="1"/>
  <c r="AL445" i="1"/>
  <c r="AJ445" i="1" a="1"/>
  <c r="AJ445" i="1" s="1"/>
  <c r="AL430" i="1"/>
  <c r="AJ430" i="1" a="1"/>
  <c r="AJ430" i="1" s="1"/>
  <c r="AL404" i="1"/>
  <c r="AJ404" i="1" a="1"/>
  <c r="AJ404" i="1" s="1"/>
  <c r="AL357" i="1"/>
  <c r="AJ357" i="1" a="1"/>
  <c r="AJ357" i="1" s="1"/>
  <c r="AA1002" i="1"/>
  <c r="AL991" i="1"/>
  <c r="AJ991" i="1" a="1"/>
  <c r="AJ991" i="1" s="1"/>
  <c r="AL987" i="1"/>
  <c r="AJ987" i="1" a="1"/>
  <c r="AJ987" i="1" s="1"/>
  <c r="AL977" i="1"/>
  <c r="AJ977" i="1" a="1"/>
  <c r="AJ977" i="1" s="1"/>
  <c r="AC962" i="1"/>
  <c r="AL958" i="1"/>
  <c r="AJ958" i="1" a="1"/>
  <c r="AJ958" i="1" s="1"/>
  <c r="AL928" i="1"/>
  <c r="AJ928" i="1" a="1"/>
  <c r="AJ928" i="1" s="1"/>
  <c r="AL924" i="1"/>
  <c r="AJ924" i="1" a="1"/>
  <c r="AJ924" i="1" s="1"/>
  <c r="AC893" i="1"/>
  <c r="AC886" i="1"/>
  <c r="AL882" i="1"/>
  <c r="AJ882" i="1" a="1"/>
  <c r="AJ882" i="1" s="1"/>
  <c r="AL878" i="1"/>
  <c r="AJ878" i="1" a="1"/>
  <c r="AJ878" i="1" s="1"/>
  <c r="AL875" i="1"/>
  <c r="AJ875" i="1" a="1"/>
  <c r="AJ875" i="1" s="1"/>
  <c r="AL872" i="1"/>
  <c r="AJ872" i="1" a="1"/>
  <c r="AJ872" i="1" s="1"/>
  <c r="AL868" i="1"/>
  <c r="AJ868" i="1" a="1"/>
  <c r="AJ868" i="1" s="1"/>
  <c r="AL854" i="1"/>
  <c r="AJ854" i="1" a="1"/>
  <c r="AJ854" i="1" s="1"/>
  <c r="AL850" i="1"/>
  <c r="AJ850" i="1" a="1"/>
  <c r="AJ850" i="1" s="1"/>
  <c r="AL828" i="1"/>
  <c r="AJ828" i="1" a="1"/>
  <c r="AJ828" i="1" s="1"/>
  <c r="AL785" i="1"/>
  <c r="AJ785" i="1" a="1"/>
  <c r="AJ785" i="1" s="1"/>
  <c r="AL781" i="1"/>
  <c r="AJ781" i="1" a="1"/>
  <c r="AJ781" i="1" s="1"/>
  <c r="AL777" i="1"/>
  <c r="AJ777" i="1" a="1"/>
  <c r="AJ777" i="1" s="1"/>
  <c r="AL773" i="1"/>
  <c r="AJ773" i="1" a="1"/>
  <c r="AJ773" i="1" s="1"/>
  <c r="AL766" i="1"/>
  <c r="AJ766" i="1" a="1"/>
  <c r="AJ766" i="1" s="1"/>
  <c r="AL762" i="1"/>
  <c r="AJ762" i="1" a="1"/>
  <c r="AJ762" i="1" s="1"/>
  <c r="AL751" i="1"/>
  <c r="AJ751" i="1" a="1"/>
  <c r="AJ751" i="1" s="1"/>
  <c r="AL748" i="1"/>
  <c r="AJ748" i="1" a="1"/>
  <c r="AJ748" i="1" s="1"/>
  <c r="AL719" i="1"/>
  <c r="AJ719" i="1" a="1"/>
  <c r="AJ719" i="1" s="1"/>
  <c r="AC700" i="1"/>
  <c r="AL696" i="1"/>
  <c r="AJ696" i="1" a="1"/>
  <c r="AJ696" i="1" s="1"/>
  <c r="AL689" i="1"/>
  <c r="AJ689" i="1" a="1"/>
  <c r="AJ689" i="1" s="1"/>
  <c r="AL685" i="1"/>
  <c r="AJ685" i="1" a="1"/>
  <c r="AJ685" i="1" s="1"/>
  <c r="AL670" i="1"/>
  <c r="AJ670" i="1" a="1"/>
  <c r="AJ670" i="1" s="1"/>
  <c r="AL638" i="1"/>
  <c r="AJ638" i="1" a="1"/>
  <c r="AJ638" i="1" s="1"/>
  <c r="AA635" i="1"/>
  <c r="AL631" i="1"/>
  <c r="AJ631" i="1" a="1"/>
  <c r="AJ631" i="1" s="1"/>
  <c r="AL605" i="1"/>
  <c r="AJ605" i="1" a="1"/>
  <c r="AJ605" i="1" s="1"/>
  <c r="AL601" i="1"/>
  <c r="AJ601" i="1" a="1"/>
  <c r="AJ601" i="1" s="1"/>
  <c r="AL572" i="1"/>
  <c r="AJ572" i="1" a="1"/>
  <c r="AJ572" i="1" s="1"/>
  <c r="AL557" i="1"/>
  <c r="AJ557" i="1" a="1"/>
  <c r="AJ557" i="1" s="1"/>
  <c r="AL543" i="1"/>
  <c r="AJ543" i="1" a="1"/>
  <c r="AJ543" i="1" s="1"/>
  <c r="AL539" i="1"/>
  <c r="AJ539" i="1" a="1"/>
  <c r="AJ539" i="1" s="1"/>
  <c r="AL520" i="1"/>
  <c r="AJ520" i="1" a="1"/>
  <c r="AJ520" i="1" s="1"/>
  <c r="AL516" i="1"/>
  <c r="AJ516" i="1" a="1"/>
  <c r="AJ516" i="1" s="1"/>
  <c r="AL459" i="1"/>
  <c r="AJ459" i="1" a="1"/>
  <c r="AJ459" i="1" s="1"/>
  <c r="AL437" i="1"/>
  <c r="AJ437" i="1" a="1"/>
  <c r="AJ437" i="1" s="1"/>
  <c r="AL418" i="1"/>
  <c r="AJ418" i="1" a="1"/>
  <c r="AJ418" i="1" s="1"/>
  <c r="AA415" i="1"/>
  <c r="AL397" i="1"/>
  <c r="AJ397" i="1" a="1"/>
  <c r="AJ397" i="1" s="1"/>
  <c r="AA372" i="1"/>
  <c r="AL368" i="1"/>
  <c r="AJ368" i="1" a="1"/>
  <c r="AJ368" i="1" s="1"/>
  <c r="AL346" i="1"/>
  <c r="AJ346" i="1" a="1"/>
  <c r="AJ346" i="1" s="1"/>
  <c r="AL342" i="1"/>
  <c r="AJ342" i="1" a="1"/>
  <c r="AJ342" i="1" s="1"/>
  <c r="AL338" i="1"/>
  <c r="AJ338" i="1" a="1"/>
  <c r="AJ338" i="1" s="1"/>
  <c r="AL323" i="1"/>
  <c r="AJ323" i="1" a="1"/>
  <c r="AJ323" i="1" s="1"/>
  <c r="AL319" i="1"/>
  <c r="AJ319" i="1" a="1"/>
  <c r="AJ319" i="1" s="1"/>
  <c r="AL298" i="1"/>
  <c r="AJ298" i="1" a="1"/>
  <c r="AJ298" i="1" s="1"/>
  <c r="AL294" i="1"/>
  <c r="AJ294" i="1" a="1"/>
  <c r="AJ294" i="1" s="1"/>
  <c r="AL279" i="1"/>
  <c r="AJ279" i="1" a="1"/>
  <c r="AJ279" i="1" s="1"/>
  <c r="AL275" i="1"/>
  <c r="AJ275" i="1" a="1"/>
  <c r="AJ275" i="1" s="1"/>
  <c r="AL271" i="1"/>
  <c r="AJ271" i="1" a="1"/>
  <c r="AJ271" i="1" s="1"/>
  <c r="AL267" i="1"/>
  <c r="AJ267" i="1" a="1"/>
  <c r="AJ267" i="1" s="1"/>
  <c r="AL260" i="1"/>
  <c r="AJ260" i="1" a="1"/>
  <c r="AJ260" i="1" s="1"/>
  <c r="AL256" i="1"/>
  <c r="AJ256" i="1" a="1"/>
  <c r="AJ256" i="1" s="1"/>
  <c r="AL237" i="1"/>
  <c r="AJ237" i="1" a="1"/>
  <c r="AJ237" i="1" s="1"/>
  <c r="AL195" i="1"/>
  <c r="AJ195" i="1" a="1"/>
  <c r="AJ195" i="1" s="1"/>
  <c r="AL191" i="1"/>
  <c r="AJ191" i="1" a="1"/>
  <c r="AJ191" i="1" s="1"/>
  <c r="AL169" i="1"/>
  <c r="AJ169" i="1" a="1"/>
  <c r="AJ169" i="1" s="1"/>
  <c r="AL154" i="1"/>
  <c r="AJ154" i="1" a="1"/>
  <c r="AJ154" i="1" s="1"/>
  <c r="AL147" i="1"/>
  <c r="AJ147" i="1" a="1"/>
  <c r="AJ147" i="1" s="1"/>
  <c r="AL143" i="1"/>
  <c r="AJ143" i="1" a="1"/>
  <c r="AJ143" i="1" s="1"/>
  <c r="AL136" i="1"/>
  <c r="AJ136" i="1" a="1"/>
  <c r="AJ136" i="1" s="1"/>
  <c r="AL132" i="1"/>
  <c r="AJ132" i="1" a="1"/>
  <c r="AJ132" i="1" s="1"/>
  <c r="AL128" i="1"/>
  <c r="AJ128" i="1" a="1"/>
  <c r="AJ128" i="1" s="1"/>
  <c r="AL100" i="1"/>
  <c r="AJ100" i="1" a="1"/>
  <c r="AJ100" i="1" s="1"/>
  <c r="AL96" i="1"/>
  <c r="AJ96" i="1" a="1"/>
  <c r="AJ96" i="1" s="1"/>
  <c r="AL67" i="1"/>
  <c r="AJ67" i="1" a="1"/>
  <c r="AJ67" i="1" s="1"/>
  <c r="AL57" i="1"/>
  <c r="AJ57" i="1" a="1"/>
  <c r="AJ57" i="1" s="1"/>
  <c r="AL46" i="1"/>
  <c r="AJ46" i="1" a="1"/>
  <c r="AJ46" i="1" s="1"/>
  <c r="AL39" i="1"/>
  <c r="AJ39" i="1" a="1"/>
  <c r="AJ39" i="1" s="1"/>
  <c r="AL35" i="1"/>
  <c r="AJ35" i="1" a="1"/>
  <c r="AJ35" i="1" s="1"/>
  <c r="AL31" i="1"/>
  <c r="AJ31" i="1" a="1"/>
  <c r="AJ31" i="1" s="1"/>
  <c r="AL20" i="1"/>
  <c r="AJ20" i="1" a="1"/>
  <c r="AJ20" i="1" s="1"/>
  <c r="AL720" i="1"/>
  <c r="AJ720" i="1" a="1"/>
  <c r="AJ720" i="1" s="1"/>
  <c r="AL664" i="1"/>
  <c r="AJ664" i="1" a="1"/>
  <c r="AJ664" i="1" s="1"/>
  <c r="AL606" i="1"/>
  <c r="AJ606" i="1" a="1"/>
  <c r="AJ606" i="1" s="1"/>
  <c r="AL431" i="1"/>
  <c r="AJ431" i="1" a="1"/>
  <c r="AJ431" i="1" s="1"/>
  <c r="AL324" i="1"/>
  <c r="AJ324" i="1" a="1"/>
  <c r="AJ324" i="1" s="1"/>
  <c r="AL929" i="1"/>
  <c r="AJ929" i="1" a="1"/>
  <c r="AJ929" i="1" s="1"/>
  <c r="AL521" i="1"/>
  <c r="AJ521" i="1" a="1"/>
  <c r="AJ521" i="1" s="1"/>
  <c r="AL901" i="1"/>
  <c r="AJ901" i="1" a="1"/>
  <c r="AJ901" i="1" s="1"/>
  <c r="AL1002" i="1"/>
  <c r="AJ1002" i="1" a="1"/>
  <c r="AJ1002" i="1" s="1"/>
  <c r="AL962" i="1"/>
  <c r="AJ962" i="1" a="1"/>
  <c r="AJ962" i="1" s="1"/>
  <c r="AL667" i="1"/>
  <c r="AJ667" i="1" a="1"/>
  <c r="AJ667" i="1" s="1"/>
  <c r="AL659" i="1"/>
  <c r="AJ659" i="1" a="1"/>
  <c r="AJ659" i="1" s="1"/>
  <c r="AL616" i="1"/>
  <c r="AJ616" i="1" a="1"/>
  <c r="AJ616" i="1" s="1"/>
  <c r="AL550" i="1"/>
  <c r="AJ550" i="1" a="1"/>
  <c r="AJ550" i="1" s="1"/>
  <c r="AL502" i="1"/>
  <c r="AJ502" i="1" a="1"/>
  <c r="AJ502" i="1" s="1"/>
  <c r="AL488" i="1"/>
  <c r="AJ488" i="1" a="1"/>
  <c r="AJ488" i="1" s="1"/>
  <c r="AL456" i="1"/>
  <c r="AJ456" i="1" a="1"/>
  <c r="AJ456" i="1" s="1"/>
  <c r="AL422" i="1"/>
  <c r="AJ422" i="1" a="1"/>
  <c r="AJ422" i="1" s="1"/>
  <c r="AL1009" i="1"/>
  <c r="AJ1009" i="1" a="1"/>
  <c r="AJ1009" i="1" s="1"/>
  <c r="AL998" i="1"/>
  <c r="AJ998" i="1" a="1"/>
  <c r="AJ998" i="1" s="1"/>
  <c r="AL983" i="1"/>
  <c r="AJ983" i="1" a="1"/>
  <c r="AJ983" i="1" s="1"/>
  <c r="AL980" i="1"/>
  <c r="AJ980" i="1" a="1"/>
  <c r="AJ980" i="1" s="1"/>
  <c r="AL954" i="1"/>
  <c r="AJ954" i="1" a="1"/>
  <c r="AJ954" i="1" s="1"/>
  <c r="AL950" i="1"/>
  <c r="AJ950" i="1" a="1"/>
  <c r="AJ950" i="1" s="1"/>
  <c r="AL939" i="1"/>
  <c r="AJ939" i="1" a="1"/>
  <c r="AJ939" i="1" s="1"/>
  <c r="AL935" i="1"/>
  <c r="AJ935" i="1" a="1"/>
  <c r="AJ935" i="1" s="1"/>
  <c r="AL920" i="1"/>
  <c r="AJ920" i="1" a="1"/>
  <c r="AJ920" i="1" s="1"/>
  <c r="AL916" i="1"/>
  <c r="AJ916" i="1" a="1"/>
  <c r="AJ916" i="1" s="1"/>
  <c r="AL912" i="1"/>
  <c r="AJ912" i="1" a="1"/>
  <c r="AJ912" i="1" s="1"/>
  <c r="AL908" i="1"/>
  <c r="AJ908" i="1" a="1"/>
  <c r="AJ908" i="1" s="1"/>
  <c r="AL904" i="1"/>
  <c r="AJ904" i="1" a="1"/>
  <c r="AJ904" i="1" s="1"/>
  <c r="AL889" i="1"/>
  <c r="AJ889" i="1" a="1"/>
  <c r="AJ889" i="1" s="1"/>
  <c r="AC878" i="1"/>
  <c r="AL861" i="1"/>
  <c r="AJ861" i="1" a="1"/>
  <c r="AJ861" i="1" s="1"/>
  <c r="AL843" i="1"/>
  <c r="AJ843" i="1" a="1"/>
  <c r="AJ843" i="1" s="1"/>
  <c r="AL821" i="1"/>
  <c r="AJ821" i="1" a="1"/>
  <c r="AJ821" i="1" s="1"/>
  <c r="AL810" i="1"/>
  <c r="AJ810" i="1" a="1"/>
  <c r="AJ810" i="1" s="1"/>
  <c r="AL803" i="1"/>
  <c r="AJ803" i="1" a="1"/>
  <c r="AJ803" i="1" s="1"/>
  <c r="AL796" i="1"/>
  <c r="AJ796" i="1" a="1"/>
  <c r="AJ796" i="1" s="1"/>
  <c r="AL758" i="1"/>
  <c r="AJ758" i="1" a="1"/>
  <c r="AJ758" i="1" s="1"/>
  <c r="AL741" i="1"/>
  <c r="AJ741" i="1" a="1"/>
  <c r="AJ741" i="1" s="1"/>
  <c r="AL715" i="1"/>
  <c r="AJ715" i="1" a="1"/>
  <c r="AJ715" i="1" s="1"/>
  <c r="AL711" i="1"/>
  <c r="AJ711" i="1" a="1"/>
  <c r="AJ711" i="1" s="1"/>
  <c r="AL707" i="1"/>
  <c r="AJ707" i="1" a="1"/>
  <c r="AJ707" i="1" s="1"/>
  <c r="AL681" i="1"/>
  <c r="AJ681" i="1" a="1"/>
  <c r="AJ681" i="1" s="1"/>
  <c r="AL655" i="1"/>
  <c r="AJ655" i="1" a="1"/>
  <c r="AJ655" i="1" s="1"/>
  <c r="AL652" i="1"/>
  <c r="AJ652" i="1" a="1"/>
  <c r="AJ652" i="1" s="1"/>
  <c r="AC638" i="1"/>
  <c r="AL627" i="1"/>
  <c r="AJ627" i="1" a="1"/>
  <c r="AJ627" i="1" s="1"/>
  <c r="AL608" i="1"/>
  <c r="AJ608" i="1" a="1"/>
  <c r="AJ608" i="1" s="1"/>
  <c r="AL597" i="1"/>
  <c r="AJ597" i="1" a="1"/>
  <c r="AJ597" i="1" s="1"/>
  <c r="AL590" i="1"/>
  <c r="AJ590" i="1" a="1"/>
  <c r="AJ590" i="1" s="1"/>
  <c r="AL587" i="1"/>
  <c r="AJ587" i="1" a="1"/>
  <c r="AJ587" i="1" s="1"/>
  <c r="AL583" i="1"/>
  <c r="AJ583" i="1" a="1"/>
  <c r="AJ583" i="1" s="1"/>
  <c r="AL553" i="1"/>
  <c r="AJ553" i="1" a="1"/>
  <c r="AJ553" i="1" s="1"/>
  <c r="AL535" i="1"/>
  <c r="AJ535" i="1" a="1"/>
  <c r="AJ535" i="1" s="1"/>
  <c r="AL531" i="1"/>
  <c r="AJ531" i="1" a="1"/>
  <c r="AJ531" i="1" s="1"/>
  <c r="AL505" i="1"/>
  <c r="AJ505" i="1" a="1"/>
  <c r="AJ505" i="1" s="1"/>
  <c r="AL477" i="1"/>
  <c r="AJ477" i="1" a="1"/>
  <c r="AJ477" i="1" s="1"/>
  <c r="AL448" i="1"/>
  <c r="AJ448" i="1" a="1"/>
  <c r="AJ448" i="1" s="1"/>
  <c r="AL411" i="1"/>
  <c r="AJ411" i="1" a="1"/>
  <c r="AJ411" i="1" s="1"/>
  <c r="AL407" i="1"/>
  <c r="AJ407" i="1" a="1"/>
  <c r="AJ407" i="1" s="1"/>
  <c r="AL382" i="1"/>
  <c r="AJ382" i="1" a="1"/>
  <c r="AJ382" i="1" s="1"/>
  <c r="AL375" i="1"/>
  <c r="AJ375" i="1" a="1"/>
  <c r="AJ375" i="1" s="1"/>
  <c r="AL364" i="1"/>
  <c r="AJ364" i="1" a="1"/>
  <c r="AJ364" i="1" s="1"/>
  <c r="AL353" i="1"/>
  <c r="AJ353" i="1" a="1"/>
  <c r="AJ353" i="1" s="1"/>
  <c r="AL233" i="1"/>
  <c r="AJ233" i="1" a="1"/>
  <c r="AJ233" i="1" s="1"/>
  <c r="AL229" i="1"/>
  <c r="AJ229" i="1" a="1"/>
  <c r="AJ229" i="1" s="1"/>
  <c r="AL218" i="1"/>
  <c r="AJ218" i="1" a="1"/>
  <c r="AJ218" i="1" s="1"/>
  <c r="AL214" i="1"/>
  <c r="AJ214" i="1" a="1"/>
  <c r="AJ214" i="1" s="1"/>
  <c r="AL210" i="1"/>
  <c r="AJ210" i="1" a="1"/>
  <c r="AJ210" i="1" s="1"/>
  <c r="AL180" i="1"/>
  <c r="AJ180" i="1" a="1"/>
  <c r="AJ180" i="1" s="1"/>
  <c r="AL165" i="1"/>
  <c r="AJ165" i="1" a="1"/>
  <c r="AJ165" i="1" s="1"/>
  <c r="AL150" i="1"/>
  <c r="AJ150" i="1" a="1"/>
  <c r="AJ150" i="1" s="1"/>
  <c r="AL121" i="1"/>
  <c r="AJ121" i="1" a="1"/>
  <c r="AJ121" i="1" s="1"/>
  <c r="AL117" i="1"/>
  <c r="AJ117" i="1" a="1"/>
  <c r="AJ117" i="1" s="1"/>
  <c r="AL114" i="1"/>
  <c r="AJ114" i="1" a="1"/>
  <c r="AJ114" i="1" s="1"/>
  <c r="AL107" i="1"/>
  <c r="AJ107" i="1" a="1"/>
  <c r="AJ107" i="1" s="1"/>
  <c r="AL92" i="1"/>
  <c r="AJ92" i="1" a="1"/>
  <c r="AJ92" i="1" s="1"/>
  <c r="AL63" i="1"/>
  <c r="AJ63" i="1" a="1"/>
  <c r="AJ63" i="1" s="1"/>
  <c r="AL16" i="1"/>
  <c r="AJ16" i="1" a="1"/>
  <c r="AJ16" i="1" s="1"/>
  <c r="AL1003" i="1"/>
  <c r="AJ1003" i="1" a="1"/>
  <c r="AJ1003" i="1" s="1"/>
  <c r="AL933" i="1"/>
  <c r="AJ933" i="1" a="1"/>
  <c r="AJ933" i="1" s="1"/>
  <c r="AL786" i="1"/>
  <c r="AJ786" i="1" a="1"/>
  <c r="AJ786" i="1" s="1"/>
  <c r="AL767" i="1"/>
  <c r="AJ767" i="1" a="1"/>
  <c r="AJ767" i="1" s="1"/>
  <c r="AL660" i="1"/>
  <c r="AJ660" i="1" a="1"/>
  <c r="AJ660" i="1" s="1"/>
  <c r="AL636" i="1"/>
  <c r="AJ636" i="1" a="1"/>
  <c r="AJ636" i="1" s="1"/>
  <c r="AL510" i="1"/>
  <c r="AJ510" i="1" a="1"/>
  <c r="AJ510" i="1" s="1"/>
  <c r="AL485" i="1"/>
  <c r="AJ485" i="1" a="1"/>
  <c r="AJ485" i="1" s="1"/>
  <c r="AL453" i="1"/>
  <c r="AJ453" i="1" a="1"/>
  <c r="AJ453" i="1" s="1"/>
  <c r="AL309" i="1"/>
  <c r="AJ309" i="1" a="1"/>
  <c r="AJ309" i="1" s="1"/>
  <c r="AL196" i="1"/>
  <c r="AJ196" i="1" a="1"/>
  <c r="AJ196" i="1" s="1"/>
  <c r="AL159" i="1"/>
  <c r="AJ159" i="1" a="1"/>
  <c r="AJ159" i="1" s="1"/>
  <c r="AL804" i="1"/>
  <c r="AJ804" i="1" a="1"/>
  <c r="AJ804" i="1" s="1"/>
  <c r="AL697" i="1"/>
  <c r="AJ697" i="1" a="1"/>
  <c r="AJ697" i="1" s="1"/>
  <c r="AL970" i="1"/>
  <c r="AJ970" i="1" a="1"/>
  <c r="AJ970" i="1" s="1"/>
  <c r="AL836" i="1"/>
  <c r="AJ836" i="1" a="1"/>
  <c r="AJ836" i="1" s="1"/>
  <c r="AL734" i="1"/>
  <c r="AJ734" i="1" a="1"/>
  <c r="AJ734" i="1" s="1"/>
  <c r="AL576" i="1"/>
  <c r="AJ576" i="1" a="1"/>
  <c r="AJ576" i="1" s="1"/>
  <c r="AL547" i="1"/>
  <c r="AJ547" i="1" a="1"/>
  <c r="AJ547" i="1" s="1"/>
  <c r="AL509" i="1"/>
  <c r="AJ509" i="1" a="1"/>
  <c r="AJ509" i="1" s="1"/>
  <c r="AL495" i="1"/>
  <c r="AJ495" i="1" a="1"/>
  <c r="AJ495" i="1" s="1"/>
  <c r="AL441" i="1"/>
  <c r="AJ441" i="1" a="1"/>
  <c r="AJ441" i="1" s="1"/>
  <c r="AL426" i="1"/>
  <c r="AJ426" i="1" a="1"/>
  <c r="AJ426" i="1" s="1"/>
  <c r="AL1005" i="1"/>
  <c r="AJ1005" i="1" a="1"/>
  <c r="AJ1005" i="1" s="1"/>
  <c r="AL973" i="1"/>
  <c r="AJ973" i="1" a="1"/>
  <c r="AJ973" i="1" s="1"/>
  <c r="AL946" i="1"/>
  <c r="AJ946" i="1" a="1"/>
  <c r="AJ946" i="1" s="1"/>
  <c r="AA935" i="1"/>
  <c r="AL900" i="1"/>
  <c r="AJ900" i="1" a="1"/>
  <c r="AJ900" i="1" s="1"/>
  <c r="AL857" i="1"/>
  <c r="AJ857" i="1" a="1"/>
  <c r="AJ857" i="1" s="1"/>
  <c r="AL846" i="1"/>
  <c r="AJ846" i="1" a="1"/>
  <c r="AJ846" i="1" s="1"/>
  <c r="AL839" i="1"/>
  <c r="AJ839" i="1" a="1"/>
  <c r="AJ839" i="1" s="1"/>
  <c r="AL824" i="1"/>
  <c r="AJ824" i="1" a="1"/>
  <c r="AJ824" i="1" s="1"/>
  <c r="AL817" i="1"/>
  <c r="AJ817" i="1" a="1"/>
  <c r="AJ817" i="1" s="1"/>
  <c r="AL799" i="1"/>
  <c r="AJ799" i="1" a="1"/>
  <c r="AJ799" i="1" s="1"/>
  <c r="AL792" i="1"/>
  <c r="AJ792" i="1" a="1"/>
  <c r="AJ792" i="1" s="1"/>
  <c r="AL788" i="1"/>
  <c r="AJ788" i="1" a="1"/>
  <c r="AJ788" i="1" s="1"/>
  <c r="AL737" i="1"/>
  <c r="AJ737" i="1" a="1"/>
  <c r="AJ737" i="1" s="1"/>
  <c r="AL730" i="1"/>
  <c r="AJ730" i="1" a="1"/>
  <c r="AJ730" i="1" s="1"/>
  <c r="AL726" i="1"/>
  <c r="AJ726" i="1" a="1"/>
  <c r="AJ726" i="1" s="1"/>
  <c r="AL692" i="1"/>
  <c r="AJ692" i="1" a="1"/>
  <c r="AJ692" i="1" s="1"/>
  <c r="AL677" i="1"/>
  <c r="AJ677" i="1" a="1"/>
  <c r="AJ677" i="1" s="1"/>
  <c r="AL673" i="1"/>
  <c r="AJ673" i="1" a="1"/>
  <c r="AJ673" i="1" s="1"/>
  <c r="AL648" i="1"/>
  <c r="AJ648" i="1" a="1"/>
  <c r="AJ648" i="1" s="1"/>
  <c r="AA638" i="1"/>
  <c r="AL623" i="1"/>
  <c r="AJ623" i="1" a="1"/>
  <c r="AJ623" i="1" s="1"/>
  <c r="AC608" i="1"/>
  <c r="AA590" i="1"/>
  <c r="AL568" i="1"/>
  <c r="AJ568" i="1" a="1"/>
  <c r="AJ568" i="1" s="1"/>
  <c r="AL564" i="1"/>
  <c r="AJ564" i="1" a="1"/>
  <c r="AJ564" i="1" s="1"/>
  <c r="AL560" i="1"/>
  <c r="AJ560" i="1" a="1"/>
  <c r="AJ560" i="1" s="1"/>
  <c r="AL527" i="1"/>
  <c r="AJ527" i="1" a="1"/>
  <c r="AJ527" i="1" s="1"/>
  <c r="AL512" i="1"/>
  <c r="AJ512" i="1" a="1"/>
  <c r="AJ512" i="1" s="1"/>
  <c r="AL498" i="1"/>
  <c r="AJ498" i="1" a="1"/>
  <c r="AJ498" i="1" s="1"/>
  <c r="AL491" i="1"/>
  <c r="AJ491" i="1" a="1"/>
  <c r="AJ491" i="1" s="1"/>
  <c r="AA477" i="1"/>
  <c r="AL473" i="1"/>
  <c r="AJ473" i="1" a="1"/>
  <c r="AJ473" i="1" s="1"/>
  <c r="AL469" i="1"/>
  <c r="AJ469" i="1" a="1"/>
  <c r="AJ469" i="1" s="1"/>
  <c r="AL393" i="1"/>
  <c r="AJ393" i="1" a="1"/>
  <c r="AJ393" i="1" s="1"/>
  <c r="AL389" i="1"/>
  <c r="AJ389" i="1" a="1"/>
  <c r="AJ389" i="1" s="1"/>
  <c r="AL360" i="1"/>
  <c r="AJ360" i="1" a="1"/>
  <c r="AJ360" i="1" s="1"/>
  <c r="AL349" i="1"/>
  <c r="AJ349" i="1" a="1"/>
  <c r="AJ349" i="1" s="1"/>
  <c r="AL334" i="1"/>
  <c r="AJ334" i="1" a="1"/>
  <c r="AJ334" i="1" s="1"/>
  <c r="AL330" i="1"/>
  <c r="AJ330" i="1" a="1"/>
  <c r="AJ330" i="1" s="1"/>
  <c r="AL326" i="1"/>
  <c r="AJ326" i="1" a="1"/>
  <c r="AJ326" i="1" s="1"/>
  <c r="AL315" i="1"/>
  <c r="AJ315" i="1" a="1"/>
  <c r="AJ315" i="1" s="1"/>
  <c r="AL311" i="1"/>
  <c r="AJ311" i="1" a="1"/>
  <c r="AJ311" i="1" s="1"/>
  <c r="AL301" i="1"/>
  <c r="AJ301" i="1" a="1"/>
  <c r="AJ301" i="1" s="1"/>
  <c r="AL290" i="1"/>
  <c r="AJ290" i="1" a="1"/>
  <c r="AJ290" i="1" s="1"/>
  <c r="AL286" i="1"/>
  <c r="AJ286" i="1" a="1"/>
  <c r="AJ286" i="1" s="1"/>
  <c r="AL282" i="1"/>
  <c r="AJ282" i="1" a="1"/>
  <c r="AJ282" i="1" s="1"/>
  <c r="AL263" i="1"/>
  <c r="AJ263" i="1" a="1"/>
  <c r="AJ263" i="1" s="1"/>
  <c r="AL252" i="1"/>
  <c r="AJ252" i="1" a="1"/>
  <c r="AJ252" i="1" s="1"/>
  <c r="AL248" i="1"/>
  <c r="AJ248" i="1" a="1"/>
  <c r="AJ248" i="1" s="1"/>
  <c r="AL244" i="1"/>
  <c r="AJ244" i="1" a="1"/>
  <c r="AJ244" i="1" s="1"/>
  <c r="AC210" i="1"/>
  <c r="AL206" i="1"/>
  <c r="AJ206" i="1" a="1"/>
  <c r="AJ206" i="1" s="1"/>
  <c r="AL202" i="1"/>
  <c r="AJ202" i="1" a="1"/>
  <c r="AJ202" i="1" s="1"/>
  <c r="AL103" i="1"/>
  <c r="AJ103" i="1" a="1"/>
  <c r="AJ103" i="1" s="1"/>
  <c r="AL88" i="1"/>
  <c r="AJ88" i="1" a="1"/>
  <c r="AJ88" i="1" s="1"/>
  <c r="AL70" i="1"/>
  <c r="AJ70" i="1" a="1"/>
  <c r="AJ70" i="1" s="1"/>
  <c r="AL60" i="1"/>
  <c r="AJ60" i="1" a="1"/>
  <c r="AJ60" i="1" s="1"/>
  <c r="AL27" i="1"/>
  <c r="AJ27" i="1" a="1"/>
  <c r="AJ27" i="1" s="1"/>
  <c r="AL797" i="1"/>
  <c r="AJ797" i="1" a="1"/>
  <c r="AJ797" i="1" s="1"/>
  <c r="AL506" i="1"/>
  <c r="AJ506" i="1" a="1"/>
  <c r="AJ506" i="1" s="1"/>
  <c r="AL442" i="1"/>
  <c r="AJ442" i="1" a="1"/>
  <c r="AJ442" i="1" s="1"/>
  <c r="AL358" i="1"/>
  <c r="AJ358" i="1" a="1"/>
  <c r="AJ358" i="1" s="1"/>
  <c r="AL280" i="1"/>
  <c r="AJ280" i="1" a="1"/>
  <c r="AJ280" i="1" s="1"/>
  <c r="AL778" i="1"/>
  <c r="AJ778" i="1" a="1"/>
  <c r="AJ778" i="1" s="1"/>
  <c r="AL769" i="1"/>
  <c r="AJ769" i="1" a="1"/>
  <c r="AJ769" i="1" s="1"/>
  <c r="AL754" i="1"/>
  <c r="AJ754" i="1" a="1"/>
  <c r="AJ754" i="1" s="1"/>
  <c r="AL744" i="1"/>
  <c r="AJ744" i="1" a="1"/>
  <c r="AJ744" i="1" s="1"/>
  <c r="AL703" i="1"/>
  <c r="AJ703" i="1" a="1"/>
  <c r="AJ703" i="1" s="1"/>
  <c r="AL666" i="1"/>
  <c r="AJ666" i="1" a="1"/>
  <c r="AJ666" i="1" s="1"/>
  <c r="AL662" i="1"/>
  <c r="AJ662" i="1" a="1"/>
  <c r="AJ662" i="1" s="1"/>
  <c r="AL658" i="1"/>
  <c r="AJ658" i="1" a="1"/>
  <c r="AJ658" i="1" s="1"/>
  <c r="AL644" i="1"/>
  <c r="AJ644" i="1" a="1"/>
  <c r="AJ644" i="1" s="1"/>
  <c r="AL641" i="1"/>
  <c r="AJ641" i="1" a="1"/>
  <c r="AJ641" i="1" s="1"/>
  <c r="AL619" i="1"/>
  <c r="AJ619" i="1" a="1"/>
  <c r="AJ619" i="1" s="1"/>
  <c r="AL615" i="1"/>
  <c r="AJ615" i="1" a="1"/>
  <c r="AJ615" i="1" s="1"/>
  <c r="AL611" i="1"/>
  <c r="AJ611" i="1" a="1"/>
  <c r="AJ611" i="1" s="1"/>
  <c r="AL579" i="1"/>
  <c r="AJ579" i="1" a="1"/>
  <c r="AJ579" i="1" s="1"/>
  <c r="AL575" i="1"/>
  <c r="AJ575" i="1" a="1"/>
  <c r="AJ575" i="1" s="1"/>
  <c r="AL546" i="1"/>
  <c r="AJ546" i="1" a="1"/>
  <c r="AJ546" i="1" s="1"/>
  <c r="AL523" i="1"/>
  <c r="AJ523" i="1" a="1"/>
  <c r="AJ523" i="1" s="1"/>
  <c r="AL508" i="1"/>
  <c r="AJ508" i="1" a="1"/>
  <c r="AJ508" i="1" s="1"/>
  <c r="AL501" i="1"/>
  <c r="AJ501" i="1" a="1"/>
  <c r="AJ501" i="1" s="1"/>
  <c r="AL494" i="1"/>
  <c r="AJ494" i="1" a="1"/>
  <c r="AJ494" i="1" s="1"/>
  <c r="AL487" i="1"/>
  <c r="AJ487" i="1" a="1"/>
  <c r="AJ487" i="1" s="1"/>
  <c r="AL480" i="1"/>
  <c r="AJ480" i="1" a="1"/>
  <c r="AJ480" i="1" s="1"/>
  <c r="AL465" i="1"/>
  <c r="AJ465" i="1" a="1"/>
  <c r="AJ465" i="1" s="1"/>
  <c r="AL462" i="1"/>
  <c r="AJ462" i="1" a="1"/>
  <c r="AJ462" i="1" s="1"/>
  <c r="AL455" i="1"/>
  <c r="AJ455" i="1" a="1"/>
  <c r="AJ455" i="1" s="1"/>
  <c r="AL451" i="1"/>
  <c r="AJ451" i="1" a="1"/>
  <c r="AJ451" i="1" s="1"/>
  <c r="AL444" i="1"/>
  <c r="AJ444" i="1" a="1"/>
  <c r="AJ444" i="1" s="1"/>
  <c r="AL440" i="1"/>
  <c r="AJ440" i="1" a="1"/>
  <c r="AJ440" i="1" s="1"/>
  <c r="AL433" i="1"/>
  <c r="AJ433" i="1" a="1"/>
  <c r="AJ433" i="1" s="1"/>
  <c r="AL429" i="1"/>
  <c r="AJ429" i="1" a="1"/>
  <c r="AJ429" i="1" s="1"/>
  <c r="AL425" i="1"/>
  <c r="AJ425" i="1" a="1"/>
  <c r="AJ425" i="1" s="1"/>
  <c r="AL421" i="1"/>
  <c r="AJ421" i="1" a="1"/>
  <c r="AJ421" i="1" s="1"/>
  <c r="AL400" i="1"/>
  <c r="AJ400" i="1" a="1"/>
  <c r="AJ400" i="1" s="1"/>
  <c r="AL385" i="1"/>
  <c r="AJ385" i="1" a="1"/>
  <c r="AJ385" i="1" s="1"/>
  <c r="AL356" i="1"/>
  <c r="AJ356" i="1" a="1"/>
  <c r="AJ356" i="1" s="1"/>
  <c r="AL307" i="1"/>
  <c r="AJ307" i="1" a="1"/>
  <c r="AJ307" i="1" s="1"/>
  <c r="AL304" i="1"/>
  <c r="AJ304" i="1" a="1"/>
  <c r="AJ304" i="1" s="1"/>
  <c r="AL240" i="1"/>
  <c r="AJ240" i="1" a="1"/>
  <c r="AJ240" i="1" s="1"/>
  <c r="AL225" i="1"/>
  <c r="AJ225" i="1" a="1"/>
  <c r="AJ225" i="1" s="1"/>
  <c r="AL221" i="1"/>
  <c r="AJ221" i="1" a="1"/>
  <c r="AJ221" i="1" s="1"/>
  <c r="AL198" i="1"/>
  <c r="AJ198" i="1" a="1"/>
  <c r="AJ198" i="1" s="1"/>
  <c r="AL187" i="1"/>
  <c r="AJ187" i="1" a="1"/>
  <c r="AJ187" i="1" s="1"/>
  <c r="AL183" i="1"/>
  <c r="AJ183" i="1" a="1"/>
  <c r="AJ183" i="1" s="1"/>
  <c r="AL176" i="1"/>
  <c r="AJ176" i="1" a="1"/>
  <c r="AJ176" i="1" s="1"/>
  <c r="AL172" i="1"/>
  <c r="AJ172" i="1" a="1"/>
  <c r="AJ172" i="1" s="1"/>
  <c r="AL161" i="1"/>
  <c r="AJ161" i="1" a="1"/>
  <c r="AJ161" i="1" s="1"/>
  <c r="AL157" i="1"/>
  <c r="AJ157" i="1" a="1"/>
  <c r="AJ157" i="1" s="1"/>
  <c r="AA117" i="1"/>
  <c r="AL110" i="1"/>
  <c r="AJ110" i="1" a="1"/>
  <c r="AJ110" i="1" s="1"/>
  <c r="AL84" i="1"/>
  <c r="AJ84" i="1" a="1"/>
  <c r="AJ84" i="1" s="1"/>
  <c r="AL77" i="1"/>
  <c r="AJ77" i="1" a="1"/>
  <c r="AJ77" i="1" s="1"/>
  <c r="AL53" i="1"/>
  <c r="AJ53" i="1" a="1"/>
  <c r="AJ53" i="1" s="1"/>
  <c r="AL49" i="1"/>
  <c r="AJ49" i="1" a="1"/>
  <c r="AJ49" i="1" s="1"/>
  <c r="AL42" i="1"/>
  <c r="AJ42" i="1" a="1"/>
  <c r="AJ42" i="1" s="1"/>
  <c r="AL23" i="1"/>
  <c r="AJ23" i="1" a="1"/>
  <c r="AJ23" i="1" s="1"/>
  <c r="AL742" i="1"/>
  <c r="AJ742" i="1" a="1"/>
  <c r="AJ742" i="1" s="1"/>
  <c r="AL668" i="1"/>
  <c r="AJ668" i="1" a="1"/>
  <c r="AJ668" i="1" s="1"/>
  <c r="AL467" i="1"/>
  <c r="AJ467" i="1" a="1"/>
  <c r="AJ467" i="1" s="1"/>
  <c r="AL163" i="1"/>
  <c r="AJ163" i="1" a="1"/>
  <c r="AJ163" i="1" s="1"/>
  <c r="AL112" i="1"/>
  <c r="AJ112" i="1" a="1"/>
  <c r="AJ112" i="1" s="1"/>
  <c r="AL101" i="1"/>
  <c r="AJ101" i="1" a="1"/>
  <c r="AJ101" i="1" s="1"/>
  <c r="AL86" i="1"/>
  <c r="AJ86" i="1" a="1"/>
  <c r="AJ86" i="1" s="1"/>
  <c r="AL51" i="1"/>
  <c r="AJ51" i="1" a="1"/>
  <c r="AJ51" i="1" s="1"/>
  <c r="AL992" i="1"/>
  <c r="AJ992" i="1" a="1"/>
  <c r="AJ992" i="1" s="1"/>
  <c r="AL540" i="1"/>
  <c r="AJ540" i="1" a="1"/>
  <c r="AJ540" i="1" s="1"/>
  <c r="AL1006" i="1"/>
  <c r="AJ1006" i="1" a="1"/>
  <c r="AJ1006" i="1" s="1"/>
  <c r="AL847" i="1"/>
  <c r="AJ847" i="1" a="1"/>
  <c r="AJ847" i="1" s="1"/>
  <c r="AL1001" i="1"/>
  <c r="AJ1001" i="1" a="1"/>
  <c r="AJ1001" i="1" s="1"/>
  <c r="AL990" i="1"/>
  <c r="AJ990" i="1" a="1"/>
  <c r="AJ990" i="1" s="1"/>
  <c r="AL986" i="1"/>
  <c r="AJ986" i="1" a="1"/>
  <c r="AJ986" i="1" s="1"/>
  <c r="AL976" i="1"/>
  <c r="AJ976" i="1" a="1"/>
  <c r="AJ976" i="1" s="1"/>
  <c r="AL961" i="1"/>
  <c r="AJ961" i="1" a="1"/>
  <c r="AJ961" i="1" s="1"/>
  <c r="AL957" i="1"/>
  <c r="AJ957" i="1" a="1"/>
  <c r="AJ957" i="1" s="1"/>
  <c r="AL927" i="1"/>
  <c r="AJ927" i="1" a="1"/>
  <c r="AJ927" i="1" s="1"/>
  <c r="AL923" i="1"/>
  <c r="AJ923" i="1" a="1"/>
  <c r="AJ923" i="1" s="1"/>
  <c r="AL892" i="1"/>
  <c r="AJ892" i="1" a="1"/>
  <c r="AJ892" i="1" s="1"/>
  <c r="AL885" i="1"/>
  <c r="AJ885" i="1" a="1"/>
  <c r="AJ885" i="1" s="1"/>
  <c r="AL881" i="1"/>
  <c r="AJ881" i="1" a="1"/>
  <c r="AJ881" i="1" s="1"/>
  <c r="AL871" i="1"/>
  <c r="AJ871" i="1" a="1"/>
  <c r="AJ871" i="1" s="1"/>
  <c r="AL867" i="1"/>
  <c r="AJ867" i="1" a="1"/>
  <c r="AJ867" i="1" s="1"/>
  <c r="AL853" i="1"/>
  <c r="AJ853" i="1" a="1"/>
  <c r="AJ853" i="1" s="1"/>
  <c r="AL849" i="1"/>
  <c r="AJ849" i="1" a="1"/>
  <c r="AJ849" i="1" s="1"/>
  <c r="AL827" i="1"/>
  <c r="AJ827" i="1" a="1"/>
  <c r="AJ827" i="1" s="1"/>
  <c r="AL813" i="1"/>
  <c r="AJ813" i="1" a="1"/>
  <c r="AJ813" i="1" s="1"/>
  <c r="AL784" i="1"/>
  <c r="AJ784" i="1" a="1"/>
  <c r="AJ784" i="1" s="1"/>
  <c r="AL780" i="1"/>
  <c r="AJ780" i="1" a="1"/>
  <c r="AJ780" i="1" s="1"/>
  <c r="AL776" i="1"/>
  <c r="AJ776" i="1" a="1"/>
  <c r="AJ776" i="1" s="1"/>
  <c r="AL772" i="1"/>
  <c r="AJ772" i="1" a="1"/>
  <c r="AJ772" i="1" s="1"/>
  <c r="AL765" i="1"/>
  <c r="AJ765" i="1" a="1"/>
  <c r="AJ765" i="1" s="1"/>
  <c r="AL761" i="1"/>
  <c r="AJ761" i="1" a="1"/>
  <c r="AJ761" i="1" s="1"/>
  <c r="AL699" i="1"/>
  <c r="AJ699" i="1" a="1"/>
  <c r="AJ699" i="1" s="1"/>
  <c r="AL695" i="1"/>
  <c r="AJ695" i="1" a="1"/>
  <c r="AJ695" i="1" s="1"/>
  <c r="AL688" i="1"/>
  <c r="AJ688" i="1" a="1"/>
  <c r="AJ688" i="1" s="1"/>
  <c r="AL684" i="1"/>
  <c r="AJ684" i="1" a="1"/>
  <c r="AJ684" i="1" s="1"/>
  <c r="AL634" i="1"/>
  <c r="AJ634" i="1" a="1"/>
  <c r="AJ634" i="1" s="1"/>
  <c r="AL630" i="1"/>
  <c r="AJ630" i="1" a="1"/>
  <c r="AJ630" i="1" s="1"/>
  <c r="AL604" i="1"/>
  <c r="AJ604" i="1" a="1"/>
  <c r="AJ604" i="1" s="1"/>
  <c r="AL571" i="1"/>
  <c r="AJ571" i="1" a="1"/>
  <c r="AJ571" i="1" s="1"/>
  <c r="AL556" i="1"/>
  <c r="AJ556" i="1" a="1"/>
  <c r="AJ556" i="1" s="1"/>
  <c r="AL549" i="1"/>
  <c r="AJ549" i="1" a="1"/>
  <c r="AJ549" i="1" s="1"/>
  <c r="AL542" i="1"/>
  <c r="AJ542" i="1" a="1"/>
  <c r="AJ542" i="1" s="1"/>
  <c r="AL519" i="1"/>
  <c r="AJ519" i="1" a="1"/>
  <c r="AJ519" i="1" s="1"/>
  <c r="AL483" i="1"/>
  <c r="AJ483" i="1" a="1"/>
  <c r="AJ483" i="1" s="1"/>
  <c r="AL414" i="1"/>
  <c r="AJ414" i="1" a="1"/>
  <c r="AJ414" i="1" s="1"/>
  <c r="AL378" i="1"/>
  <c r="AJ378" i="1" a="1"/>
  <c r="AJ378" i="1" s="1"/>
  <c r="AL371" i="1"/>
  <c r="AJ371" i="1" a="1"/>
  <c r="AJ371" i="1" s="1"/>
  <c r="AL345" i="1"/>
  <c r="AJ345" i="1" a="1"/>
  <c r="AJ345" i="1" s="1"/>
  <c r="AL341" i="1"/>
  <c r="AJ341" i="1" a="1"/>
  <c r="AJ341" i="1" s="1"/>
  <c r="AL337" i="1"/>
  <c r="AJ337" i="1" a="1"/>
  <c r="AJ337" i="1" s="1"/>
  <c r="AL322" i="1"/>
  <c r="AJ322" i="1" a="1"/>
  <c r="AJ322" i="1" s="1"/>
  <c r="AL318" i="1"/>
  <c r="AJ318" i="1" a="1"/>
  <c r="AJ318" i="1" s="1"/>
  <c r="AL297" i="1"/>
  <c r="AJ297" i="1" a="1"/>
  <c r="AJ297" i="1" s="1"/>
  <c r="AL293" i="1"/>
  <c r="AJ293" i="1" a="1"/>
  <c r="AJ293" i="1" s="1"/>
  <c r="AL278" i="1"/>
  <c r="AJ278" i="1" a="1"/>
  <c r="AJ278" i="1" s="1"/>
  <c r="AL274" i="1"/>
  <c r="AJ274" i="1" a="1"/>
  <c r="AJ274" i="1" s="1"/>
  <c r="AL270" i="1"/>
  <c r="AJ270" i="1" a="1"/>
  <c r="AJ270" i="1" s="1"/>
  <c r="AL259" i="1"/>
  <c r="AJ259" i="1" a="1"/>
  <c r="AJ259" i="1" s="1"/>
  <c r="AL236" i="1"/>
  <c r="AJ236" i="1" a="1"/>
  <c r="AJ236" i="1" s="1"/>
  <c r="AL194" i="1"/>
  <c r="AJ194" i="1" a="1"/>
  <c r="AJ194" i="1" s="1"/>
  <c r="AL190" i="1"/>
  <c r="AJ190" i="1" a="1"/>
  <c r="AJ190" i="1" s="1"/>
  <c r="AL168" i="1"/>
  <c r="AJ168" i="1" a="1"/>
  <c r="AJ168" i="1" s="1"/>
  <c r="AL153" i="1"/>
  <c r="AJ153" i="1" a="1"/>
  <c r="AJ153" i="1" s="1"/>
  <c r="AL146" i="1"/>
  <c r="AJ146" i="1" a="1"/>
  <c r="AJ146" i="1" s="1"/>
  <c r="AL142" i="1"/>
  <c r="AJ142" i="1" a="1"/>
  <c r="AJ142" i="1" s="1"/>
  <c r="AL139" i="1"/>
  <c r="AJ139" i="1" a="1"/>
  <c r="AJ139" i="1" s="1"/>
  <c r="AL135" i="1"/>
  <c r="AJ135" i="1" a="1"/>
  <c r="AJ135" i="1" s="1"/>
  <c r="AL131" i="1"/>
  <c r="AJ131" i="1" a="1"/>
  <c r="AJ131" i="1" s="1"/>
  <c r="AL124" i="1"/>
  <c r="AJ124" i="1" a="1"/>
  <c r="AJ124" i="1" s="1"/>
  <c r="AL99" i="1"/>
  <c r="AJ99" i="1" a="1"/>
  <c r="AJ99" i="1" s="1"/>
  <c r="AL95" i="1"/>
  <c r="AJ95" i="1" a="1"/>
  <c r="AJ95" i="1" s="1"/>
  <c r="AL66" i="1"/>
  <c r="AJ66" i="1" a="1"/>
  <c r="AJ66" i="1" s="1"/>
  <c r="AL56" i="1"/>
  <c r="AJ56" i="1" a="1"/>
  <c r="AJ56" i="1" s="1"/>
  <c r="AL45" i="1"/>
  <c r="AJ45" i="1" a="1"/>
  <c r="AJ45" i="1" s="1"/>
  <c r="AL38" i="1"/>
  <c r="AJ38" i="1" a="1"/>
  <c r="AJ38" i="1" s="1"/>
  <c r="AL34" i="1"/>
  <c r="AJ34" i="1" a="1"/>
  <c r="AJ34" i="1" s="1"/>
  <c r="AL30" i="1"/>
  <c r="AJ30" i="1" a="1"/>
  <c r="AJ30" i="1" s="1"/>
  <c r="AL19" i="1"/>
  <c r="AJ19" i="1" a="1"/>
  <c r="AJ19" i="1" s="1"/>
  <c r="AL15" i="1"/>
  <c r="AJ15" i="1" a="1"/>
  <c r="AJ15" i="1" s="1"/>
  <c r="AL613" i="1"/>
  <c r="AJ613" i="1" a="1"/>
  <c r="AJ613" i="1" s="1"/>
  <c r="AL551" i="1"/>
  <c r="AJ551" i="1" a="1"/>
  <c r="AJ551" i="1" s="1"/>
  <c r="AL419" i="1"/>
  <c r="AJ419" i="1" a="1"/>
  <c r="AJ419" i="1" s="1"/>
  <c r="AL174" i="1"/>
  <c r="AJ174" i="1" a="1"/>
  <c r="AJ174" i="1" s="1"/>
  <c r="AL981" i="1"/>
  <c r="AJ981" i="1" a="1"/>
  <c r="AJ981" i="1" s="1"/>
  <c r="AL869" i="1"/>
  <c r="AJ869" i="1" a="1"/>
  <c r="AJ869" i="1" s="1"/>
  <c r="AL554" i="1"/>
  <c r="AJ554" i="1" a="1"/>
  <c r="AJ554" i="1" s="1"/>
  <c r="AL814" i="1"/>
  <c r="AJ814" i="1" a="1"/>
  <c r="AJ814" i="1" s="1"/>
  <c r="AL995" i="1"/>
  <c r="AJ995" i="1" a="1"/>
  <c r="AJ995" i="1" s="1"/>
  <c r="AL893" i="1"/>
  <c r="AJ893" i="1" a="1"/>
  <c r="AJ893" i="1" s="1"/>
  <c r="AL612" i="1"/>
  <c r="AJ612" i="1" a="1"/>
  <c r="AJ612" i="1" s="1"/>
  <c r="AL386" i="1"/>
  <c r="AJ386" i="1" a="1"/>
  <c r="AJ386" i="1" s="1"/>
  <c r="AL969" i="1"/>
  <c r="AJ969" i="1" a="1"/>
  <c r="AJ969" i="1" s="1"/>
  <c r="AL1008" i="1"/>
  <c r="AJ1008" i="1" a="1"/>
  <c r="AJ1008" i="1" s="1"/>
  <c r="AL979" i="1"/>
  <c r="AJ979" i="1" a="1"/>
  <c r="AJ979" i="1" s="1"/>
  <c r="AL953" i="1"/>
  <c r="AJ953" i="1" a="1"/>
  <c r="AJ953" i="1" s="1"/>
  <c r="AL949" i="1"/>
  <c r="AJ949" i="1" a="1"/>
  <c r="AJ949" i="1" s="1"/>
  <c r="AL938" i="1"/>
  <c r="AJ938" i="1" a="1"/>
  <c r="AJ938" i="1" s="1"/>
  <c r="AL919" i="1"/>
  <c r="AJ919" i="1" a="1"/>
  <c r="AJ919" i="1" s="1"/>
  <c r="AL915" i="1"/>
  <c r="AJ915" i="1" a="1"/>
  <c r="AJ915" i="1" s="1"/>
  <c r="AL911" i="1"/>
  <c r="AJ911" i="1" a="1"/>
  <c r="AJ911" i="1" s="1"/>
  <c r="AL907" i="1"/>
  <c r="AJ907" i="1" a="1"/>
  <c r="AJ907" i="1" s="1"/>
  <c r="AL903" i="1"/>
  <c r="AJ903" i="1" a="1"/>
  <c r="AJ903" i="1" s="1"/>
  <c r="AL888" i="1"/>
  <c r="AJ888" i="1" a="1"/>
  <c r="AJ888" i="1" s="1"/>
  <c r="AL860" i="1"/>
  <c r="AJ860" i="1" a="1"/>
  <c r="AJ860" i="1" s="1"/>
  <c r="AL820" i="1"/>
  <c r="AJ820" i="1" a="1"/>
  <c r="AJ820" i="1" s="1"/>
  <c r="AL809" i="1"/>
  <c r="AJ809" i="1" a="1"/>
  <c r="AJ809" i="1" s="1"/>
  <c r="AL802" i="1"/>
  <c r="AJ802" i="1" a="1"/>
  <c r="AJ802" i="1" s="1"/>
  <c r="AL757" i="1"/>
  <c r="AJ757" i="1" a="1"/>
  <c r="AJ757" i="1" s="1"/>
  <c r="AL750" i="1"/>
  <c r="AJ750" i="1" a="1"/>
  <c r="AJ750" i="1" s="1"/>
  <c r="AL747" i="1"/>
  <c r="AJ747" i="1" a="1"/>
  <c r="AJ747" i="1" s="1"/>
  <c r="AL740" i="1"/>
  <c r="AJ740" i="1" a="1"/>
  <c r="AJ740" i="1" s="1"/>
  <c r="AL733" i="1"/>
  <c r="AJ733" i="1" a="1"/>
  <c r="AJ733" i="1" s="1"/>
  <c r="AL718" i="1"/>
  <c r="AJ718" i="1" a="1"/>
  <c r="AJ718" i="1" s="1"/>
  <c r="AL714" i="1"/>
  <c r="AJ714" i="1" a="1"/>
  <c r="AJ714" i="1" s="1"/>
  <c r="AL710" i="1"/>
  <c r="AJ710" i="1" a="1"/>
  <c r="AJ710" i="1" s="1"/>
  <c r="AL680" i="1"/>
  <c r="AJ680" i="1" a="1"/>
  <c r="AJ680" i="1" s="1"/>
  <c r="AL654" i="1"/>
  <c r="AJ654" i="1" a="1"/>
  <c r="AJ654" i="1" s="1"/>
  <c r="AL651" i="1"/>
  <c r="AJ651" i="1" a="1"/>
  <c r="AJ651" i="1" s="1"/>
  <c r="AL626" i="1"/>
  <c r="AJ626" i="1" a="1"/>
  <c r="AJ626" i="1" s="1"/>
  <c r="AL600" i="1"/>
  <c r="AJ600" i="1" a="1"/>
  <c r="AJ600" i="1" s="1"/>
  <c r="AL596" i="1"/>
  <c r="AJ596" i="1" a="1"/>
  <c r="AJ596" i="1" s="1"/>
  <c r="AL593" i="1"/>
  <c r="AJ593" i="1" a="1"/>
  <c r="AJ593" i="1" s="1"/>
  <c r="AL586" i="1"/>
  <c r="AJ586" i="1" a="1"/>
  <c r="AJ586" i="1" s="1"/>
  <c r="AL582" i="1"/>
  <c r="AJ582" i="1" a="1"/>
  <c r="AJ582" i="1" s="1"/>
  <c r="AL552" i="1"/>
  <c r="AJ552" i="1" a="1"/>
  <c r="AJ552" i="1" s="1"/>
  <c r="AL538" i="1"/>
  <c r="AJ538" i="1" a="1"/>
  <c r="AJ538" i="1" s="1"/>
  <c r="AL534" i="1"/>
  <c r="AJ534" i="1" a="1"/>
  <c r="AJ534" i="1" s="1"/>
  <c r="AL530" i="1"/>
  <c r="AJ530" i="1" a="1"/>
  <c r="AJ530" i="1" s="1"/>
  <c r="AL515" i="1"/>
  <c r="AJ515" i="1" a="1"/>
  <c r="AJ515" i="1" s="1"/>
  <c r="AL504" i="1"/>
  <c r="AJ504" i="1" a="1"/>
  <c r="AJ504" i="1" s="1"/>
  <c r="AL458" i="1"/>
  <c r="AJ458" i="1" a="1"/>
  <c r="AJ458" i="1" s="1"/>
  <c r="AL447" i="1"/>
  <c r="AJ447" i="1" a="1"/>
  <c r="AJ447" i="1" s="1"/>
  <c r="AL436" i="1"/>
  <c r="AJ436" i="1" a="1"/>
  <c r="AJ436" i="1" s="1"/>
  <c r="AL417" i="1"/>
  <c r="AJ417" i="1" a="1"/>
  <c r="AJ417" i="1" s="1"/>
  <c r="AL410" i="1"/>
  <c r="AJ410" i="1" a="1"/>
  <c r="AJ410" i="1" s="1"/>
  <c r="AL406" i="1"/>
  <c r="AJ406" i="1" a="1"/>
  <c r="AJ406" i="1" s="1"/>
  <c r="AL403" i="1"/>
  <c r="AJ403" i="1" a="1"/>
  <c r="AJ403" i="1" s="1"/>
  <c r="AL396" i="1"/>
  <c r="AJ396" i="1" a="1"/>
  <c r="AJ396" i="1" s="1"/>
  <c r="AA378" i="1"/>
  <c r="AL374" i="1"/>
  <c r="AJ374" i="1" a="1"/>
  <c r="AJ374" i="1" s="1"/>
  <c r="AL367" i="1"/>
  <c r="AJ367" i="1" a="1"/>
  <c r="AJ367" i="1" s="1"/>
  <c r="AL352" i="1"/>
  <c r="AJ352" i="1" a="1"/>
  <c r="AJ352" i="1" s="1"/>
  <c r="AC318" i="1"/>
  <c r="AC293" i="1"/>
  <c r="AL266" i="1"/>
  <c r="AJ266" i="1" a="1"/>
  <c r="AJ266" i="1" s="1"/>
  <c r="AL255" i="1"/>
  <c r="AJ255" i="1" a="1"/>
  <c r="AJ255" i="1" s="1"/>
  <c r="AL232" i="1"/>
  <c r="AJ232" i="1" a="1"/>
  <c r="AJ232" i="1" s="1"/>
  <c r="AL228" i="1"/>
  <c r="AJ228" i="1" a="1"/>
  <c r="AJ228" i="1" s="1"/>
  <c r="AL217" i="1"/>
  <c r="AJ217" i="1" a="1"/>
  <c r="AJ217" i="1" s="1"/>
  <c r="AL213" i="1"/>
  <c r="AJ213" i="1" a="1"/>
  <c r="AJ213" i="1" s="1"/>
  <c r="AA183" i="1"/>
  <c r="AL179" i="1"/>
  <c r="AJ179" i="1" a="1"/>
  <c r="AJ179" i="1" s="1"/>
  <c r="AL127" i="1"/>
  <c r="AJ127" i="1" a="1"/>
  <c r="AJ127" i="1" s="1"/>
  <c r="AL120" i="1"/>
  <c r="AJ120" i="1" a="1"/>
  <c r="AJ120" i="1" s="1"/>
  <c r="AL106" i="1"/>
  <c r="AJ106" i="1" a="1"/>
  <c r="AJ106" i="1" s="1"/>
  <c r="AL91" i="1"/>
  <c r="AJ91" i="1" a="1"/>
  <c r="AJ91" i="1" s="1"/>
  <c r="AL80" i="1"/>
  <c r="AJ80" i="1" a="1"/>
  <c r="AJ80" i="1" s="1"/>
  <c r="AL73" i="1"/>
  <c r="AJ73" i="1" a="1"/>
  <c r="AJ73" i="1" s="1"/>
  <c r="AL978" i="1"/>
  <c r="AJ978" i="1" a="1"/>
  <c r="AJ978" i="1" s="1"/>
  <c r="AL963" i="1"/>
  <c r="AJ963" i="1" a="1"/>
  <c r="AJ963" i="1" s="1"/>
  <c r="AL944" i="1"/>
  <c r="AJ944" i="1" a="1"/>
  <c r="AJ944" i="1" s="1"/>
  <c r="AL690" i="1"/>
  <c r="AJ690" i="1" a="1"/>
  <c r="AJ690" i="1" s="1"/>
  <c r="AL653" i="1"/>
  <c r="AJ653" i="1" a="1"/>
  <c r="AJ653" i="1" s="1"/>
  <c r="AL617" i="1"/>
  <c r="AJ617" i="1" a="1"/>
  <c r="AJ617" i="1" s="1"/>
  <c r="AL577" i="1"/>
  <c r="AJ577" i="1" a="1"/>
  <c r="AJ577" i="1" s="1"/>
  <c r="AL558" i="1"/>
  <c r="AJ558" i="1" a="1"/>
  <c r="AJ558" i="1" s="1"/>
  <c r="AL457" i="1"/>
  <c r="AJ457" i="1" a="1"/>
  <c r="AJ457" i="1" s="1"/>
  <c r="AL423" i="1"/>
  <c r="AJ423" i="1" a="1"/>
  <c r="AJ423" i="1" s="1"/>
  <c r="AL299" i="1"/>
  <c r="AJ299" i="1" a="1"/>
  <c r="AJ299" i="1" s="1"/>
  <c r="AL261" i="1"/>
  <c r="AJ261" i="1" a="1"/>
  <c r="AJ261" i="1" s="1"/>
  <c r="AL185" i="1"/>
  <c r="AJ185" i="1" a="1"/>
  <c r="AJ185" i="1" s="1"/>
  <c r="AL75" i="1"/>
  <c r="AJ75" i="1" a="1"/>
  <c r="AJ75" i="1" s="1"/>
  <c r="AL984" i="1"/>
  <c r="AJ984" i="1" a="1"/>
  <c r="AJ984" i="1" s="1"/>
  <c r="AL879" i="1"/>
  <c r="AJ879" i="1" a="1"/>
  <c r="AJ879" i="1" s="1"/>
  <c r="AL829" i="1"/>
  <c r="AJ829" i="1" a="1"/>
  <c r="AJ829" i="1" s="1"/>
  <c r="AL782" i="1"/>
  <c r="AJ782" i="1" a="1"/>
  <c r="AJ782" i="1" s="1"/>
  <c r="AL943" i="1"/>
  <c r="AJ943" i="1" a="1"/>
  <c r="AJ943" i="1" s="1"/>
  <c r="AL932" i="1"/>
  <c r="AJ932" i="1" a="1"/>
  <c r="AJ932" i="1" s="1"/>
  <c r="AL723" i="1"/>
  <c r="AJ723" i="1" a="1"/>
  <c r="AJ723" i="1" s="1"/>
  <c r="AL997" i="1"/>
  <c r="AJ997" i="1" a="1"/>
  <c r="AJ997" i="1" s="1"/>
  <c r="AL982" i="1"/>
  <c r="AJ982" i="1" a="1"/>
  <c r="AJ982" i="1" s="1"/>
  <c r="AC982" i="1"/>
  <c r="AC979" i="1"/>
  <c r="AL972" i="1"/>
  <c r="AJ972" i="1" a="1"/>
  <c r="AJ972" i="1" s="1"/>
  <c r="AL934" i="1"/>
  <c r="AJ934" i="1" a="1"/>
  <c r="AJ934" i="1" s="1"/>
  <c r="AL899" i="1"/>
  <c r="AJ899" i="1" a="1"/>
  <c r="AJ899" i="1" s="1"/>
  <c r="AL877" i="1"/>
  <c r="AJ877" i="1" a="1"/>
  <c r="AJ877" i="1" s="1"/>
  <c r="AL842" i="1"/>
  <c r="AJ842" i="1" a="1"/>
  <c r="AJ842" i="1" s="1"/>
  <c r="AL838" i="1"/>
  <c r="AJ838" i="1" a="1"/>
  <c r="AJ838" i="1" s="1"/>
  <c r="AL816" i="1"/>
  <c r="AJ816" i="1" a="1"/>
  <c r="AJ816" i="1" s="1"/>
  <c r="AL798" i="1"/>
  <c r="AJ798" i="1" a="1"/>
  <c r="AJ798" i="1" s="1"/>
  <c r="AL795" i="1"/>
  <c r="AJ795" i="1" a="1"/>
  <c r="AJ795" i="1" s="1"/>
  <c r="AL791" i="1"/>
  <c r="AJ791" i="1" a="1"/>
  <c r="AJ791" i="1" s="1"/>
  <c r="AL787" i="1"/>
  <c r="AJ787" i="1" a="1"/>
  <c r="AJ787" i="1" s="1"/>
  <c r="AL736" i="1"/>
  <c r="AJ736" i="1" a="1"/>
  <c r="AJ736" i="1" s="1"/>
  <c r="AL729" i="1"/>
  <c r="AJ729" i="1" a="1"/>
  <c r="AJ729" i="1" s="1"/>
  <c r="AL725" i="1"/>
  <c r="AJ725" i="1" a="1"/>
  <c r="AJ725" i="1" s="1"/>
  <c r="AL706" i="1"/>
  <c r="AJ706" i="1" a="1"/>
  <c r="AJ706" i="1" s="1"/>
  <c r="AL691" i="1"/>
  <c r="AJ691" i="1" a="1"/>
  <c r="AJ691" i="1" s="1"/>
  <c r="AL676" i="1"/>
  <c r="AJ676" i="1" a="1"/>
  <c r="AJ676" i="1" s="1"/>
  <c r="AC654" i="1"/>
  <c r="AL647" i="1"/>
  <c r="AJ647" i="1" a="1"/>
  <c r="AJ647" i="1" s="1"/>
  <c r="AL637" i="1"/>
  <c r="AJ637" i="1" a="1"/>
  <c r="AJ637" i="1" s="1"/>
  <c r="AL622" i="1"/>
  <c r="AJ622" i="1" a="1"/>
  <c r="AJ622" i="1" s="1"/>
  <c r="AL589" i="1"/>
  <c r="AJ589" i="1" a="1"/>
  <c r="AJ589" i="1" s="1"/>
  <c r="AL567" i="1"/>
  <c r="AJ567" i="1" a="1"/>
  <c r="AJ567" i="1" s="1"/>
  <c r="AL563" i="1"/>
  <c r="AJ563" i="1" a="1"/>
  <c r="AJ563" i="1" s="1"/>
  <c r="AC552" i="1"/>
  <c r="AL526" i="1"/>
  <c r="AJ526" i="1" a="1"/>
  <c r="AJ526" i="1" s="1"/>
  <c r="AL511" i="1"/>
  <c r="AJ511" i="1" a="1"/>
  <c r="AJ511" i="1" s="1"/>
  <c r="AL497" i="1"/>
  <c r="AJ497" i="1" a="1"/>
  <c r="AJ497" i="1" s="1"/>
  <c r="AL490" i="1"/>
  <c r="AJ490" i="1" a="1"/>
  <c r="AJ490" i="1" s="1"/>
  <c r="AL476" i="1"/>
  <c r="AJ476" i="1" a="1"/>
  <c r="AJ476" i="1" s="1"/>
  <c r="AL472" i="1"/>
  <c r="AJ472" i="1" a="1"/>
  <c r="AJ472" i="1" s="1"/>
  <c r="AL468" i="1"/>
  <c r="AJ468" i="1" a="1"/>
  <c r="AJ468" i="1" s="1"/>
  <c r="AC458" i="1"/>
  <c r="AL392" i="1"/>
  <c r="AJ392" i="1" a="1"/>
  <c r="AJ392" i="1" s="1"/>
  <c r="AL388" i="1"/>
  <c r="AJ388" i="1" a="1"/>
  <c r="AJ388" i="1" s="1"/>
  <c r="AL381" i="1"/>
  <c r="AJ381" i="1" a="1"/>
  <c r="AJ381" i="1" s="1"/>
  <c r="AL363" i="1"/>
  <c r="AJ363" i="1" a="1"/>
  <c r="AJ363" i="1" s="1"/>
  <c r="AL333" i="1"/>
  <c r="AJ333" i="1" a="1"/>
  <c r="AJ333" i="1" s="1"/>
  <c r="AL329" i="1"/>
  <c r="AJ329" i="1" a="1"/>
  <c r="AJ329" i="1" s="1"/>
  <c r="AL325" i="1"/>
  <c r="AJ325" i="1" a="1"/>
  <c r="AJ325" i="1" s="1"/>
  <c r="AL314" i="1"/>
  <c r="AJ314" i="1" a="1"/>
  <c r="AJ314" i="1" s="1"/>
  <c r="AL310" i="1"/>
  <c r="AJ310" i="1" a="1"/>
  <c r="AJ310" i="1" s="1"/>
  <c r="AL289" i="1"/>
  <c r="AJ289" i="1" a="1"/>
  <c r="AJ289" i="1" s="1"/>
  <c r="AL285" i="1"/>
  <c r="AJ285" i="1" a="1"/>
  <c r="AJ285" i="1" s="1"/>
  <c r="AL281" i="1"/>
  <c r="AJ281" i="1" a="1"/>
  <c r="AJ281" i="1" s="1"/>
  <c r="AL262" i="1"/>
  <c r="AJ262" i="1" a="1"/>
  <c r="AJ262" i="1" s="1"/>
  <c r="AL251" i="1"/>
  <c r="AJ251" i="1" a="1"/>
  <c r="AJ251" i="1" s="1"/>
  <c r="AL247" i="1"/>
  <c r="AJ247" i="1" a="1"/>
  <c r="AJ247" i="1" s="1"/>
  <c r="AL243" i="1"/>
  <c r="AJ243" i="1" a="1"/>
  <c r="AJ243" i="1" s="1"/>
  <c r="AL209" i="1"/>
  <c r="AJ209" i="1" a="1"/>
  <c r="AJ209" i="1" s="1"/>
  <c r="AL205" i="1"/>
  <c r="AJ205" i="1" a="1"/>
  <c r="AJ205" i="1" s="1"/>
  <c r="AL201" i="1"/>
  <c r="AJ201" i="1" a="1"/>
  <c r="AJ201" i="1" s="1"/>
  <c r="AL69" i="1"/>
  <c r="AJ69" i="1" a="1"/>
  <c r="AJ69" i="1" s="1"/>
  <c r="AL59" i="1"/>
  <c r="AJ59" i="1" a="1"/>
  <c r="AJ59" i="1" s="1"/>
  <c r="AL26" i="1"/>
  <c r="AJ26" i="1" a="1"/>
  <c r="AJ26" i="1" s="1"/>
  <c r="AL735" i="1"/>
  <c r="AJ735" i="1" a="1"/>
  <c r="AJ735" i="1" s="1"/>
  <c r="AL427" i="1"/>
  <c r="AJ427" i="1" a="1"/>
  <c r="AJ427" i="1" s="1"/>
  <c r="AL925" i="1"/>
  <c r="AJ925" i="1" a="1"/>
  <c r="AJ925" i="1" s="1"/>
  <c r="AL883" i="1"/>
  <c r="AJ883" i="1" a="1"/>
  <c r="AJ883" i="1" s="1"/>
  <c r="AL947" i="1"/>
  <c r="AJ947" i="1" a="1"/>
  <c r="AJ947" i="1" s="1"/>
  <c r="AL897" i="1"/>
  <c r="AJ897" i="1" a="1"/>
  <c r="AJ897" i="1" s="1"/>
  <c r="AL807" i="1"/>
  <c r="AJ807" i="1" a="1"/>
  <c r="AJ807" i="1" s="1"/>
  <c r="AL770" i="1"/>
  <c r="AJ770" i="1" a="1"/>
  <c r="AJ770" i="1" s="1"/>
  <c r="AL635" i="1"/>
  <c r="AJ635" i="1" a="1"/>
  <c r="AJ635" i="1" s="1"/>
  <c r="AL580" i="1"/>
  <c r="AJ580" i="1" a="1"/>
  <c r="AJ580" i="1" s="1"/>
  <c r="AL1012" i="1"/>
  <c r="AJ1012" i="1" a="1"/>
  <c r="AJ1012" i="1" s="1"/>
  <c r="AL896" i="1"/>
  <c r="AJ896" i="1" a="1"/>
  <c r="AJ896" i="1" s="1"/>
  <c r="AL1004" i="1"/>
  <c r="AJ1004" i="1" a="1"/>
  <c r="AJ1004" i="1" s="1"/>
  <c r="AA979" i="1"/>
  <c r="AL968" i="1"/>
  <c r="AJ968" i="1" a="1"/>
  <c r="AJ968" i="1" s="1"/>
  <c r="AL964" i="1"/>
  <c r="AJ964" i="1" a="1"/>
  <c r="AJ964" i="1" s="1"/>
  <c r="AL945" i="1"/>
  <c r="AJ945" i="1" a="1"/>
  <c r="AJ945" i="1" s="1"/>
  <c r="AC934" i="1"/>
  <c r="AL930" i="1"/>
  <c r="AJ930" i="1" a="1"/>
  <c r="AJ930" i="1" s="1"/>
  <c r="AL895" i="1"/>
  <c r="AJ895" i="1" a="1"/>
  <c r="AJ895" i="1" s="1"/>
  <c r="AL874" i="1"/>
  <c r="AJ874" i="1" a="1"/>
  <c r="AJ874" i="1" s="1"/>
  <c r="AL863" i="1"/>
  <c r="AJ863" i="1" a="1"/>
  <c r="AJ863" i="1" s="1"/>
  <c r="AL845" i="1"/>
  <c r="AJ845" i="1" a="1"/>
  <c r="AJ845" i="1" s="1"/>
  <c r="AL834" i="1"/>
  <c r="AJ834" i="1" a="1"/>
  <c r="AJ834" i="1" s="1"/>
  <c r="AL805" i="1"/>
  <c r="AJ805" i="1" a="1"/>
  <c r="AJ805" i="1" s="1"/>
  <c r="AL768" i="1"/>
  <c r="AJ768" i="1" a="1"/>
  <c r="AJ768" i="1" s="1"/>
  <c r="AL753" i="1"/>
  <c r="AJ753" i="1" a="1"/>
  <c r="AJ753" i="1" s="1"/>
  <c r="AL743" i="1"/>
  <c r="AJ743" i="1" a="1"/>
  <c r="AJ743" i="1" s="1"/>
  <c r="AC736" i="1"/>
  <c r="AL721" i="1"/>
  <c r="AJ721" i="1" a="1"/>
  <c r="AJ721" i="1" s="1"/>
  <c r="AL702" i="1"/>
  <c r="AJ702" i="1" a="1"/>
  <c r="AJ702" i="1" s="1"/>
  <c r="AC691" i="1"/>
  <c r="AL672" i="1"/>
  <c r="AJ672" i="1" a="1"/>
  <c r="AJ672" i="1" s="1"/>
  <c r="AL669" i="1"/>
  <c r="AJ669" i="1" a="1"/>
  <c r="AJ669" i="1" s="1"/>
  <c r="AL665" i="1"/>
  <c r="AJ665" i="1" a="1"/>
  <c r="AJ665" i="1" s="1"/>
  <c r="AL661" i="1"/>
  <c r="AJ661" i="1" a="1"/>
  <c r="AJ661" i="1" s="1"/>
  <c r="AL657" i="1"/>
  <c r="AJ657" i="1" a="1"/>
  <c r="AJ657" i="1" s="1"/>
  <c r="AA637" i="1"/>
  <c r="AL618" i="1"/>
  <c r="AJ618" i="1" a="1"/>
  <c r="AJ618" i="1" s="1"/>
  <c r="AL614" i="1"/>
  <c r="AJ614" i="1" a="1"/>
  <c r="AJ614" i="1" s="1"/>
  <c r="AL607" i="1"/>
  <c r="AJ607" i="1" a="1"/>
  <c r="AJ607" i="1" s="1"/>
  <c r="AA596" i="1"/>
  <c r="AA589" i="1"/>
  <c r="AL578" i="1"/>
  <c r="AJ578" i="1" a="1"/>
  <c r="AJ578" i="1" s="1"/>
  <c r="AL574" i="1"/>
  <c r="AJ574" i="1" a="1"/>
  <c r="AJ574" i="1" s="1"/>
  <c r="AL559" i="1"/>
  <c r="AJ559" i="1" a="1"/>
  <c r="AJ559" i="1" s="1"/>
  <c r="AA552" i="1"/>
  <c r="AL545" i="1"/>
  <c r="AJ545" i="1" a="1"/>
  <c r="AJ545" i="1" s="1"/>
  <c r="AC511" i="1"/>
  <c r="AL507" i="1"/>
  <c r="AJ507" i="1" a="1"/>
  <c r="AJ507" i="1" s="1"/>
  <c r="AL486" i="1"/>
  <c r="AJ486" i="1" a="1"/>
  <c r="AJ486" i="1" s="1"/>
  <c r="AA468" i="1"/>
  <c r="AL461" i="1"/>
  <c r="AJ461" i="1" a="1"/>
  <c r="AJ461" i="1" s="1"/>
  <c r="AA458" i="1"/>
  <c r="AL454" i="1"/>
  <c r="AJ454" i="1" a="1"/>
  <c r="AJ454" i="1" s="1"/>
  <c r="AL450" i="1"/>
  <c r="AJ450" i="1" a="1"/>
  <c r="AJ450" i="1" s="1"/>
  <c r="AL443" i="1"/>
  <c r="AJ443" i="1" a="1"/>
  <c r="AJ443" i="1" s="1"/>
  <c r="AL439" i="1"/>
  <c r="AJ439" i="1" a="1"/>
  <c r="AJ439" i="1" s="1"/>
  <c r="AL432" i="1"/>
  <c r="AJ432" i="1" a="1"/>
  <c r="AJ432" i="1" s="1"/>
  <c r="AL428" i="1"/>
  <c r="AJ428" i="1" a="1"/>
  <c r="AJ428" i="1" s="1"/>
  <c r="AL424" i="1"/>
  <c r="AJ424" i="1" a="1"/>
  <c r="AJ424" i="1" s="1"/>
  <c r="AL420" i="1"/>
  <c r="AJ420" i="1" a="1"/>
  <c r="AJ420" i="1" s="1"/>
  <c r="AL399" i="1"/>
  <c r="AJ399" i="1" a="1"/>
  <c r="AJ399" i="1" s="1"/>
  <c r="AL384" i="1"/>
  <c r="AJ384" i="1" a="1"/>
  <c r="AJ384" i="1" s="1"/>
  <c r="AA381" i="1"/>
  <c r="AL359" i="1"/>
  <c r="AJ359" i="1" a="1"/>
  <c r="AJ359" i="1" s="1"/>
  <c r="AC310" i="1"/>
  <c r="AL303" i="1"/>
  <c r="AJ303" i="1" a="1"/>
  <c r="AJ303" i="1" s="1"/>
  <c r="AL300" i="1"/>
  <c r="AJ300" i="1" a="1"/>
  <c r="AJ300" i="1" s="1"/>
  <c r="AA281" i="1"/>
  <c r="AC262" i="1"/>
  <c r="AL239" i="1"/>
  <c r="AJ239" i="1" a="1"/>
  <c r="AJ239" i="1" s="1"/>
  <c r="AL224" i="1"/>
  <c r="AJ224" i="1" a="1"/>
  <c r="AJ224" i="1" s="1"/>
  <c r="AL197" i="1"/>
  <c r="AJ197" i="1" a="1"/>
  <c r="AJ197" i="1" s="1"/>
  <c r="AL186" i="1"/>
  <c r="AJ186" i="1" a="1"/>
  <c r="AJ186" i="1" s="1"/>
  <c r="AL175" i="1"/>
  <c r="AJ175" i="1" a="1"/>
  <c r="AJ175" i="1" s="1"/>
  <c r="AL171" i="1"/>
  <c r="AJ171" i="1" a="1"/>
  <c r="AJ171" i="1" s="1"/>
  <c r="AL164" i="1"/>
  <c r="AJ164" i="1" a="1"/>
  <c r="AJ164" i="1" s="1"/>
  <c r="AL160" i="1"/>
  <c r="AJ160" i="1" a="1"/>
  <c r="AJ160" i="1" s="1"/>
  <c r="AL156" i="1"/>
  <c r="AJ156" i="1" a="1"/>
  <c r="AJ156" i="1" s="1"/>
  <c r="AL149" i="1"/>
  <c r="AJ149" i="1" a="1"/>
  <c r="AJ149" i="1" s="1"/>
  <c r="AL116" i="1"/>
  <c r="AJ116" i="1" a="1"/>
  <c r="AJ116" i="1" s="1"/>
  <c r="AL113" i="1"/>
  <c r="AJ113" i="1" a="1"/>
  <c r="AJ113" i="1" s="1"/>
  <c r="AL102" i="1"/>
  <c r="AJ102" i="1" a="1"/>
  <c r="AJ102" i="1" s="1"/>
  <c r="AL87" i="1"/>
  <c r="AJ87" i="1" a="1"/>
  <c r="AJ87" i="1" s="1"/>
  <c r="AL83" i="1"/>
  <c r="AJ83" i="1" a="1"/>
  <c r="AJ83" i="1" s="1"/>
  <c r="AL76" i="1"/>
  <c r="AJ76" i="1" a="1"/>
  <c r="AJ76" i="1" s="1"/>
  <c r="AL52" i="1"/>
  <c r="AJ52" i="1" a="1"/>
  <c r="AJ52" i="1" s="1"/>
  <c r="AL48" i="1"/>
  <c r="AJ48" i="1" a="1"/>
  <c r="AJ48" i="1" s="1"/>
  <c r="AL438" i="1"/>
  <c r="AJ438" i="1" a="1"/>
  <c r="AJ438" i="1" s="1"/>
  <c r="AL988" i="1"/>
  <c r="AJ988" i="1" a="1"/>
  <c r="AJ988" i="1" s="1"/>
  <c r="AL774" i="1"/>
  <c r="AJ774" i="1" a="1"/>
  <c r="AJ774" i="1" s="1"/>
  <c r="AL886" i="1"/>
  <c r="AJ886" i="1" a="1"/>
  <c r="AJ886" i="1" s="1"/>
  <c r="AL832" i="1"/>
  <c r="AJ832" i="1" a="1"/>
  <c r="AJ832" i="1" s="1"/>
  <c r="AL620" i="1"/>
  <c r="AJ620" i="1" a="1"/>
  <c r="AJ620" i="1" s="1"/>
  <c r="AL931" i="1"/>
  <c r="AJ931" i="1" a="1"/>
  <c r="AJ931" i="1" s="1"/>
  <c r="AL864" i="1"/>
  <c r="AJ864" i="1" a="1"/>
  <c r="AJ864" i="1" s="1"/>
  <c r="AL993" i="1"/>
  <c r="AJ993" i="1" a="1"/>
  <c r="AJ993" i="1" s="1"/>
  <c r="AL989" i="1"/>
  <c r="AJ989" i="1" a="1"/>
  <c r="AJ989" i="1" s="1"/>
  <c r="AL985" i="1"/>
  <c r="AJ985" i="1" a="1"/>
  <c r="AJ985" i="1" s="1"/>
  <c r="AL975" i="1"/>
  <c r="AJ975" i="1" a="1"/>
  <c r="AJ975" i="1" s="1"/>
  <c r="AL960" i="1"/>
  <c r="AJ960" i="1" a="1"/>
  <c r="AJ960" i="1" s="1"/>
  <c r="AL941" i="1"/>
  <c r="AJ941" i="1" a="1"/>
  <c r="AJ941" i="1" s="1"/>
  <c r="AL926" i="1"/>
  <c r="AJ926" i="1" a="1"/>
  <c r="AJ926" i="1" s="1"/>
  <c r="AL891" i="1"/>
  <c r="AJ891" i="1" a="1"/>
  <c r="AJ891" i="1" s="1"/>
  <c r="AL884" i="1"/>
  <c r="AJ884" i="1" a="1"/>
  <c r="AJ884" i="1" s="1"/>
  <c r="AL880" i="1"/>
  <c r="AJ880" i="1" a="1"/>
  <c r="AJ880" i="1" s="1"/>
  <c r="AL870" i="1"/>
  <c r="AJ870" i="1" a="1"/>
  <c r="AJ870" i="1" s="1"/>
  <c r="AL866" i="1"/>
  <c r="AJ866" i="1" a="1"/>
  <c r="AJ866" i="1" s="1"/>
  <c r="AL856" i="1"/>
  <c r="AJ856" i="1" a="1"/>
  <c r="AJ856" i="1" s="1"/>
  <c r="AL852" i="1"/>
  <c r="AJ852" i="1" a="1"/>
  <c r="AJ852" i="1" s="1"/>
  <c r="AL830" i="1"/>
  <c r="AJ830" i="1" a="1"/>
  <c r="AJ830" i="1" s="1"/>
  <c r="AL823" i="1"/>
  <c r="AJ823" i="1" a="1"/>
  <c r="AJ823" i="1" s="1"/>
  <c r="AL783" i="1"/>
  <c r="AJ783" i="1" a="1"/>
  <c r="AJ783" i="1" s="1"/>
  <c r="AL779" i="1"/>
  <c r="AJ779" i="1" a="1"/>
  <c r="AJ779" i="1" s="1"/>
  <c r="AL775" i="1"/>
  <c r="AJ775" i="1" a="1"/>
  <c r="AJ775" i="1" s="1"/>
  <c r="AL764" i="1"/>
  <c r="AJ764" i="1" a="1"/>
  <c r="AJ764" i="1" s="1"/>
  <c r="AL698" i="1"/>
  <c r="AJ698" i="1" a="1"/>
  <c r="AJ698" i="1" s="1"/>
  <c r="AL687" i="1"/>
  <c r="AJ687" i="1" a="1"/>
  <c r="AJ687" i="1" s="1"/>
  <c r="AL683" i="1"/>
  <c r="AJ683" i="1" a="1"/>
  <c r="AJ683" i="1" s="1"/>
  <c r="AL640" i="1"/>
  <c r="AJ640" i="1" a="1"/>
  <c r="AJ640" i="1" s="1"/>
  <c r="AL633" i="1"/>
  <c r="AJ633" i="1" a="1"/>
  <c r="AJ633" i="1" s="1"/>
  <c r="AL603" i="1"/>
  <c r="AJ603" i="1" a="1"/>
  <c r="AJ603" i="1" s="1"/>
  <c r="AL570" i="1"/>
  <c r="AJ570" i="1" a="1"/>
  <c r="AJ570" i="1" s="1"/>
  <c r="AL555" i="1"/>
  <c r="AJ555" i="1" a="1"/>
  <c r="AJ555" i="1" s="1"/>
  <c r="AL541" i="1"/>
  <c r="AJ541" i="1" a="1"/>
  <c r="AJ541" i="1" s="1"/>
  <c r="AL522" i="1"/>
  <c r="AJ522" i="1" a="1"/>
  <c r="AJ522" i="1" s="1"/>
  <c r="AL518" i="1"/>
  <c r="AJ518" i="1" a="1"/>
  <c r="AJ518" i="1" s="1"/>
  <c r="AL479" i="1"/>
  <c r="AJ479" i="1" a="1"/>
  <c r="AJ479" i="1" s="1"/>
  <c r="AL413" i="1"/>
  <c r="AJ413" i="1" a="1"/>
  <c r="AJ413" i="1" s="1"/>
  <c r="AC384" i="1"/>
  <c r="AL370" i="1"/>
  <c r="AJ370" i="1" a="1"/>
  <c r="AJ370" i="1" s="1"/>
  <c r="AL355" i="1"/>
  <c r="AJ355" i="1" a="1"/>
  <c r="AJ355" i="1" s="1"/>
  <c r="AL348" i="1"/>
  <c r="AJ348" i="1" a="1"/>
  <c r="AJ348" i="1" s="1"/>
  <c r="AL344" i="1"/>
  <c r="AJ344" i="1" a="1"/>
  <c r="AJ344" i="1" s="1"/>
  <c r="AL340" i="1"/>
  <c r="AJ340" i="1" a="1"/>
  <c r="AJ340" i="1" s="1"/>
  <c r="AL321" i="1"/>
  <c r="AJ321" i="1" a="1"/>
  <c r="AJ321" i="1" s="1"/>
  <c r="AC303" i="1"/>
  <c r="AL296" i="1"/>
  <c r="AJ296" i="1" a="1"/>
  <c r="AJ296" i="1" s="1"/>
  <c r="AL277" i="1"/>
  <c r="AJ277" i="1" a="1"/>
  <c r="AJ277" i="1" s="1"/>
  <c r="AL273" i="1"/>
  <c r="AJ273" i="1" a="1"/>
  <c r="AJ273" i="1" s="1"/>
  <c r="AL269" i="1"/>
  <c r="AJ269" i="1" a="1"/>
  <c r="AJ269" i="1" s="1"/>
  <c r="AL258" i="1"/>
  <c r="AJ258" i="1" a="1"/>
  <c r="AJ258" i="1" s="1"/>
  <c r="AL235" i="1"/>
  <c r="AJ235" i="1" a="1"/>
  <c r="AJ235" i="1" s="1"/>
  <c r="AL220" i="1"/>
  <c r="AJ220" i="1" a="1"/>
  <c r="AJ220" i="1" s="1"/>
  <c r="AL193" i="1"/>
  <c r="AJ193" i="1" a="1"/>
  <c r="AJ193" i="1" s="1"/>
  <c r="AL167" i="1"/>
  <c r="AJ167" i="1" a="1"/>
  <c r="AJ167" i="1" s="1"/>
  <c r="AL152" i="1"/>
  <c r="AJ152" i="1" a="1"/>
  <c r="AJ152" i="1" s="1"/>
  <c r="AL145" i="1"/>
  <c r="AJ145" i="1" a="1"/>
  <c r="AJ145" i="1" s="1"/>
  <c r="AL138" i="1"/>
  <c r="AJ138" i="1" a="1"/>
  <c r="AJ138" i="1" s="1"/>
  <c r="AL134" i="1"/>
  <c r="AJ134" i="1" a="1"/>
  <c r="AJ134" i="1" s="1"/>
  <c r="AL130" i="1"/>
  <c r="AJ130" i="1" a="1"/>
  <c r="AJ130" i="1" s="1"/>
  <c r="AL123" i="1"/>
  <c r="AJ123" i="1" a="1"/>
  <c r="AJ123" i="1" s="1"/>
  <c r="AC116" i="1"/>
  <c r="AL98" i="1"/>
  <c r="AJ98" i="1" a="1"/>
  <c r="AJ98" i="1" s="1"/>
  <c r="AL94" i="1"/>
  <c r="AJ94" i="1" a="1"/>
  <c r="AJ94" i="1" s="1"/>
  <c r="AL62" i="1"/>
  <c r="AJ62" i="1" a="1"/>
  <c r="AJ62" i="1" s="1"/>
  <c r="AL44" i="1"/>
  <c r="AJ44" i="1" a="1"/>
  <c r="AJ44" i="1" s="1"/>
  <c r="AL41" i="1"/>
  <c r="AJ41" i="1" a="1"/>
  <c r="AJ41" i="1" s="1"/>
  <c r="AL37" i="1"/>
  <c r="AJ37" i="1" a="1"/>
  <c r="AJ37" i="1" s="1"/>
  <c r="AL33" i="1"/>
  <c r="AJ33" i="1" a="1"/>
  <c r="AJ33" i="1" s="1"/>
  <c r="AL29" i="1"/>
  <c r="AJ29" i="1" a="1"/>
  <c r="AJ29" i="1" s="1"/>
  <c r="AL22" i="1"/>
  <c r="AJ22" i="1" a="1"/>
  <c r="AJ22" i="1" s="1"/>
  <c r="AL18" i="1"/>
  <c r="AJ18" i="1" a="1"/>
  <c r="AJ18" i="1" s="1"/>
  <c r="AL894" i="1"/>
  <c r="AJ894" i="1" a="1"/>
  <c r="AJ894" i="1" s="1"/>
  <c r="AL701" i="1"/>
  <c r="AJ701" i="1" a="1"/>
  <c r="AJ701" i="1" s="1"/>
  <c r="AL588" i="1"/>
  <c r="AJ588" i="1" a="1"/>
  <c r="AJ588" i="1" s="1"/>
  <c r="AL223" i="1"/>
  <c r="AJ223" i="1" a="1"/>
  <c r="AJ223" i="1" s="1"/>
  <c r="AL851" i="1"/>
  <c r="AJ851" i="1" a="1"/>
  <c r="AJ851" i="1" s="1"/>
  <c r="AL686" i="1"/>
  <c r="AJ686" i="1" a="1"/>
  <c r="AJ686" i="1" s="1"/>
  <c r="AL865" i="1"/>
  <c r="AJ865" i="1" a="1"/>
  <c r="AJ865" i="1" s="1"/>
  <c r="AL840" i="1"/>
  <c r="AJ840" i="1" a="1"/>
  <c r="AJ840" i="1" s="1"/>
  <c r="AL1013" i="1"/>
  <c r="AJ1013" i="1" a="1"/>
  <c r="AJ1013" i="1" s="1"/>
  <c r="AL966" i="1"/>
  <c r="AJ966" i="1" a="1"/>
  <c r="AJ966" i="1" s="1"/>
  <c r="AL700" i="1"/>
  <c r="AJ700" i="1" a="1"/>
  <c r="AJ700" i="1" s="1"/>
  <c r="AL594" i="1"/>
  <c r="AJ594" i="1" a="1"/>
  <c r="AJ594" i="1" s="1"/>
  <c r="AL942" i="1"/>
  <c r="AJ942" i="1" a="1"/>
  <c r="AJ942" i="1" s="1"/>
  <c r="AL835" i="1"/>
  <c r="AJ835" i="1" a="1"/>
  <c r="AJ835" i="1" s="1"/>
  <c r="AL806" i="1"/>
  <c r="AJ806" i="1" a="1"/>
  <c r="AJ806" i="1" s="1"/>
  <c r="AL722" i="1"/>
  <c r="AJ722" i="1" a="1"/>
  <c r="AJ722" i="1" s="1"/>
  <c r="AC1011" i="1"/>
  <c r="AL1000" i="1"/>
  <c r="AJ1000" i="1" a="1"/>
  <c r="AJ1000" i="1" s="1"/>
  <c r="AA975" i="1"/>
  <c r="AL956" i="1"/>
  <c r="AJ956" i="1" a="1"/>
  <c r="AJ956" i="1" s="1"/>
  <c r="AL952" i="1"/>
  <c r="AJ952" i="1" a="1"/>
  <c r="AJ952" i="1" s="1"/>
  <c r="AL948" i="1"/>
  <c r="AJ948" i="1" a="1"/>
  <c r="AJ948" i="1" s="1"/>
  <c r="AL937" i="1"/>
  <c r="AJ937" i="1" a="1"/>
  <c r="AJ937" i="1" s="1"/>
  <c r="AL922" i="1"/>
  <c r="AJ922" i="1" a="1"/>
  <c r="AJ922" i="1" s="1"/>
  <c r="AL918" i="1"/>
  <c r="AJ918" i="1" a="1"/>
  <c r="AJ918" i="1" s="1"/>
  <c r="AL914" i="1"/>
  <c r="AJ914" i="1" a="1"/>
  <c r="AJ914" i="1" s="1"/>
  <c r="AL910" i="1"/>
  <c r="AJ910" i="1" a="1"/>
  <c r="AJ910" i="1" s="1"/>
  <c r="AL906" i="1"/>
  <c r="AJ906" i="1" a="1"/>
  <c r="AJ906" i="1" s="1"/>
  <c r="AL887" i="1"/>
  <c r="AJ887" i="1" a="1"/>
  <c r="AJ887" i="1" s="1"/>
  <c r="AA863" i="1"/>
  <c r="AL859" i="1"/>
  <c r="AJ859" i="1" a="1"/>
  <c r="AJ859" i="1" s="1"/>
  <c r="AA845" i="1"/>
  <c r="AL826" i="1"/>
  <c r="AJ826" i="1" a="1"/>
  <c r="AJ826" i="1" s="1"/>
  <c r="AL819" i="1"/>
  <c r="AJ819" i="1" a="1"/>
  <c r="AJ819" i="1" s="1"/>
  <c r="AL812" i="1"/>
  <c r="AJ812" i="1" a="1"/>
  <c r="AJ812" i="1" s="1"/>
  <c r="AL808" i="1"/>
  <c r="AJ808" i="1" a="1"/>
  <c r="AJ808" i="1" s="1"/>
  <c r="AL801" i="1"/>
  <c r="AJ801" i="1" a="1"/>
  <c r="AJ801" i="1" s="1"/>
  <c r="AL760" i="1"/>
  <c r="AJ760" i="1" a="1"/>
  <c r="AJ760" i="1" s="1"/>
  <c r="AL756" i="1"/>
  <c r="AJ756" i="1" a="1"/>
  <c r="AJ756" i="1" s="1"/>
  <c r="AL749" i="1"/>
  <c r="AJ749" i="1" a="1"/>
  <c r="AJ749" i="1" s="1"/>
  <c r="AL746" i="1"/>
  <c r="AJ746" i="1" a="1"/>
  <c r="AJ746" i="1" s="1"/>
  <c r="AL739" i="1"/>
  <c r="AJ739" i="1" a="1"/>
  <c r="AJ739" i="1" s="1"/>
  <c r="AL732" i="1"/>
  <c r="AJ732" i="1" a="1"/>
  <c r="AJ732" i="1" s="1"/>
  <c r="AL717" i="1"/>
  <c r="AJ717" i="1" a="1"/>
  <c r="AJ717" i="1" s="1"/>
  <c r="AL713" i="1"/>
  <c r="AJ713" i="1" a="1"/>
  <c r="AJ713" i="1" s="1"/>
  <c r="AL709" i="1"/>
  <c r="AJ709" i="1" a="1"/>
  <c r="AJ709" i="1" s="1"/>
  <c r="AL694" i="1"/>
  <c r="AJ694" i="1" a="1"/>
  <c r="AJ694" i="1" s="1"/>
  <c r="AA683" i="1"/>
  <c r="AL679" i="1"/>
  <c r="AJ679" i="1" a="1"/>
  <c r="AJ679" i="1" s="1"/>
  <c r="AL629" i="1"/>
  <c r="AJ629" i="1" a="1"/>
  <c r="AJ629" i="1" s="1"/>
  <c r="AL610" i="1"/>
  <c r="AJ610" i="1" a="1"/>
  <c r="AJ610" i="1" s="1"/>
  <c r="AL599" i="1"/>
  <c r="AJ599" i="1" a="1"/>
  <c r="AJ599" i="1" s="1"/>
  <c r="AL592" i="1"/>
  <c r="AJ592" i="1" a="1"/>
  <c r="AJ592" i="1" s="1"/>
  <c r="AL585" i="1"/>
  <c r="AJ585" i="1" a="1"/>
  <c r="AJ585" i="1" s="1"/>
  <c r="AL537" i="1"/>
  <c r="AJ537" i="1" a="1"/>
  <c r="AJ537" i="1" s="1"/>
  <c r="AL533" i="1"/>
  <c r="AJ533" i="1" a="1"/>
  <c r="AJ533" i="1" s="1"/>
  <c r="AL529" i="1"/>
  <c r="AJ529" i="1" a="1"/>
  <c r="AJ529" i="1" s="1"/>
  <c r="AL500" i="1"/>
  <c r="AJ500" i="1" a="1"/>
  <c r="AJ500" i="1" s="1"/>
  <c r="AL482" i="1"/>
  <c r="AJ482" i="1" a="1"/>
  <c r="AJ482" i="1" s="1"/>
  <c r="AL446" i="1"/>
  <c r="AJ446" i="1" a="1"/>
  <c r="AJ446" i="1" s="1"/>
  <c r="AL435" i="1"/>
  <c r="AJ435" i="1" a="1"/>
  <c r="AJ435" i="1" s="1"/>
  <c r="AL416" i="1"/>
  <c r="AJ416" i="1" a="1"/>
  <c r="AJ416" i="1" s="1"/>
  <c r="AL409" i="1"/>
  <c r="AJ409" i="1" a="1"/>
  <c r="AJ409" i="1" s="1"/>
  <c r="AL402" i="1"/>
  <c r="AJ402" i="1" a="1"/>
  <c r="AJ402" i="1" s="1"/>
  <c r="AA384" i="1"/>
  <c r="AL377" i="1"/>
  <c r="AJ377" i="1" a="1"/>
  <c r="AJ377" i="1" s="1"/>
  <c r="AL366" i="1"/>
  <c r="AJ366" i="1" a="1"/>
  <c r="AJ366" i="1" s="1"/>
  <c r="AL351" i="1"/>
  <c r="AJ351" i="1" a="1"/>
  <c r="AJ351" i="1" s="1"/>
  <c r="AL317" i="1"/>
  <c r="AJ317" i="1" a="1"/>
  <c r="AJ317" i="1" s="1"/>
  <c r="AL306" i="1"/>
  <c r="AJ306" i="1" a="1"/>
  <c r="AJ306" i="1" s="1"/>
  <c r="AL292" i="1"/>
  <c r="AJ292" i="1" a="1"/>
  <c r="AJ292" i="1" s="1"/>
  <c r="AL254" i="1"/>
  <c r="AJ254" i="1" a="1"/>
  <c r="AJ254" i="1" s="1"/>
  <c r="AL231" i="1"/>
  <c r="AJ231" i="1" a="1"/>
  <c r="AJ231" i="1" s="1"/>
  <c r="AL227" i="1"/>
  <c r="AJ227" i="1" a="1"/>
  <c r="AJ227" i="1" s="1"/>
  <c r="AL216" i="1"/>
  <c r="AJ216" i="1" a="1"/>
  <c r="AJ216" i="1" s="1"/>
  <c r="AL212" i="1"/>
  <c r="AJ212" i="1" a="1"/>
  <c r="AJ212" i="1" s="1"/>
  <c r="AL189" i="1"/>
  <c r="AJ189" i="1" a="1"/>
  <c r="AJ189" i="1" s="1"/>
  <c r="AL182" i="1"/>
  <c r="AJ182" i="1" a="1"/>
  <c r="AJ182" i="1" s="1"/>
  <c r="AL178" i="1"/>
  <c r="AJ178" i="1" a="1"/>
  <c r="AJ178" i="1" s="1"/>
  <c r="AC152" i="1"/>
  <c r="AL141" i="1"/>
  <c r="AJ141" i="1" a="1"/>
  <c r="AJ141" i="1" s="1"/>
  <c r="AL119" i="1"/>
  <c r="AJ119" i="1" a="1"/>
  <c r="AJ119" i="1" s="1"/>
  <c r="AA116" i="1"/>
  <c r="AL109" i="1"/>
  <c r="AJ109" i="1" a="1"/>
  <c r="AJ109" i="1" s="1"/>
  <c r="AL105" i="1"/>
  <c r="AJ105" i="1" a="1"/>
  <c r="AJ105" i="1" s="1"/>
  <c r="AL72" i="1"/>
  <c r="AJ72" i="1" a="1"/>
  <c r="AJ72" i="1" s="1"/>
  <c r="AL65" i="1"/>
  <c r="AJ65" i="1" a="1"/>
  <c r="AJ65" i="1" s="1"/>
  <c r="AC62" i="1"/>
  <c r="AL14" i="1"/>
  <c r="H14" i="17"/>
  <c r="AJ14" i="1" a="1"/>
  <c r="AJ14" i="1" s="1"/>
  <c r="H17" i="17"/>
  <c r="H52" i="17"/>
  <c r="H5" i="17"/>
  <c r="H39" i="17"/>
  <c r="H8" i="17"/>
  <c r="H26" i="17"/>
  <c r="H2" i="17"/>
  <c r="H29" i="17"/>
  <c r="H45" i="17"/>
  <c r="AC14" i="1"/>
  <c r="AA212" i="1"/>
  <c r="AC540" i="1"/>
  <c r="AA484" i="1"/>
  <c r="AA1008" i="1"/>
  <c r="AC591" i="1"/>
  <c r="AC546" i="1"/>
  <c r="AC385" i="1"/>
  <c r="AC276" i="1"/>
  <c r="AC944" i="1"/>
  <c r="AC894" i="1"/>
  <c r="AA639" i="1"/>
  <c r="AC218" i="1"/>
  <c r="AA195" i="1"/>
  <c r="AC109" i="1"/>
  <c r="AA87" i="1"/>
  <c r="AC105" i="1"/>
  <c r="AC748" i="1"/>
  <c r="AC722" i="1"/>
  <c r="AA485" i="1"/>
  <c r="AC452" i="1"/>
  <c r="AC366" i="1"/>
  <c r="AC351" i="1"/>
  <c r="AC256" i="1"/>
  <c r="AC123" i="1"/>
  <c r="AA105" i="1"/>
  <c r="AC16" i="1"/>
  <c r="AC1010" i="1"/>
  <c r="AC946" i="1"/>
  <c r="AC916" i="1"/>
  <c r="AC785" i="1"/>
  <c r="AC488" i="1"/>
  <c r="AC440" i="1"/>
  <c r="AA354" i="1"/>
  <c r="AA316" i="1"/>
  <c r="AC129" i="1"/>
  <c r="AC57" i="1"/>
  <c r="AC935" i="1"/>
  <c r="AA335" i="1"/>
  <c r="AC71" i="1"/>
  <c r="AA462" i="1"/>
  <c r="AA365" i="1"/>
  <c r="AC331" i="1"/>
  <c r="AC122" i="1"/>
  <c r="AA71" i="1"/>
  <c r="AC710" i="1"/>
  <c r="AC614" i="1"/>
  <c r="AA555" i="1"/>
  <c r="AA531" i="1"/>
  <c r="AC391" i="1"/>
  <c r="AA314" i="1"/>
  <c r="AC275" i="1"/>
  <c r="AC236" i="1"/>
  <c r="AA218" i="1"/>
  <c r="AA101" i="1"/>
  <c r="AC22" i="1"/>
  <c r="AC803" i="1"/>
  <c r="AC987" i="1"/>
  <c r="AA942" i="1"/>
  <c r="AC651" i="1"/>
  <c r="AC576" i="1"/>
  <c r="AC564" i="1"/>
  <c r="AC534" i="1"/>
  <c r="AC447" i="1"/>
  <c r="AC333" i="1"/>
  <c r="AC245" i="1"/>
  <c r="AC182" i="1"/>
  <c r="AC168" i="1"/>
  <c r="AA152" i="1"/>
  <c r="AC102" i="1"/>
  <c r="AA86" i="1"/>
  <c r="AA70" i="1"/>
  <c r="AA64" i="1"/>
  <c r="AC60" i="1"/>
  <c r="AA47" i="1"/>
  <c r="AA38" i="1"/>
  <c r="AC980" i="1"/>
  <c r="AC911" i="1"/>
  <c r="AC848" i="1"/>
  <c r="AA987" i="1"/>
  <c r="AC965" i="1"/>
  <c r="AC919" i="1"/>
  <c r="AA871" i="1"/>
  <c r="AA833" i="1"/>
  <c r="AA747" i="1"/>
  <c r="AC718" i="1"/>
  <c r="AC645" i="1"/>
  <c r="AA620" i="1"/>
  <c r="AA597" i="1"/>
  <c r="AA556" i="1"/>
  <c r="AA380" i="1"/>
  <c r="AC353" i="1"/>
  <c r="AC285" i="1"/>
  <c r="AA245" i="1"/>
  <c r="AC188" i="1"/>
  <c r="AA182" i="1"/>
  <c r="AC153" i="1"/>
  <c r="AC149" i="1"/>
  <c r="AC140" i="1"/>
  <c r="AC128" i="1"/>
  <c r="AA53" i="1"/>
  <c r="AA41" i="1"/>
  <c r="AA736" i="1"/>
  <c r="AC685" i="1"/>
  <c r="AC646" i="1"/>
  <c r="AA641" i="1"/>
  <c r="AA626" i="1"/>
  <c r="AC621" i="1"/>
  <c r="AA615" i="1"/>
  <c r="AA591" i="1"/>
  <c r="AA585" i="1"/>
  <c r="AA493" i="1"/>
  <c r="AC483" i="1"/>
  <c r="AC403" i="1"/>
  <c r="AA392" i="1"/>
  <c r="AC330" i="1"/>
  <c r="AA276" i="1"/>
  <c r="AA253" i="1"/>
  <c r="AC240" i="1"/>
  <c r="AC169" i="1"/>
  <c r="AC121" i="1"/>
  <c r="AA33" i="1"/>
  <c r="AA23" i="1"/>
  <c r="AC950" i="1"/>
  <c r="AC779" i="1"/>
  <c r="AC760" i="1"/>
  <c r="AA685" i="1"/>
  <c r="AC682" i="1"/>
  <c r="AA609" i="1"/>
  <c r="AC487" i="1"/>
  <c r="AC466" i="1"/>
  <c r="AC459" i="1"/>
  <c r="AC448" i="1"/>
  <c r="AA431" i="1"/>
  <c r="AA407" i="1"/>
  <c r="AA330" i="1"/>
  <c r="AA273" i="1"/>
  <c r="AA231" i="1"/>
  <c r="AC157" i="1"/>
  <c r="AC61" i="1"/>
  <c r="AA45" i="1"/>
  <c r="AC27" i="1"/>
  <c r="AC17" i="1"/>
  <c r="AA953" i="1"/>
  <c r="AA950" i="1"/>
  <c r="AA947" i="1"/>
  <c r="AA934" i="1"/>
  <c r="AA869" i="1"/>
  <c r="AA822" i="1"/>
  <c r="AA779" i="1"/>
  <c r="AA760" i="1"/>
  <c r="AC24" i="1"/>
  <c r="AC991" i="1"/>
  <c r="AC728" i="1"/>
  <c r="AA725" i="1"/>
  <c r="AC686" i="1"/>
  <c r="AA627" i="1"/>
  <c r="AC616" i="1"/>
  <c r="AA541" i="1"/>
  <c r="AC460" i="1"/>
  <c r="AA452" i="1"/>
  <c r="AC449" i="1"/>
  <c r="AA440" i="1"/>
  <c r="AA410" i="1"/>
  <c r="AA366" i="1"/>
  <c r="AA340" i="1"/>
  <c r="AA325" i="1"/>
  <c r="AA322" i="1"/>
  <c r="AC170" i="1"/>
  <c r="AC147" i="1"/>
  <c r="AC58" i="1"/>
  <c r="AC31" i="1"/>
  <c r="AC20" i="1"/>
  <c r="AA1000" i="1"/>
  <c r="AC701" i="1"/>
  <c r="AC698" i="1"/>
  <c r="AA695" i="1"/>
  <c r="AC516" i="1"/>
  <c r="AC510" i="1"/>
  <c r="AC485" i="1"/>
  <c r="AC453" i="1"/>
  <c r="AC367" i="1"/>
  <c r="AA283" i="1"/>
  <c r="AA271" i="1"/>
  <c r="AC212" i="1"/>
  <c r="AA170" i="1"/>
  <c r="AA147" i="1"/>
  <c r="AC92" i="1"/>
  <c r="AC983" i="1"/>
  <c r="AC926" i="1"/>
  <c r="AA893" i="1"/>
  <c r="AC823" i="1"/>
  <c r="AA820" i="1"/>
  <c r="AC740" i="1"/>
  <c r="AA701" i="1"/>
  <c r="AC643" i="1"/>
  <c r="AA507" i="1"/>
  <c r="AC376" i="1"/>
  <c r="AC373" i="1"/>
  <c r="AA355" i="1"/>
  <c r="AA343" i="1"/>
  <c r="AC317" i="1"/>
  <c r="AA292" i="1"/>
  <c r="AC196" i="1"/>
  <c r="AC158" i="1"/>
  <c r="AA89" i="1"/>
  <c r="AA85" i="1"/>
  <c r="AA967" i="1"/>
  <c r="AA941" i="1"/>
  <c r="AA929" i="1"/>
  <c r="AA926" i="1"/>
  <c r="AC910" i="1"/>
  <c r="AC847" i="1"/>
  <c r="AC835" i="1"/>
  <c r="AC815" i="1"/>
  <c r="AA802" i="1"/>
  <c r="AA785" i="1"/>
  <c r="AA643" i="1"/>
  <c r="AA572" i="1"/>
  <c r="AA566" i="1"/>
  <c r="AC555" i="1"/>
  <c r="AC542" i="1"/>
  <c r="AA525" i="1"/>
  <c r="AC284" i="1"/>
  <c r="AA244" i="1"/>
  <c r="AC235" i="1"/>
  <c r="AC193" i="1"/>
  <c r="AA37" i="1"/>
  <c r="AC29" i="1"/>
  <c r="AC21" i="1"/>
  <c r="AA998" i="1"/>
  <c r="AC995" i="1"/>
  <c r="AA910" i="1"/>
  <c r="AC905" i="1"/>
  <c r="AC841" i="1"/>
  <c r="AC827" i="1"/>
  <c r="AA815" i="1"/>
  <c r="AC673" i="1"/>
  <c r="AA323" i="1"/>
  <c r="AA311" i="1"/>
  <c r="AC298" i="1"/>
  <c r="AC287" i="1"/>
  <c r="AA193" i="1"/>
  <c r="AA171" i="1"/>
  <c r="AA155" i="1"/>
  <c r="AC145" i="1"/>
  <c r="AC111" i="1"/>
  <c r="AC93" i="1"/>
  <c r="AA21" i="1"/>
  <c r="AA14" i="1"/>
  <c r="P79" i="17"/>
  <c r="O79" i="17"/>
  <c r="N79" i="17"/>
  <c r="M79" i="17"/>
  <c r="L79" i="17"/>
  <c r="AC830" i="1"/>
  <c r="AA809" i="1"/>
  <c r="AC809" i="1"/>
  <c r="AA791" i="1"/>
  <c r="AC791" i="1"/>
  <c r="AC992" i="1"/>
  <c r="AC527" i="1"/>
  <c r="AA430" i="1"/>
  <c r="AC430" i="1"/>
  <c r="AA861" i="1"/>
  <c r="AC861" i="1"/>
  <c r="AA918" i="1"/>
  <c r="AC918" i="1"/>
  <c r="AA773" i="1"/>
  <c r="AC773" i="1"/>
  <c r="AA625" i="1"/>
  <c r="AC625" i="1"/>
  <c r="AA622" i="1"/>
  <c r="AC622" i="1"/>
  <c r="AC993" i="1"/>
  <c r="AC903" i="1"/>
  <c r="AC810" i="1"/>
  <c r="AA810" i="1"/>
  <c r="AC792" i="1"/>
  <c r="AA792" i="1"/>
  <c r="AA680" i="1"/>
  <c r="AC680" i="1"/>
  <c r="AC961" i="1"/>
  <c r="AA1003" i="1"/>
  <c r="AC1003" i="1"/>
  <c r="AC978" i="1"/>
  <c r="AA940" i="1"/>
  <c r="AC940" i="1"/>
  <c r="AA862" i="1"/>
  <c r="AC862" i="1"/>
  <c r="AA844" i="1"/>
  <c r="AC844" i="1"/>
  <c r="AC737" i="1"/>
  <c r="AA737" i="1"/>
  <c r="AC994" i="1"/>
  <c r="AA884" i="1"/>
  <c r="AA990" i="1"/>
  <c r="AC990" i="1"/>
  <c r="AA859" i="1"/>
  <c r="AC859" i="1"/>
  <c r="AA1006" i="1"/>
  <c r="AC1006" i="1"/>
  <c r="AA959" i="1"/>
  <c r="AC959" i="1"/>
  <c r="AC928" i="1"/>
  <c r="AA811" i="1"/>
  <c r="AC811" i="1"/>
  <c r="AC790" i="1"/>
  <c r="AA790" i="1"/>
  <c r="AA1004" i="1"/>
  <c r="AC1004" i="1"/>
  <c r="AA952" i="1"/>
  <c r="AC952" i="1"/>
  <c r="AC920" i="1"/>
  <c r="AA829" i="1"/>
  <c r="AC829" i="1"/>
  <c r="AA778" i="1"/>
  <c r="AC860" i="1"/>
  <c r="AA917" i="1"/>
  <c r="AC917" i="1"/>
  <c r="AA921" i="1"/>
  <c r="AA902" i="1"/>
  <c r="AC902" i="1"/>
  <c r="AA613" i="1"/>
  <c r="AA600" i="1"/>
  <c r="AC600" i="1"/>
  <c r="AC812" i="1"/>
  <c r="AA796" i="1"/>
  <c r="AA719" i="1"/>
  <c r="AA668" i="1"/>
  <c r="AC668" i="1"/>
  <c r="AA1011" i="1"/>
  <c r="AC1009" i="1"/>
  <c r="AC1000" i="1"/>
  <c r="AC999" i="1"/>
  <c r="AC998" i="1"/>
  <c r="AA996" i="1"/>
  <c r="AC963" i="1"/>
  <c r="AC879" i="1"/>
  <c r="AC869" i="1"/>
  <c r="AC851" i="1"/>
  <c r="AC833" i="1"/>
  <c r="AC761" i="1"/>
  <c r="AA761" i="1"/>
  <c r="AA724" i="1"/>
  <c r="AA712" i="1"/>
  <c r="AC712" i="1"/>
  <c r="AA696" i="1"/>
  <c r="AC696" i="1"/>
  <c r="AC681" i="1"/>
  <c r="AA681" i="1"/>
  <c r="AA1009" i="1"/>
  <c r="AA999" i="1"/>
  <c r="AC997" i="1"/>
  <c r="AC984" i="1"/>
  <c r="AA963" i="1"/>
  <c r="AC880" i="1"/>
  <c r="AC870" i="1"/>
  <c r="AA816" i="1"/>
  <c r="AC798" i="1"/>
  <c r="AA798" i="1"/>
  <c r="AA716" i="1"/>
  <c r="AC716" i="1"/>
  <c r="AC988" i="1"/>
  <c r="AC899" i="1"/>
  <c r="AC881" i="1"/>
  <c r="AA880" i="1"/>
  <c r="AA879" i="1"/>
  <c r="AC854" i="1"/>
  <c r="AC839" i="1"/>
  <c r="AC836" i="1"/>
  <c r="AC821" i="1"/>
  <c r="AA784" i="1"/>
  <c r="AA766" i="1"/>
  <c r="AA674" i="1"/>
  <c r="AA662" i="1"/>
  <c r="AC623" i="1"/>
  <c r="AA623" i="1"/>
  <c r="AC584" i="1"/>
  <c r="AA584" i="1"/>
  <c r="AC985" i="1"/>
  <c r="AC949" i="1"/>
  <c r="AC853" i="1"/>
  <c r="AA799" i="1"/>
  <c r="AC799" i="1"/>
  <c r="AA743" i="1"/>
  <c r="AC713" i="1"/>
  <c r="AC669" i="1"/>
  <c r="AA649" i="1"/>
  <c r="AC649" i="1"/>
  <c r="AA619" i="1"/>
  <c r="AC619" i="1"/>
  <c r="AA602" i="1"/>
  <c r="AC986" i="1"/>
  <c r="AC1002" i="1"/>
  <c r="AC989" i="1"/>
  <c r="AA985" i="1"/>
  <c r="AC976" i="1"/>
  <c r="AC975" i="1"/>
  <c r="AC974" i="1"/>
  <c r="AC967" i="1"/>
  <c r="AC966" i="1"/>
  <c r="AC892" i="1"/>
  <c r="AC872" i="1"/>
  <c r="AC842" i="1"/>
  <c r="AA821" i="1"/>
  <c r="AA794" i="1"/>
  <c r="AA767" i="1"/>
  <c r="AC758" i="1"/>
  <c r="AA659" i="1"/>
  <c r="AC659" i="1"/>
  <c r="AC788" i="1"/>
  <c r="AA730" i="1"/>
  <c r="AA706" i="1"/>
  <c r="AC706" i="1"/>
  <c r="AA675" i="1"/>
  <c r="AC663" i="1"/>
  <c r="AA1005" i="1"/>
  <c r="AC977" i="1"/>
  <c r="AC969" i="1"/>
  <c r="AC960" i="1"/>
  <c r="AC958" i="1"/>
  <c r="AC927" i="1"/>
  <c r="AC883" i="1"/>
  <c r="AC856" i="1"/>
  <c r="AC802" i="1"/>
  <c r="AC789" i="1"/>
  <c r="AA787" i="1"/>
  <c r="AC787" i="1"/>
  <c r="AA777" i="1"/>
  <c r="AC624" i="1"/>
  <c r="AA603" i="1"/>
  <c r="AC537" i="1"/>
  <c r="AA537" i="1"/>
  <c r="AA969" i="1"/>
  <c r="AA958" i="1"/>
  <c r="AC939" i="1"/>
  <c r="AA754" i="1"/>
  <c r="AC754" i="1"/>
  <c r="AA667" i="1"/>
  <c r="AC667" i="1"/>
  <c r="AC707" i="1"/>
  <c r="AA661" i="1"/>
  <c r="AA650" i="1"/>
  <c r="AA578" i="1"/>
  <c r="AA570" i="1"/>
  <c r="AC565" i="1"/>
  <c r="AA564" i="1"/>
  <c r="AC522" i="1"/>
  <c r="AC208" i="1"/>
  <c r="AC590" i="1"/>
  <c r="AA571" i="1"/>
  <c r="AC548" i="1"/>
  <c r="AC529" i="1"/>
  <c r="AA492" i="1"/>
  <c r="AA424" i="1"/>
  <c r="AC424" i="1"/>
  <c r="AA421" i="1"/>
  <c r="AC421" i="1"/>
  <c r="AA543" i="1"/>
  <c r="AC543" i="1"/>
  <c r="AC518" i="1"/>
  <c r="AC443" i="1"/>
  <c r="AA443" i="1"/>
  <c r="AC362" i="1"/>
  <c r="AA362" i="1"/>
  <c r="AA286" i="1"/>
  <c r="AC286" i="1"/>
  <c r="AA718" i="1"/>
  <c r="AC632" i="1"/>
  <c r="AC631" i="1"/>
  <c r="AC629" i="1"/>
  <c r="AC605" i="1"/>
  <c r="AC585" i="1"/>
  <c r="AC567" i="1"/>
  <c r="AC560" i="1"/>
  <c r="AC519" i="1"/>
  <c r="AC498" i="1"/>
  <c r="AA476" i="1"/>
  <c r="AC476" i="1"/>
  <c r="AC401" i="1"/>
  <c r="AA631" i="1"/>
  <c r="AA630" i="1"/>
  <c r="AA629" i="1"/>
  <c r="AC607" i="1"/>
  <c r="AA606" i="1"/>
  <c r="AA605" i="1"/>
  <c r="AA567" i="1"/>
  <c r="AA633" i="1"/>
  <c r="AA617" i="1"/>
  <c r="AA607" i="1"/>
  <c r="AC561" i="1"/>
  <c r="AA530" i="1"/>
  <c r="AC530" i="1"/>
  <c r="AA499" i="1"/>
  <c r="AA425" i="1"/>
  <c r="AC425" i="1"/>
  <c r="AA422" i="1"/>
  <c r="AC422" i="1"/>
  <c r="AC535" i="1"/>
  <c r="AA535" i="1"/>
  <c r="AC495" i="1"/>
  <c r="AA495" i="1"/>
  <c r="AA444" i="1"/>
  <c r="AC444" i="1"/>
  <c r="AA390" i="1"/>
  <c r="AA700" i="1"/>
  <c r="AC694" i="1"/>
  <c r="AA665" i="1"/>
  <c r="AC658" i="1"/>
  <c r="AA657" i="1"/>
  <c r="AC582" i="1"/>
  <c r="AA562" i="1"/>
  <c r="AA429" i="1"/>
  <c r="AC429" i="1"/>
  <c r="AA291" i="1"/>
  <c r="AC291" i="1"/>
  <c r="AC199" i="1"/>
  <c r="AA199" i="1"/>
  <c r="AC395" i="1"/>
  <c r="AA395" i="1"/>
  <c r="AC558" i="1"/>
  <c r="AC536" i="1"/>
  <c r="AA423" i="1"/>
  <c r="AC423" i="1"/>
  <c r="AA577" i="1"/>
  <c r="AA486" i="1"/>
  <c r="AC461" i="1"/>
  <c r="AA222" i="1"/>
  <c r="AA204" i="1"/>
  <c r="AA194" i="1"/>
  <c r="AC194" i="1"/>
  <c r="AA546" i="1"/>
  <c r="AA534" i="1"/>
  <c r="AC477" i="1"/>
  <c r="AC437" i="1"/>
  <c r="AC412" i="1"/>
  <c r="AC323" i="1"/>
  <c r="AC322" i="1"/>
  <c r="AA299" i="1"/>
  <c r="AA298" i="1"/>
  <c r="AC281" i="1"/>
  <c r="AC265" i="1"/>
  <c r="AA265" i="1"/>
  <c r="AC164" i="1"/>
  <c r="AC134" i="1"/>
  <c r="AA77" i="1"/>
  <c r="AC77" i="1"/>
  <c r="AC436" i="1"/>
  <c r="AC435" i="1"/>
  <c r="AA413" i="1"/>
  <c r="AA412" i="1"/>
  <c r="AC397" i="1"/>
  <c r="AA386" i="1"/>
  <c r="AA374" i="1"/>
  <c r="AA347" i="1"/>
  <c r="AC280" i="1"/>
  <c r="AC190" i="1"/>
  <c r="AA98" i="1"/>
  <c r="AC98" i="1"/>
  <c r="AA161" i="1"/>
  <c r="AC161" i="1"/>
  <c r="AC135" i="1"/>
  <c r="AA131" i="1"/>
  <c r="AC131" i="1"/>
  <c r="AA464" i="1"/>
  <c r="AA434" i="1"/>
  <c r="AA393" i="1"/>
  <c r="AA336" i="1"/>
  <c r="AC309" i="1"/>
  <c r="AA309" i="1"/>
  <c r="AA214" i="1"/>
  <c r="AA176" i="1"/>
  <c r="AC176" i="1"/>
  <c r="AA108" i="1"/>
  <c r="AC108" i="1"/>
  <c r="AC398" i="1"/>
  <c r="AA348" i="1"/>
  <c r="AC342" i="1"/>
  <c r="AC255" i="1"/>
  <c r="AA255" i="1"/>
  <c r="AC229" i="1"/>
  <c r="AA228" i="1"/>
  <c r="AC228" i="1"/>
  <c r="AA201" i="1"/>
  <c r="AC197" i="1"/>
  <c r="AA197" i="1"/>
  <c r="AA119" i="1"/>
  <c r="AC119" i="1"/>
  <c r="AC90" i="1"/>
  <c r="AA528" i="1"/>
  <c r="AC521" i="1"/>
  <c r="AC512" i="1"/>
  <c r="AA510" i="1"/>
  <c r="AA479" i="1"/>
  <c r="AA467" i="1"/>
  <c r="AA455" i="1"/>
  <c r="AC441" i="1"/>
  <c r="AA418" i="1"/>
  <c r="AA417" i="1"/>
  <c r="AC409" i="1"/>
  <c r="AC295" i="1"/>
  <c r="AA295" i="1"/>
  <c r="AA274" i="1"/>
  <c r="AA206" i="1"/>
  <c r="AA168" i="1"/>
  <c r="AC136" i="1"/>
  <c r="AA99" i="1"/>
  <c r="AC99" i="1"/>
  <c r="AC473" i="1"/>
  <c r="AC472" i="1"/>
  <c r="AC471" i="1"/>
  <c r="AC442" i="1"/>
  <c r="AC427" i="1"/>
  <c r="AC361" i="1"/>
  <c r="AC350" i="1"/>
  <c r="AA350" i="1"/>
  <c r="AC338" i="1"/>
  <c r="AC332" i="1"/>
  <c r="AA332" i="1"/>
  <c r="AC312" i="1"/>
  <c r="AC306" i="1"/>
  <c r="AC269" i="1"/>
  <c r="AA268" i="1"/>
  <c r="AC263" i="1"/>
  <c r="AC258" i="1"/>
  <c r="AC257" i="1"/>
  <c r="AC250" i="1"/>
  <c r="AA202" i="1"/>
  <c r="AC202" i="1"/>
  <c r="AC179" i="1"/>
  <c r="AA178" i="1"/>
  <c r="AA162" i="1"/>
  <c r="AC162" i="1"/>
  <c r="AC43" i="1"/>
  <c r="AA43" i="1"/>
  <c r="AA513" i="1"/>
  <c r="AC470" i="1"/>
  <c r="AC428" i="1"/>
  <c r="AC426" i="1"/>
  <c r="AA420" i="1"/>
  <c r="AC339" i="1"/>
  <c r="AA312" i="1"/>
  <c r="AA304" i="1"/>
  <c r="AC290" i="1"/>
  <c r="AC289" i="1"/>
  <c r="AA269" i="1"/>
  <c r="AA251" i="1"/>
  <c r="AC242" i="1"/>
  <c r="AA220" i="1"/>
  <c r="AA198" i="1"/>
  <c r="AC198" i="1"/>
  <c r="AA146" i="1"/>
  <c r="AC146" i="1"/>
  <c r="AA473" i="1"/>
  <c r="AA470" i="1"/>
  <c r="AA428" i="1"/>
  <c r="AC400" i="1"/>
  <c r="AC379" i="1"/>
  <c r="AC364" i="1"/>
  <c r="AA361" i="1"/>
  <c r="AC264" i="1"/>
  <c r="AA257" i="1"/>
  <c r="AA230" i="1"/>
  <c r="AC216" i="1"/>
  <c r="AC383" i="1"/>
  <c r="AA383" i="1"/>
  <c r="AC378" i="1"/>
  <c r="AC371" i="1"/>
  <c r="AA371" i="1"/>
  <c r="AC363" i="1"/>
  <c r="AA352" i="1"/>
  <c r="AC352" i="1"/>
  <c r="AA334" i="1"/>
  <c r="AC334" i="1"/>
  <c r="AA320" i="1"/>
  <c r="AC297" i="1"/>
  <c r="AA297" i="1"/>
  <c r="AC231" i="1"/>
  <c r="AC143" i="1"/>
  <c r="AA133" i="1"/>
  <c r="AC133" i="1"/>
  <c r="AA32" i="1"/>
  <c r="AC32" i="1"/>
  <c r="AC112" i="1"/>
  <c r="AA112" i="1"/>
  <c r="AC83" i="1"/>
  <c r="AC159" i="1"/>
  <c r="AC125" i="1"/>
  <c r="AC114" i="1"/>
  <c r="AA95" i="1"/>
  <c r="AC68" i="1"/>
  <c r="AA67" i="1"/>
  <c r="AA60" i="1"/>
  <c r="AC51" i="1"/>
  <c r="AC50" i="1"/>
  <c r="AC49" i="1"/>
  <c r="AC39" i="1"/>
  <c r="AC30" i="1"/>
  <c r="AC26" i="1"/>
  <c r="AC25" i="1"/>
  <c r="AC75" i="1"/>
  <c r="AC73" i="1"/>
  <c r="AC41" i="1"/>
  <c r="AC40" i="1"/>
  <c r="AC38" i="1"/>
  <c r="AA158" i="1"/>
  <c r="AA30" i="1"/>
  <c r="AC89" i="1"/>
  <c r="AC33" i="1"/>
  <c r="AA1013" i="1"/>
  <c r="AA1007" i="1"/>
  <c r="AA877" i="1"/>
  <c r="AC876" i="1"/>
  <c r="AC868" i="1"/>
  <c r="AC832" i="1"/>
  <c r="AC741" i="1"/>
  <c r="AA741" i="1"/>
  <c r="AA968" i="1"/>
  <c r="AA960" i="1"/>
  <c r="AA948" i="1"/>
  <c r="AC945" i="1"/>
  <c r="AA927" i="1"/>
  <c r="AA874" i="1"/>
  <c r="AC867" i="1"/>
  <c r="AC831" i="1"/>
  <c r="AC828" i="1"/>
  <c r="AA828" i="1"/>
  <c r="AC826" i="1"/>
  <c r="AA801" i="1"/>
  <c r="AA925" i="1"/>
  <c r="AC924" i="1"/>
  <c r="AC864" i="1"/>
  <c r="AA864" i="1"/>
  <c r="AC709" i="1"/>
  <c r="AA709" i="1"/>
  <c r="AC973" i="1"/>
  <c r="AC955" i="1"/>
  <c r="AA945" i="1"/>
  <c r="AC943" i="1"/>
  <c r="AA922" i="1"/>
  <c r="AC915" i="1"/>
  <c r="AC912" i="1"/>
  <c r="AC907" i="1"/>
  <c r="AC729" i="1"/>
  <c r="AA729" i="1"/>
  <c r="AC913" i="1"/>
  <c r="AC896" i="1"/>
  <c r="AC855" i="1"/>
  <c r="AC843" i="1"/>
  <c r="AC840" i="1"/>
  <c r="AA840" i="1"/>
  <c r="AC838" i="1"/>
  <c r="AC804" i="1"/>
  <c r="AA804" i="1"/>
  <c r="AA781" i="1"/>
  <c r="AC781" i="1"/>
  <c r="AC972" i="1"/>
  <c r="AA957" i="1"/>
  <c r="AA956" i="1"/>
  <c r="AA955" i="1"/>
  <c r="AC954" i="1"/>
  <c r="AA915" i="1"/>
  <c r="AC914" i="1"/>
  <c r="AA913" i="1"/>
  <c r="AA912" i="1"/>
  <c r="AA907" i="1"/>
  <c r="AC906" i="1"/>
  <c r="AC895" i="1"/>
  <c r="AC852" i="1"/>
  <c r="AA852" i="1"/>
  <c r="AC850" i="1"/>
  <c r="AA744" i="1"/>
  <c r="AC744" i="1"/>
  <c r="AC964" i="1"/>
  <c r="AA909" i="1"/>
  <c r="AC908" i="1"/>
  <c r="AC904" i="1"/>
  <c r="AA964" i="1"/>
  <c r="AA904" i="1"/>
  <c r="AA805" i="1"/>
  <c r="AA782" i="1"/>
  <c r="AA776" i="1"/>
  <c r="AC776" i="1"/>
  <c r="AA901" i="1"/>
  <c r="AC900" i="1"/>
  <c r="AA819" i="1"/>
  <c r="AC819" i="1"/>
  <c r="AC970" i="1"/>
  <c r="AC937" i="1"/>
  <c r="AA898" i="1"/>
  <c r="AC889" i="1"/>
  <c r="AA883" i="1"/>
  <c r="AC882" i="1"/>
  <c r="AC873" i="1"/>
  <c r="AA806" i="1"/>
  <c r="AC806" i="1"/>
  <c r="AA970" i="1"/>
  <c r="AA951" i="1"/>
  <c r="AA939" i="1"/>
  <c r="AC938" i="1"/>
  <c r="AA937" i="1"/>
  <c r="AA936" i="1"/>
  <c r="AA931" i="1"/>
  <c r="AA891" i="1"/>
  <c r="AC890" i="1"/>
  <c r="AA889" i="1"/>
  <c r="AA888" i="1"/>
  <c r="AA885" i="1"/>
  <c r="AC884" i="1"/>
  <c r="AA872" i="1"/>
  <c r="AC783" i="1"/>
  <c r="AA783" i="1"/>
  <c r="AA933" i="1"/>
  <c r="AC932" i="1"/>
  <c r="AA780" i="1"/>
  <c r="AC780" i="1"/>
  <c r="AC775" i="1"/>
  <c r="AA775" i="1"/>
  <c r="AA740" i="1"/>
  <c r="AA720" i="1"/>
  <c r="AC720" i="1"/>
  <c r="AA678" i="1"/>
  <c r="AC678" i="1"/>
  <c r="AC745" i="1"/>
  <c r="AA745" i="1"/>
  <c r="AA732" i="1"/>
  <c r="AC732" i="1"/>
  <c r="AC699" i="1"/>
  <c r="AA679" i="1"/>
  <c r="AA610" i="1"/>
  <c r="AA593" i="1"/>
  <c r="AC593" i="1"/>
  <c r="AC752" i="1"/>
  <c r="AA750" i="1"/>
  <c r="AC750" i="1"/>
  <c r="AA746" i="1"/>
  <c r="AC721" i="1"/>
  <c r="AA721" i="1"/>
  <c r="AA702" i="1"/>
  <c r="AC702" i="1"/>
  <c r="AA692" i="1"/>
  <c r="AC692" i="1"/>
  <c r="AA559" i="1"/>
  <c r="AC559" i="1"/>
  <c r="AC751" i="1"/>
  <c r="AA751" i="1"/>
  <c r="AC711" i="1"/>
  <c r="AA684" i="1"/>
  <c r="AC684" i="1"/>
  <c r="AA612" i="1"/>
  <c r="AC612" i="1"/>
  <c r="AA756" i="1"/>
  <c r="AC756" i="1"/>
  <c r="AA752" i="1"/>
  <c r="AC733" i="1"/>
  <c r="AA733" i="1"/>
  <c r="AA714" i="1"/>
  <c r="AC714" i="1"/>
  <c r="AA886" i="1"/>
  <c r="AA858" i="1"/>
  <c r="AA846" i="1"/>
  <c r="AA834" i="1"/>
  <c r="AC818" i="1"/>
  <c r="AC795" i="1"/>
  <c r="AC794" i="1"/>
  <c r="AC759" i="1"/>
  <c r="AC757" i="1"/>
  <c r="AA757" i="1"/>
  <c r="AC723" i="1"/>
  <c r="AC703" i="1"/>
  <c r="AA703" i="1"/>
  <c r="AC817" i="1"/>
  <c r="AC793" i="1"/>
  <c r="AA762" i="1"/>
  <c r="AC762" i="1"/>
  <c r="AA758" i="1"/>
  <c r="AA726" i="1"/>
  <c r="AC726" i="1"/>
  <c r="AC687" i="1"/>
  <c r="AA687" i="1"/>
  <c r="AC765" i="1"/>
  <c r="AC763" i="1"/>
  <c r="AA763" i="1"/>
  <c r="AC735" i="1"/>
  <c r="AC715" i="1"/>
  <c r="AA715" i="1"/>
  <c r="AC676" i="1"/>
  <c r="AA676" i="1"/>
  <c r="AA768" i="1"/>
  <c r="AC768" i="1"/>
  <c r="AA764" i="1"/>
  <c r="AA738" i="1"/>
  <c r="AC738" i="1"/>
  <c r="AC705" i="1"/>
  <c r="AC769" i="1"/>
  <c r="AA769" i="1"/>
  <c r="AC727" i="1"/>
  <c r="AA727" i="1"/>
  <c r="AA708" i="1"/>
  <c r="AC708" i="1"/>
  <c r="AA677" i="1"/>
  <c r="AA786" i="1"/>
  <c r="AC786" i="1"/>
  <c r="AA774" i="1"/>
  <c r="AC774" i="1"/>
  <c r="AA770" i="1"/>
  <c r="AC739" i="1"/>
  <c r="AA739" i="1"/>
  <c r="AC717" i="1"/>
  <c r="AC697" i="1"/>
  <c r="AA697" i="1"/>
  <c r="AC689" i="1"/>
  <c r="AA689" i="1"/>
  <c r="AC688" i="1"/>
  <c r="AA604" i="1"/>
  <c r="AC604" i="1"/>
  <c r="AA592" i="1"/>
  <c r="AC592" i="1"/>
  <c r="AC517" i="1"/>
  <c r="AA517" i="1"/>
  <c r="AA553" i="1"/>
  <c r="AC553" i="1"/>
  <c r="AC432" i="1"/>
  <c r="AA432" i="1"/>
  <c r="AA693" i="1"/>
  <c r="AA672" i="1"/>
  <c r="AA671" i="1"/>
  <c r="AA669" i="1"/>
  <c r="AC664" i="1"/>
  <c r="AC655" i="1"/>
  <c r="AC648" i="1"/>
  <c r="AC583" i="1"/>
  <c r="AA583" i="1"/>
  <c r="AA573" i="1"/>
  <c r="AC573" i="1"/>
  <c r="AA509" i="1"/>
  <c r="AC509" i="1"/>
  <c r="AC666" i="1"/>
  <c r="AA663" i="1"/>
  <c r="AA660" i="1"/>
  <c r="AC660" i="1"/>
  <c r="AA658" i="1"/>
  <c r="AA652" i="1"/>
  <c r="AC652" i="1"/>
  <c r="AA647" i="1"/>
  <c r="AC634" i="1"/>
  <c r="AA628" i="1"/>
  <c r="AC628" i="1"/>
  <c r="AA624" i="1"/>
  <c r="AC618" i="1"/>
  <c r="AA616" i="1"/>
  <c r="AC595" i="1"/>
  <c r="AA595" i="1"/>
  <c r="AA433" i="1"/>
  <c r="AC433" i="1"/>
  <c r="AA664" i="1"/>
  <c r="AA648" i="1"/>
  <c r="AC640" i="1"/>
  <c r="AA598" i="1"/>
  <c r="AA586" i="1"/>
  <c r="AA666" i="1"/>
  <c r="AA636" i="1"/>
  <c r="AC636" i="1"/>
  <c r="AA634" i="1"/>
  <c r="AA618" i="1"/>
  <c r="AA557" i="1"/>
  <c r="AC557" i="1"/>
  <c r="AA640" i="1"/>
  <c r="AC568" i="1"/>
  <c r="AA568" i="1"/>
  <c r="AA514" i="1"/>
  <c r="AC514" i="1"/>
  <c r="AA642" i="1"/>
  <c r="AA599" i="1"/>
  <c r="AC599" i="1"/>
  <c r="AA587" i="1"/>
  <c r="AC587" i="1"/>
  <c r="AC580" i="1"/>
  <c r="AA580" i="1"/>
  <c r="AA544" i="1"/>
  <c r="AC544" i="1"/>
  <c r="AA533" i="1"/>
  <c r="AC533" i="1"/>
  <c r="AC661" i="1"/>
  <c r="AC637" i="1"/>
  <c r="AC613" i="1"/>
  <c r="AC579" i="1"/>
  <c r="AA520" i="1"/>
  <c r="AC520" i="1"/>
  <c r="AA515" i="1"/>
  <c r="AC475" i="1"/>
  <c r="AA469" i="1"/>
  <c r="AA581" i="1"/>
  <c r="AA579" i="1"/>
  <c r="AC577" i="1"/>
  <c r="AA526" i="1"/>
  <c r="AC526" i="1"/>
  <c r="AA521" i="1"/>
  <c r="AA490" i="1"/>
  <c r="AC490" i="1"/>
  <c r="AC486" i="1"/>
  <c r="AA478" i="1"/>
  <c r="AC439" i="1"/>
  <c r="AA481" i="1"/>
  <c r="AC574" i="1"/>
  <c r="AA532" i="1"/>
  <c r="AC532" i="1"/>
  <c r="AA527" i="1"/>
  <c r="AA496" i="1"/>
  <c r="AC496" i="1"/>
  <c r="AA491" i="1"/>
  <c r="AC601" i="1"/>
  <c r="AC589" i="1"/>
  <c r="AA575" i="1"/>
  <c r="AC571" i="1"/>
  <c r="AA538" i="1"/>
  <c r="AC538" i="1"/>
  <c r="AC450" i="1"/>
  <c r="AA445" i="1"/>
  <c r="AA502" i="1"/>
  <c r="AC502" i="1"/>
  <c r="AA497" i="1"/>
  <c r="AC451" i="1"/>
  <c r="AC341" i="1"/>
  <c r="AA341" i="1"/>
  <c r="AC326" i="1"/>
  <c r="AA326" i="1"/>
  <c r="AA569" i="1"/>
  <c r="AC562" i="1"/>
  <c r="AA550" i="1"/>
  <c r="AC550" i="1"/>
  <c r="AC547" i="1"/>
  <c r="AA539" i="1"/>
  <c r="AC505" i="1"/>
  <c r="AC456" i="1"/>
  <c r="AA563" i="1"/>
  <c r="AC556" i="1"/>
  <c r="AA545" i="1"/>
  <c r="AA508" i="1"/>
  <c r="AC508" i="1"/>
  <c r="AA503" i="1"/>
  <c r="AC462" i="1"/>
  <c r="AA454" i="1"/>
  <c r="AA408" i="1"/>
  <c r="AC408" i="1"/>
  <c r="AA377" i="1"/>
  <c r="AC377" i="1"/>
  <c r="AA370" i="1"/>
  <c r="AC370" i="1"/>
  <c r="AA551" i="1"/>
  <c r="AC463" i="1"/>
  <c r="AA457" i="1"/>
  <c r="AC359" i="1"/>
  <c r="AA359" i="1"/>
  <c r="AC474" i="1"/>
  <c r="AA466" i="1"/>
  <c r="AA394" i="1"/>
  <c r="AC394" i="1"/>
  <c r="AC438" i="1"/>
  <c r="AC344" i="1"/>
  <c r="AA344" i="1"/>
  <c r="AC340" i="1"/>
  <c r="AA327" i="1"/>
  <c r="AC327" i="1"/>
  <c r="AA345" i="1"/>
  <c r="AC232" i="1"/>
  <c r="AA232" i="1"/>
  <c r="AA419" i="1"/>
  <c r="AC419" i="1"/>
  <c r="AA382" i="1"/>
  <c r="AC382" i="1"/>
  <c r="AC414" i="1"/>
  <c r="AC406" i="1"/>
  <c r="AC388" i="1"/>
  <c r="AA346" i="1"/>
  <c r="AC346" i="1"/>
  <c r="AC328" i="1"/>
  <c r="AA321" i="1"/>
  <c r="AC321" i="1"/>
  <c r="AA308" i="1"/>
  <c r="AC308" i="1"/>
  <c r="AA414" i="1"/>
  <c r="AC368" i="1"/>
  <c r="AA368" i="1"/>
  <c r="AC356" i="1"/>
  <c r="AA411" i="1"/>
  <c r="AC411" i="1"/>
  <c r="AA389" i="1"/>
  <c r="AA369" i="1"/>
  <c r="AC329" i="1"/>
  <c r="AA357" i="1"/>
  <c r="AC357" i="1"/>
  <c r="AA288" i="1"/>
  <c r="AC288" i="1"/>
  <c r="AC243" i="1"/>
  <c r="AA243" i="1"/>
  <c r="AA401" i="1"/>
  <c r="AA399" i="1"/>
  <c r="AA398" i="1"/>
  <c r="AA375" i="1"/>
  <c r="AC358" i="1"/>
  <c r="AA339" i="1"/>
  <c r="AC315" i="1"/>
  <c r="AA319" i="1"/>
  <c r="AC319" i="1"/>
  <c r="AA278" i="1"/>
  <c r="AA264" i="1"/>
  <c r="AA261" i="1"/>
  <c r="AC185" i="1"/>
  <c r="AA185" i="1"/>
  <c r="AA144" i="1"/>
  <c r="AC144" i="1"/>
  <c r="AA279" i="1"/>
  <c r="AC246" i="1"/>
  <c r="AA217" i="1"/>
  <c r="AC217" i="1"/>
  <c r="AC300" i="1"/>
  <c r="AA300" i="1"/>
  <c r="AA282" i="1"/>
  <c r="AC233" i="1"/>
  <c r="AA233" i="1"/>
  <c r="AC225" i="1"/>
  <c r="AA302" i="1"/>
  <c r="AC238" i="1"/>
  <c r="AA237" i="1"/>
  <c r="AA186" i="1"/>
  <c r="AC186" i="1"/>
  <c r="AA172" i="1"/>
  <c r="AC172" i="1"/>
  <c r="AC420" i="1"/>
  <c r="AC396" i="1"/>
  <c r="AA270" i="1"/>
  <c r="AC270" i="1"/>
  <c r="AC247" i="1"/>
  <c r="AA247" i="1"/>
  <c r="AA238" i="1"/>
  <c r="AA313" i="1"/>
  <c r="AC259" i="1"/>
  <c r="AA259" i="1"/>
  <c r="AC223" i="1"/>
  <c r="AA248" i="1"/>
  <c r="AC248" i="1"/>
  <c r="AC277" i="1"/>
  <c r="AA277" i="1"/>
  <c r="AA260" i="1"/>
  <c r="AA324" i="1"/>
  <c r="AA294" i="1"/>
  <c r="AC294" i="1"/>
  <c r="AA249" i="1"/>
  <c r="AC249" i="1"/>
  <c r="AA241" i="1"/>
  <c r="AC224" i="1"/>
  <c r="AA224" i="1"/>
  <c r="AC252" i="1"/>
  <c r="AC230" i="1"/>
  <c r="AC65" i="1"/>
  <c r="AA65" i="1"/>
  <c r="AA254" i="1"/>
  <c r="AA187" i="1"/>
  <c r="AA154" i="1"/>
  <c r="AC154" i="1"/>
  <c r="AC227" i="1"/>
  <c r="AA227" i="1"/>
  <c r="AA173" i="1"/>
  <c r="AC173" i="1"/>
  <c r="AA296" i="1"/>
  <c r="AA272" i="1"/>
  <c r="AC191" i="1"/>
  <c r="AA189" i="1"/>
  <c r="AA192" i="1"/>
  <c r="AC174" i="1"/>
  <c r="AA174" i="1"/>
  <c r="AC214" i="1"/>
  <c r="AC207" i="1"/>
  <c r="AC203" i="1"/>
  <c r="AA203" i="1"/>
  <c r="AA200" i="1"/>
  <c r="AC200" i="1"/>
  <c r="AC175" i="1"/>
  <c r="AA175" i="1"/>
  <c r="AC160" i="1"/>
  <c r="AA160" i="1"/>
  <c r="AC148" i="1"/>
  <c r="AA148" i="1"/>
  <c r="AC314" i="1"/>
  <c r="AA290" i="1"/>
  <c r="AA266" i="1"/>
  <c r="AA215" i="1"/>
  <c r="AC213" i="1"/>
  <c r="AC211" i="1"/>
  <c r="AA208" i="1"/>
  <c r="AA180" i="1"/>
  <c r="AC106" i="1"/>
  <c r="AA106" i="1"/>
  <c r="AA216" i="1"/>
  <c r="AC209" i="1"/>
  <c r="AA209" i="1"/>
  <c r="AA205" i="1"/>
  <c r="AA181" i="1"/>
  <c r="AC181" i="1"/>
  <c r="AA284" i="1"/>
  <c r="AA240" i="1"/>
  <c r="AC163" i="1"/>
  <c r="AA163" i="1"/>
  <c r="AC151" i="1"/>
  <c r="AA151" i="1"/>
  <c r="AA184" i="1"/>
  <c r="AC204" i="1"/>
  <c r="AA142" i="1"/>
  <c r="AC142" i="1"/>
  <c r="AA115" i="1"/>
  <c r="AC54" i="1"/>
  <c r="AA54" i="1"/>
  <c r="AA156" i="1"/>
  <c r="AA82" i="1"/>
  <c r="AC82" i="1"/>
  <c r="AA124" i="1"/>
  <c r="AC124" i="1"/>
  <c r="AA120" i="1"/>
  <c r="AC120" i="1"/>
  <c r="AC96" i="1"/>
  <c r="AA96" i="1"/>
  <c r="AA84" i="1"/>
  <c r="AC84" i="1"/>
  <c r="AA130" i="1"/>
  <c r="AC130" i="1"/>
  <c r="AA126" i="1"/>
  <c r="AA100" i="1"/>
  <c r="AA137" i="1"/>
  <c r="AA132" i="1"/>
  <c r="AA167" i="1"/>
  <c r="AA113" i="1"/>
  <c r="AC113" i="1"/>
  <c r="AC139" i="1"/>
  <c r="AA103" i="1"/>
  <c r="AA94" i="1"/>
  <c r="AC94" i="1"/>
  <c r="AC52" i="1"/>
  <c r="AC42" i="1"/>
  <c r="AA52" i="1"/>
  <c r="AA42" i="1"/>
  <c r="AA72" i="1"/>
  <c r="AA90" i="1"/>
  <c r="AC88" i="1"/>
  <c r="AC78" i="1"/>
  <c r="AA48" i="1"/>
  <c r="AC46" i="1"/>
  <c r="AC36" i="1"/>
  <c r="AA18" i="1"/>
  <c r="AC18" i="1"/>
  <c r="AC35" i="1"/>
  <c r="AC118" i="1"/>
  <c r="AC107" i="1"/>
  <c r="AA78" i="1"/>
  <c r="AC76" i="1"/>
  <c r="AC66" i="1"/>
  <c r="AA36" i="1"/>
  <c r="AC34" i="1"/>
  <c r="AA24" i="1"/>
  <c r="AC19" i="1"/>
  <c r="AA19" i="1"/>
  <c r="AC138" i="1"/>
  <c r="AA97" i="1"/>
  <c r="AA66" i="1"/>
  <c r="AA55" i="1"/>
  <c r="AC15" i="1"/>
  <c r="L67" i="17" l="1"/>
  <c r="L59" i="17"/>
  <c r="L63" i="17"/>
  <c r="L80" i="17"/>
  <c r="N80" i="17"/>
  <c r="P80" i="17"/>
  <c r="O80" i="17"/>
  <c r="M80" i="17"/>
  <c r="AF9" i="1"/>
  <c r="P81" i="17" l="1"/>
  <c r="O81" i="17"/>
  <c r="N81" i="17"/>
  <c r="M81" i="17"/>
  <c r="L81" i="17"/>
  <c r="E23" i="17"/>
  <c r="F23" i="17"/>
  <c r="E44" i="17"/>
  <c r="F44" i="17"/>
  <c r="E67" i="17"/>
  <c r="F67" i="17"/>
  <c r="E81" i="17"/>
  <c r="F81" i="17"/>
  <c r="E106" i="17"/>
  <c r="F106" i="17"/>
  <c r="E129" i="17"/>
  <c r="F129" i="17"/>
  <c r="E150" i="17"/>
  <c r="F150" i="17"/>
  <c r="E160" i="17"/>
  <c r="F160" i="17"/>
  <c r="E183" i="17"/>
  <c r="F183" i="17"/>
  <c r="E11" i="17"/>
  <c r="F11" i="17"/>
  <c r="E36" i="17"/>
  <c r="F36" i="17"/>
  <c r="E65" i="17"/>
  <c r="F65" i="17"/>
  <c r="E91" i="17"/>
  <c r="F91" i="17"/>
  <c r="E117" i="17"/>
  <c r="F117" i="17"/>
  <c r="E148" i="17"/>
  <c r="F148" i="17"/>
  <c r="E169" i="17"/>
  <c r="F169" i="17"/>
  <c r="E199" i="17"/>
  <c r="F199" i="17"/>
  <c r="E226" i="17"/>
  <c r="F226" i="17"/>
  <c r="E241" i="17"/>
  <c r="F241" i="17"/>
  <c r="E16" i="17"/>
  <c r="F16" i="17"/>
  <c r="E49" i="17"/>
  <c r="F49" i="17"/>
  <c r="E79" i="17"/>
  <c r="F79" i="17"/>
  <c r="E114" i="17"/>
  <c r="F114" i="17"/>
  <c r="E153" i="17"/>
  <c r="F153" i="17"/>
  <c r="E181" i="17"/>
  <c r="F181" i="17"/>
  <c r="E205" i="17"/>
  <c r="F205" i="17"/>
  <c r="E238" i="17"/>
  <c r="F238" i="17"/>
  <c r="E268" i="17"/>
  <c r="F268" i="17"/>
  <c r="E297" i="17"/>
  <c r="F297" i="17"/>
  <c r="E21" i="17"/>
  <c r="F21" i="17"/>
  <c r="E62" i="17"/>
  <c r="F62" i="17"/>
  <c r="E104" i="17"/>
  <c r="F104" i="17"/>
  <c r="E145" i="17"/>
  <c r="F145" i="17"/>
  <c r="E179" i="17"/>
  <c r="F179" i="17"/>
  <c r="E223" i="17"/>
  <c r="F223" i="17"/>
  <c r="E259" i="17"/>
  <c r="F259" i="17"/>
  <c r="E289" i="17"/>
  <c r="F289" i="17"/>
  <c r="E316" i="17"/>
  <c r="F316" i="17"/>
  <c r="E344" i="17"/>
  <c r="F344" i="17"/>
  <c r="E28" i="17"/>
  <c r="F28" i="17"/>
  <c r="E73" i="17"/>
  <c r="F73" i="17"/>
  <c r="E127" i="17"/>
  <c r="F127" i="17"/>
  <c r="E166" i="17"/>
  <c r="F166" i="17"/>
  <c r="E203" i="17"/>
  <c r="F203" i="17"/>
  <c r="E255" i="17"/>
  <c r="F255" i="17"/>
  <c r="E292" i="17"/>
  <c r="F292" i="17"/>
  <c r="E328" i="17"/>
  <c r="F328" i="17"/>
  <c r="E361" i="17"/>
  <c r="F361" i="17"/>
  <c r="E379" i="17"/>
  <c r="F379" i="17"/>
  <c r="E33" i="17"/>
  <c r="F33" i="17"/>
  <c r="E88" i="17"/>
  <c r="F88" i="17"/>
  <c r="E141" i="17"/>
  <c r="F141" i="17"/>
  <c r="E196" i="17"/>
  <c r="F196" i="17"/>
  <c r="E236" i="17"/>
  <c r="F236" i="17"/>
  <c r="E285" i="17"/>
  <c r="F285" i="17"/>
  <c r="E326" i="17"/>
  <c r="F326" i="17"/>
  <c r="E371" i="17"/>
  <c r="F371" i="17"/>
  <c r="E407" i="17"/>
  <c r="F407" i="17"/>
  <c r="E423" i="17"/>
  <c r="F423" i="17"/>
  <c r="E42" i="17"/>
  <c r="F42" i="17"/>
  <c r="E100" i="17"/>
  <c r="F100" i="17"/>
  <c r="E158" i="17"/>
  <c r="F158" i="17"/>
  <c r="E219" i="17"/>
  <c r="F219" i="17"/>
  <c r="E266" i="17"/>
  <c r="F266" i="17"/>
  <c r="E312" i="17"/>
  <c r="F312" i="17"/>
  <c r="E359" i="17"/>
  <c r="F359" i="17"/>
  <c r="E403" i="17"/>
  <c r="F403" i="17"/>
  <c r="E437" i="17"/>
  <c r="F437" i="17"/>
  <c r="E464" i="17"/>
  <c r="F464" i="17"/>
  <c r="E53" i="17"/>
  <c r="F53" i="17"/>
  <c r="E122" i="17"/>
  <c r="F122" i="17"/>
  <c r="E186" i="17"/>
  <c r="F186" i="17"/>
  <c r="E246" i="17"/>
  <c r="F246" i="17"/>
  <c r="E300" i="17"/>
  <c r="F300" i="17"/>
  <c r="E351" i="17"/>
  <c r="F351" i="17"/>
  <c r="E382" i="17"/>
  <c r="F382" i="17"/>
  <c r="E430" i="17"/>
  <c r="F430" i="17"/>
  <c r="E469" i="17"/>
  <c r="F469" i="17"/>
  <c r="E498" i="17"/>
  <c r="F498" i="17"/>
  <c r="F7" i="17"/>
  <c r="E7" i="17"/>
  <c r="F119" i="17"/>
  <c r="E119" i="17"/>
  <c r="F108" i="17"/>
  <c r="E108" i="17"/>
  <c r="F93" i="17"/>
  <c r="E93" i="17"/>
  <c r="F75" i="17"/>
  <c r="E75" i="17"/>
  <c r="F69" i="17"/>
  <c r="E69" i="17"/>
  <c r="F51" i="17"/>
  <c r="E51" i="17"/>
  <c r="F38" i="17"/>
  <c r="E38" i="17"/>
  <c r="F25" i="17"/>
  <c r="E25" i="17"/>
  <c r="F13" i="17"/>
  <c r="E13" i="17"/>
  <c r="F4" i="17"/>
  <c r="M51" i="17" s="1"/>
  <c r="E4" i="17"/>
  <c r="N82" i="17" l="1"/>
  <c r="M82" i="17"/>
  <c r="L82" i="17"/>
  <c r="P82" i="17"/>
  <c r="O82" i="17"/>
  <c r="F2" i="17"/>
  <c r="E2" i="17"/>
  <c r="F3" i="17"/>
  <c r="L52" i="17" s="1"/>
  <c r="E3" i="17"/>
  <c r="F6" i="17"/>
  <c r="E6" i="17"/>
  <c r="F9" i="17"/>
  <c r="E9" i="17"/>
  <c r="F15" i="17"/>
  <c r="E15" i="17"/>
  <c r="F18" i="17"/>
  <c r="E18" i="17"/>
  <c r="F27" i="17"/>
  <c r="E27" i="17"/>
  <c r="F30" i="17"/>
  <c r="E30" i="17"/>
  <c r="F40" i="17"/>
  <c r="E40" i="17"/>
  <c r="F54" i="17"/>
  <c r="E54" i="17"/>
  <c r="F5" i="17"/>
  <c r="L55" i="17" s="1"/>
  <c r="E5" i="17"/>
  <c r="F12" i="17"/>
  <c r="E12" i="17"/>
  <c r="F22" i="17"/>
  <c r="E22" i="17"/>
  <c r="F34" i="17"/>
  <c r="E34" i="17"/>
  <c r="F48" i="17"/>
  <c r="E48" i="17"/>
  <c r="F59" i="17"/>
  <c r="E59" i="17"/>
  <c r="F72" i="17"/>
  <c r="E72" i="17"/>
  <c r="F85" i="17"/>
  <c r="E85" i="17"/>
  <c r="F98" i="17"/>
  <c r="E98" i="17"/>
  <c r="F123" i="17"/>
  <c r="E123" i="17"/>
  <c r="F8" i="17"/>
  <c r="E8" i="17"/>
  <c r="F24" i="17"/>
  <c r="E24" i="17"/>
  <c r="F43" i="17"/>
  <c r="E43" i="17"/>
  <c r="F63" i="17"/>
  <c r="E63" i="17"/>
  <c r="F78" i="17"/>
  <c r="E78" i="17"/>
  <c r="F101" i="17"/>
  <c r="E101" i="17"/>
  <c r="F126" i="17"/>
  <c r="E126" i="17"/>
  <c r="F138" i="17"/>
  <c r="E138" i="17"/>
  <c r="F156" i="17"/>
  <c r="E156" i="17"/>
  <c r="F187" i="17"/>
  <c r="E187" i="17"/>
  <c r="F14" i="17"/>
  <c r="E14" i="17"/>
  <c r="F37" i="17"/>
  <c r="E37" i="17"/>
  <c r="F66" i="17"/>
  <c r="E66" i="17"/>
  <c r="F89" i="17"/>
  <c r="E89" i="17"/>
  <c r="F113" i="17"/>
  <c r="E113" i="17"/>
  <c r="F142" i="17"/>
  <c r="E142" i="17"/>
  <c r="F165" i="17"/>
  <c r="E165" i="17"/>
  <c r="F193" i="17"/>
  <c r="E193" i="17"/>
  <c r="F217" i="17"/>
  <c r="E217" i="17"/>
  <c r="F247" i="17"/>
  <c r="E247" i="17"/>
  <c r="F17" i="17"/>
  <c r="E17" i="17"/>
  <c r="F50" i="17"/>
  <c r="E50" i="17"/>
  <c r="F80" i="17"/>
  <c r="E80" i="17"/>
  <c r="F115" i="17"/>
  <c r="E115" i="17"/>
  <c r="F152" i="17"/>
  <c r="E152" i="17"/>
  <c r="F176" i="17"/>
  <c r="E176" i="17"/>
  <c r="F202" i="17"/>
  <c r="E202" i="17"/>
  <c r="F233" i="17"/>
  <c r="E233" i="17"/>
  <c r="F264" i="17"/>
  <c r="E264" i="17"/>
  <c r="F301" i="17"/>
  <c r="E301" i="17"/>
  <c r="F26" i="17"/>
  <c r="E26" i="17"/>
  <c r="F68" i="17"/>
  <c r="E68" i="17"/>
  <c r="F105" i="17"/>
  <c r="E105" i="17"/>
  <c r="F146" i="17"/>
  <c r="E146" i="17"/>
  <c r="F180" i="17"/>
  <c r="E180" i="17"/>
  <c r="F220" i="17"/>
  <c r="E220" i="17"/>
  <c r="F254" i="17"/>
  <c r="E254" i="17"/>
  <c r="F282" i="17"/>
  <c r="E282" i="17"/>
  <c r="F310" i="17"/>
  <c r="E310" i="17"/>
  <c r="F352" i="17"/>
  <c r="E352" i="17"/>
  <c r="F29" i="17"/>
  <c r="E29" i="17"/>
  <c r="F74" i="17"/>
  <c r="E74" i="17"/>
  <c r="F128" i="17"/>
  <c r="E128" i="17"/>
  <c r="F167" i="17"/>
  <c r="E167" i="17"/>
  <c r="F204" i="17"/>
  <c r="E204" i="17"/>
  <c r="F256" i="17"/>
  <c r="E256" i="17"/>
  <c r="F291" i="17"/>
  <c r="E291" i="17"/>
  <c r="F323" i="17"/>
  <c r="E323" i="17"/>
  <c r="F357" i="17"/>
  <c r="E357" i="17"/>
  <c r="F383" i="17"/>
  <c r="E383" i="17"/>
  <c r="F39" i="17"/>
  <c r="E39" i="17"/>
  <c r="F92" i="17"/>
  <c r="E92" i="17"/>
  <c r="F149" i="17"/>
  <c r="E149" i="17"/>
  <c r="F197" i="17"/>
  <c r="E197" i="17"/>
  <c r="F237" i="17"/>
  <c r="E237" i="17"/>
  <c r="F286" i="17"/>
  <c r="E286" i="17"/>
  <c r="F327" i="17"/>
  <c r="E327" i="17"/>
  <c r="F368" i="17"/>
  <c r="E368" i="17"/>
  <c r="F401" i="17"/>
  <c r="E401" i="17"/>
  <c r="F431" i="17"/>
  <c r="E431" i="17"/>
  <c r="F45" i="17"/>
  <c r="E45" i="17"/>
  <c r="F107" i="17"/>
  <c r="E107" i="17"/>
  <c r="F159" i="17"/>
  <c r="E159" i="17"/>
  <c r="F224" i="17"/>
  <c r="E224" i="17"/>
  <c r="F267" i="17"/>
  <c r="E267" i="17"/>
  <c r="F313" i="17"/>
  <c r="E313" i="17"/>
  <c r="F360" i="17"/>
  <c r="E360" i="17"/>
  <c r="F404" i="17"/>
  <c r="E404" i="17"/>
  <c r="F435" i="17"/>
  <c r="E435" i="17"/>
  <c r="F470" i="17"/>
  <c r="E470" i="17"/>
  <c r="F341" i="17"/>
  <c r="E341" i="17"/>
  <c r="F378" i="17"/>
  <c r="E378" i="17"/>
  <c r="F420" i="17"/>
  <c r="E420" i="17"/>
  <c r="F462" i="17"/>
  <c r="E462" i="17"/>
  <c r="F499" i="17"/>
  <c r="E499" i="17"/>
  <c r="F296" i="17"/>
  <c r="E296" i="17"/>
  <c r="F182" i="17"/>
  <c r="E182" i="17"/>
  <c r="F239" i="17"/>
  <c r="E239" i="17"/>
  <c r="F118" i="17"/>
  <c r="E118" i="17"/>
  <c r="L51" i="17" l="1"/>
  <c r="P83" i="17"/>
  <c r="O83" i="17"/>
  <c r="N83" i="17"/>
  <c r="M83" i="17"/>
  <c r="L83" i="17"/>
  <c r="B2" i="11"/>
  <c r="B1" i="11"/>
  <c r="F10" i="17"/>
  <c r="E10" i="17"/>
  <c r="F19" i="17"/>
  <c r="E19" i="17"/>
  <c r="F31" i="17"/>
  <c r="E31" i="17"/>
  <c r="F46" i="17"/>
  <c r="E46" i="17"/>
  <c r="F55" i="17"/>
  <c r="E55" i="17"/>
  <c r="F70" i="17"/>
  <c r="E70" i="17"/>
  <c r="F82" i="17"/>
  <c r="E82" i="17"/>
  <c r="F94" i="17"/>
  <c r="E94" i="17"/>
  <c r="F121" i="17"/>
  <c r="E121" i="17"/>
  <c r="F20" i="17"/>
  <c r="E20" i="17"/>
  <c r="F41" i="17"/>
  <c r="E41" i="17"/>
  <c r="F56" i="17"/>
  <c r="E56" i="17"/>
  <c r="F76" i="17"/>
  <c r="E76" i="17"/>
  <c r="F95" i="17"/>
  <c r="E95" i="17"/>
  <c r="F124" i="17"/>
  <c r="E124" i="17"/>
  <c r="F130" i="17"/>
  <c r="E130" i="17"/>
  <c r="F154" i="17"/>
  <c r="E154" i="17"/>
  <c r="F185" i="17"/>
  <c r="E185" i="17"/>
  <c r="F32" i="17"/>
  <c r="E32" i="17"/>
  <c r="F57" i="17"/>
  <c r="E57" i="17"/>
  <c r="F83" i="17"/>
  <c r="E83" i="17"/>
  <c r="F109" i="17"/>
  <c r="E109" i="17"/>
  <c r="F131" i="17"/>
  <c r="E131" i="17"/>
  <c r="F161" i="17"/>
  <c r="E161" i="17"/>
  <c r="F188" i="17"/>
  <c r="E188" i="17"/>
  <c r="F206" i="17"/>
  <c r="E206" i="17"/>
  <c r="F243" i="17"/>
  <c r="E243" i="17"/>
  <c r="F47" i="17"/>
  <c r="E47" i="17"/>
  <c r="F77" i="17"/>
  <c r="E77" i="17"/>
  <c r="F110" i="17"/>
  <c r="E110" i="17"/>
  <c r="F151" i="17"/>
  <c r="E151" i="17"/>
  <c r="F170" i="17"/>
  <c r="E170" i="17"/>
  <c r="F200" i="17"/>
  <c r="E200" i="17"/>
  <c r="F227" i="17"/>
  <c r="E227" i="17"/>
  <c r="F260" i="17"/>
  <c r="E260" i="17"/>
  <c r="F299" i="17"/>
  <c r="E299" i="17"/>
  <c r="F58" i="17"/>
  <c r="E58" i="17"/>
  <c r="F96" i="17"/>
  <c r="E96" i="17"/>
  <c r="F132" i="17"/>
  <c r="E132" i="17"/>
  <c r="F171" i="17"/>
  <c r="E171" i="17"/>
  <c r="F207" i="17"/>
  <c r="E207" i="17"/>
  <c r="F248" i="17"/>
  <c r="E248" i="17"/>
  <c r="F269" i="17"/>
  <c r="E269" i="17"/>
  <c r="F302" i="17"/>
  <c r="E302" i="17"/>
  <c r="F346" i="17"/>
  <c r="E346" i="17"/>
  <c r="F71" i="17"/>
  <c r="E71" i="17"/>
  <c r="F125" i="17"/>
  <c r="E125" i="17"/>
  <c r="F162" i="17"/>
  <c r="E162" i="17"/>
  <c r="F201" i="17"/>
  <c r="E201" i="17"/>
  <c r="F249" i="17"/>
  <c r="E249" i="17"/>
  <c r="F290" i="17"/>
  <c r="E290" i="17"/>
  <c r="F317" i="17"/>
  <c r="E317" i="17"/>
  <c r="F353" i="17"/>
  <c r="E353" i="17"/>
  <c r="F381" i="17"/>
  <c r="E381" i="17"/>
  <c r="F84" i="17"/>
  <c r="E84" i="17"/>
  <c r="F133" i="17"/>
  <c r="E133" i="17"/>
  <c r="F189" i="17"/>
  <c r="E189" i="17"/>
  <c r="F228" i="17"/>
  <c r="E228" i="17"/>
  <c r="F270" i="17"/>
  <c r="E270" i="17"/>
  <c r="F318" i="17"/>
  <c r="E318" i="17"/>
  <c r="F362" i="17"/>
  <c r="E362" i="17"/>
  <c r="F384" i="17"/>
  <c r="E384" i="17"/>
  <c r="F425" i="17"/>
  <c r="E425" i="17"/>
  <c r="F97" i="17"/>
  <c r="E97" i="17"/>
  <c r="F155" i="17"/>
  <c r="E155" i="17"/>
  <c r="F208" i="17"/>
  <c r="E208" i="17"/>
  <c r="F261" i="17"/>
  <c r="E261" i="17"/>
  <c r="F303" i="17"/>
  <c r="E303" i="17"/>
  <c r="F354" i="17"/>
  <c r="E354" i="17"/>
  <c r="F385" i="17"/>
  <c r="E385" i="17"/>
  <c r="F432" i="17"/>
  <c r="E432" i="17"/>
  <c r="F466" i="17"/>
  <c r="E466" i="17"/>
  <c r="F120" i="17"/>
  <c r="E120" i="17"/>
  <c r="F184" i="17"/>
  <c r="E184" i="17"/>
  <c r="F242" i="17"/>
  <c r="E242" i="17"/>
  <c r="F298" i="17"/>
  <c r="E298" i="17"/>
  <c r="F345" i="17"/>
  <c r="E345" i="17"/>
  <c r="F380" i="17"/>
  <c r="E380" i="17"/>
  <c r="F424" i="17"/>
  <c r="E424" i="17"/>
  <c r="F465" i="17"/>
  <c r="E465" i="17"/>
  <c r="F500" i="17"/>
  <c r="E500" i="17"/>
  <c r="F35" i="17"/>
  <c r="E35" i="17"/>
  <c r="F60" i="17"/>
  <c r="E60" i="17"/>
  <c r="F86" i="17"/>
  <c r="E86" i="17"/>
  <c r="F111" i="17"/>
  <c r="E111" i="17"/>
  <c r="F134" i="17"/>
  <c r="E134" i="17"/>
  <c r="F163" i="17"/>
  <c r="E163" i="17"/>
  <c r="F190" i="17"/>
  <c r="E190" i="17"/>
  <c r="F209" i="17"/>
  <c r="E209" i="17"/>
  <c r="F245" i="17"/>
  <c r="E245" i="17"/>
  <c r="F61" i="17"/>
  <c r="E61" i="17"/>
  <c r="F99" i="17"/>
  <c r="E99" i="17"/>
  <c r="F135" i="17"/>
  <c r="E135" i="17"/>
  <c r="F172" i="17"/>
  <c r="E172" i="17"/>
  <c r="F210" i="17"/>
  <c r="E210" i="17"/>
  <c r="F250" i="17"/>
  <c r="E250" i="17"/>
  <c r="F271" i="17"/>
  <c r="E271" i="17"/>
  <c r="F304" i="17"/>
  <c r="E304" i="17"/>
  <c r="F348" i="17"/>
  <c r="E348" i="17"/>
  <c r="F87" i="17"/>
  <c r="E87" i="17"/>
  <c r="F136" i="17"/>
  <c r="E136" i="17"/>
  <c r="F191" i="17"/>
  <c r="E191" i="17"/>
  <c r="F229" i="17"/>
  <c r="E229" i="17"/>
  <c r="F272" i="17"/>
  <c r="E272" i="17"/>
  <c r="F319" i="17"/>
  <c r="E319" i="17"/>
  <c r="F363" i="17"/>
  <c r="E363" i="17"/>
  <c r="F386" i="17"/>
  <c r="E386" i="17"/>
  <c r="F427" i="17"/>
  <c r="E427" i="17"/>
  <c r="F112" i="17"/>
  <c r="E112" i="17"/>
  <c r="F173" i="17"/>
  <c r="E173" i="17"/>
  <c r="F230" i="17"/>
  <c r="E230" i="17"/>
  <c r="F293" i="17"/>
  <c r="E293" i="17"/>
  <c r="F329" i="17"/>
  <c r="E329" i="17"/>
  <c r="F372" i="17"/>
  <c r="E372" i="17"/>
  <c r="F411" i="17"/>
  <c r="E411" i="17"/>
  <c r="F450" i="17"/>
  <c r="E450" i="17"/>
  <c r="F495" i="17"/>
  <c r="E495" i="17"/>
  <c r="F137" i="17"/>
  <c r="E137" i="17"/>
  <c r="F211" i="17"/>
  <c r="E211" i="17"/>
  <c r="F273" i="17"/>
  <c r="E273" i="17"/>
  <c r="F330" i="17"/>
  <c r="E330" i="17"/>
  <c r="F387" i="17"/>
  <c r="E387" i="17"/>
  <c r="F438" i="17"/>
  <c r="E438" i="17"/>
  <c r="F471" i="17"/>
  <c r="E471" i="17"/>
  <c r="F507" i="17"/>
  <c r="E507" i="17"/>
  <c r="F548" i="17"/>
  <c r="E548" i="17"/>
  <c r="F164" i="17"/>
  <c r="E164" i="17"/>
  <c r="F251" i="17"/>
  <c r="E251" i="17"/>
  <c r="F320" i="17"/>
  <c r="E320" i="17"/>
  <c r="F373" i="17"/>
  <c r="E373" i="17"/>
  <c r="F439" i="17"/>
  <c r="E439" i="17"/>
  <c r="F486" i="17"/>
  <c r="E486" i="17"/>
  <c r="F522" i="17"/>
  <c r="E522" i="17"/>
  <c r="F556" i="17"/>
  <c r="E556" i="17"/>
  <c r="F589" i="17"/>
  <c r="E589" i="17"/>
  <c r="F192" i="17"/>
  <c r="E192" i="17"/>
  <c r="F274" i="17"/>
  <c r="E274" i="17"/>
  <c r="F364" i="17"/>
  <c r="E364" i="17"/>
  <c r="F412" i="17"/>
  <c r="E412" i="17"/>
  <c r="F472" i="17"/>
  <c r="E472" i="17"/>
  <c r="F523" i="17"/>
  <c r="E523" i="17"/>
  <c r="F568" i="17"/>
  <c r="E568" i="17"/>
  <c r="F592" i="17"/>
  <c r="E592" i="17"/>
  <c r="F632" i="17"/>
  <c r="E632" i="17"/>
  <c r="F212" i="17"/>
  <c r="E212" i="17"/>
  <c r="F305" i="17"/>
  <c r="E305" i="17"/>
  <c r="F388" i="17"/>
  <c r="E388" i="17"/>
  <c r="F451" i="17"/>
  <c r="E451" i="17"/>
  <c r="F508" i="17"/>
  <c r="E508" i="17"/>
  <c r="F557" i="17"/>
  <c r="E557" i="17"/>
  <c r="F593" i="17"/>
  <c r="E593" i="17"/>
  <c r="F637" i="17"/>
  <c r="E637" i="17"/>
  <c r="F675" i="17"/>
  <c r="E675" i="17"/>
  <c r="F244" i="17"/>
  <c r="E244" i="17"/>
  <c r="F347" i="17"/>
  <c r="E347" i="17"/>
  <c r="F426" i="17"/>
  <c r="E426" i="17"/>
  <c r="F494" i="17"/>
  <c r="E494" i="17"/>
  <c r="F547" i="17"/>
  <c r="E547" i="17"/>
  <c r="F588" i="17"/>
  <c r="E588" i="17"/>
  <c r="F631" i="17"/>
  <c r="E631" i="17"/>
  <c r="F674" i="17"/>
  <c r="E674" i="17"/>
  <c r="F711" i="17"/>
  <c r="E711" i="17"/>
  <c r="F64" i="17"/>
  <c r="E64" i="17"/>
  <c r="F102" i="17"/>
  <c r="E102" i="17"/>
  <c r="F139" i="17"/>
  <c r="E139" i="17"/>
  <c r="F174" i="17"/>
  <c r="E174" i="17"/>
  <c r="F213" i="17"/>
  <c r="E213" i="17"/>
  <c r="F252" i="17"/>
  <c r="E252" i="17"/>
  <c r="F275" i="17"/>
  <c r="E275" i="17"/>
  <c r="F306" i="17"/>
  <c r="E306" i="17"/>
  <c r="F350" i="17"/>
  <c r="E350" i="17"/>
  <c r="F103" i="17"/>
  <c r="E103" i="17"/>
  <c r="F157" i="17"/>
  <c r="E157" i="17"/>
  <c r="F214" i="17"/>
  <c r="E214" i="17"/>
  <c r="F262" i="17"/>
  <c r="E262" i="17"/>
  <c r="F307" i="17"/>
  <c r="E307" i="17"/>
  <c r="F355" i="17"/>
  <c r="E355" i="17"/>
  <c r="F389" i="17"/>
  <c r="E389" i="17"/>
  <c r="F433" i="17"/>
  <c r="E433" i="17"/>
  <c r="F468" i="17"/>
  <c r="E468" i="17"/>
  <c r="F140" i="17"/>
  <c r="E140" i="17"/>
  <c r="F215" i="17"/>
  <c r="E215" i="17"/>
  <c r="F276" i="17"/>
  <c r="E276" i="17"/>
  <c r="F331" i="17"/>
  <c r="E331" i="17"/>
  <c r="F390" i="17"/>
  <c r="E390" i="17"/>
  <c r="F440" i="17"/>
  <c r="E440" i="17"/>
  <c r="F473" i="17"/>
  <c r="E473" i="17"/>
  <c r="F509" i="17"/>
  <c r="E509" i="17"/>
  <c r="F550" i="17"/>
  <c r="E550" i="17"/>
  <c r="F175" i="17"/>
  <c r="E175" i="17"/>
  <c r="F263" i="17"/>
  <c r="E263" i="17"/>
  <c r="F332" i="17"/>
  <c r="E332" i="17"/>
  <c r="F408" i="17"/>
  <c r="E408" i="17"/>
  <c r="F452" i="17"/>
  <c r="E452" i="17"/>
  <c r="F501" i="17"/>
  <c r="E501" i="17"/>
  <c r="F531" i="17"/>
  <c r="E531" i="17"/>
  <c r="F574" i="17"/>
  <c r="E574" i="17"/>
  <c r="F619" i="17"/>
  <c r="E619" i="17"/>
  <c r="F216" i="17"/>
  <c r="E216" i="17"/>
  <c r="F308" i="17"/>
  <c r="E308" i="17"/>
  <c r="F391" i="17"/>
  <c r="E391" i="17"/>
  <c r="F453" i="17"/>
  <c r="E453" i="17"/>
  <c r="F510" i="17"/>
  <c r="E510" i="17"/>
  <c r="F558" i="17"/>
  <c r="E558" i="17"/>
  <c r="F594" i="17"/>
  <c r="E594" i="17"/>
  <c r="F638" i="17"/>
  <c r="E638" i="17"/>
  <c r="F677" i="17"/>
  <c r="E677" i="17"/>
  <c r="F253" i="17"/>
  <c r="E253" i="17"/>
  <c r="F356" i="17"/>
  <c r="E356" i="17"/>
  <c r="F441" i="17"/>
  <c r="E441" i="17"/>
  <c r="F502" i="17"/>
  <c r="E502" i="17"/>
  <c r="F559" i="17"/>
  <c r="E559" i="17"/>
  <c r="F610" i="17"/>
  <c r="E610" i="17"/>
  <c r="F646" i="17"/>
  <c r="E646" i="17"/>
  <c r="F682" i="17"/>
  <c r="E682" i="17"/>
  <c r="F721" i="17"/>
  <c r="E721" i="17"/>
  <c r="F277" i="17"/>
  <c r="E277" i="17"/>
  <c r="F392" i="17"/>
  <c r="E392" i="17"/>
  <c r="F474" i="17"/>
  <c r="E474" i="17"/>
  <c r="F532" i="17"/>
  <c r="E532" i="17"/>
  <c r="F595" i="17"/>
  <c r="E595" i="17"/>
  <c r="F647" i="17"/>
  <c r="E647" i="17"/>
  <c r="F688" i="17"/>
  <c r="E688" i="17"/>
  <c r="F724" i="17"/>
  <c r="E724" i="17"/>
  <c r="F757" i="17"/>
  <c r="E757" i="17"/>
  <c r="F309" i="17"/>
  <c r="E309" i="17"/>
  <c r="F434" i="17"/>
  <c r="E434" i="17"/>
  <c r="F511" i="17"/>
  <c r="E511" i="17"/>
  <c r="F575" i="17"/>
  <c r="E575" i="17"/>
  <c r="F639" i="17"/>
  <c r="E639" i="17"/>
  <c r="F683" i="17"/>
  <c r="E683" i="17"/>
  <c r="F725" i="17"/>
  <c r="E725" i="17"/>
  <c r="F764" i="17"/>
  <c r="E764" i="17"/>
  <c r="F794" i="17"/>
  <c r="E794" i="17"/>
  <c r="F349" i="17"/>
  <c r="E349" i="17"/>
  <c r="F467" i="17"/>
  <c r="E467" i="17"/>
  <c r="F549" i="17"/>
  <c r="E549" i="17"/>
  <c r="F618" i="17"/>
  <c r="E618" i="17"/>
  <c r="F676" i="17"/>
  <c r="E676" i="17"/>
  <c r="F720" i="17"/>
  <c r="E720" i="17"/>
  <c r="F756" i="17"/>
  <c r="E756" i="17"/>
  <c r="F793" i="17"/>
  <c r="E793" i="17"/>
  <c r="F829" i="17"/>
  <c r="E829" i="17"/>
  <c r="F90" i="17"/>
  <c r="E90" i="17"/>
  <c r="F143" i="17"/>
  <c r="E143" i="17"/>
  <c r="F194" i="17"/>
  <c r="E194" i="17"/>
  <c r="F231" i="17"/>
  <c r="E231" i="17"/>
  <c r="F278" i="17"/>
  <c r="E278" i="17"/>
  <c r="F321" i="17"/>
  <c r="E321" i="17"/>
  <c r="F365" i="17"/>
  <c r="E365" i="17"/>
  <c r="F393" i="17"/>
  <c r="E393" i="17"/>
  <c r="F429" i="17"/>
  <c r="E429" i="17"/>
  <c r="F144" i="17"/>
  <c r="E144" i="17"/>
  <c r="F218" i="17"/>
  <c r="E218" i="17"/>
  <c r="F279" i="17"/>
  <c r="E279" i="17"/>
  <c r="F333" i="17"/>
  <c r="E333" i="17"/>
  <c r="F394" i="17"/>
  <c r="E394" i="17"/>
  <c r="F442" i="17"/>
  <c r="E442" i="17"/>
  <c r="F475" i="17"/>
  <c r="E475" i="17"/>
  <c r="F512" i="17"/>
  <c r="E512" i="17"/>
  <c r="F552" i="17"/>
  <c r="E552" i="17"/>
  <c r="F195" i="17"/>
  <c r="E195" i="17"/>
  <c r="F280" i="17"/>
  <c r="E280" i="17"/>
  <c r="F366" i="17"/>
  <c r="E366" i="17"/>
  <c r="F413" i="17"/>
  <c r="E413" i="17"/>
  <c r="F476" i="17"/>
  <c r="E476" i="17"/>
  <c r="F524" i="17"/>
  <c r="E524" i="17"/>
  <c r="F569" i="17"/>
  <c r="E569" i="17"/>
  <c r="F596" i="17"/>
  <c r="E596" i="17"/>
  <c r="F634" i="17"/>
  <c r="E634" i="17"/>
  <c r="F232" i="17"/>
  <c r="E232" i="17"/>
  <c r="F334" i="17"/>
  <c r="E334" i="17"/>
  <c r="F414" i="17"/>
  <c r="E414" i="17"/>
  <c r="F489" i="17"/>
  <c r="E489" i="17"/>
  <c r="F533" i="17"/>
  <c r="E533" i="17"/>
  <c r="F580" i="17"/>
  <c r="E580" i="17"/>
  <c r="F622" i="17"/>
  <c r="E622" i="17"/>
  <c r="F661" i="17"/>
  <c r="E661" i="17"/>
  <c r="F706" i="17"/>
  <c r="E706" i="17"/>
  <c r="F281" i="17"/>
  <c r="E281" i="17"/>
  <c r="F395" i="17"/>
  <c r="E395" i="17"/>
  <c r="F477" i="17"/>
  <c r="E477" i="17"/>
  <c r="F534" i="17"/>
  <c r="E534" i="17"/>
  <c r="F597" i="17"/>
  <c r="E597" i="17"/>
  <c r="F648" i="17"/>
  <c r="E648" i="17"/>
  <c r="F689" i="17"/>
  <c r="E689" i="17"/>
  <c r="F726" i="17"/>
  <c r="E726" i="17"/>
  <c r="F759" i="17"/>
  <c r="E759" i="17"/>
  <c r="F322" i="17"/>
  <c r="E322" i="17"/>
  <c r="F443" i="17"/>
  <c r="E443" i="17"/>
  <c r="F525" i="17"/>
  <c r="E525" i="17"/>
  <c r="F581" i="17"/>
  <c r="E581" i="17"/>
  <c r="F649" i="17"/>
  <c r="E649" i="17"/>
  <c r="F697" i="17"/>
  <c r="E697" i="17"/>
  <c r="F737" i="17"/>
  <c r="E737" i="17"/>
  <c r="F773" i="17"/>
  <c r="E773" i="17"/>
  <c r="F806" i="17"/>
  <c r="E806" i="17"/>
  <c r="F367" i="17"/>
  <c r="E367" i="17"/>
  <c r="F478" i="17"/>
  <c r="E478" i="17"/>
  <c r="F570" i="17"/>
  <c r="E570" i="17"/>
  <c r="F623" i="17"/>
  <c r="E623" i="17"/>
  <c r="F690" i="17"/>
  <c r="E690" i="17"/>
  <c r="F738" i="17"/>
  <c r="E738" i="17"/>
  <c r="F782" i="17"/>
  <c r="E782" i="17"/>
  <c r="F809" i="17"/>
  <c r="E809" i="17"/>
  <c r="F842" i="17"/>
  <c r="E842" i="17"/>
  <c r="F396" i="17"/>
  <c r="E396" i="17"/>
  <c r="F513" i="17"/>
  <c r="E513" i="17"/>
  <c r="F598" i="17"/>
  <c r="E598" i="17"/>
  <c r="F662" i="17"/>
  <c r="E662" i="17"/>
  <c r="F727" i="17"/>
  <c r="E727" i="17"/>
  <c r="F774" i="17"/>
  <c r="E774" i="17"/>
  <c r="F810" i="17"/>
  <c r="E810" i="17"/>
  <c r="F845" i="17"/>
  <c r="E845" i="17"/>
  <c r="F874" i="17"/>
  <c r="E874" i="17"/>
  <c r="F428" i="17"/>
  <c r="E428" i="17"/>
  <c r="F551" i="17"/>
  <c r="E551" i="17"/>
  <c r="F633" i="17"/>
  <c r="E633" i="17"/>
  <c r="F705" i="17"/>
  <c r="E705" i="17"/>
  <c r="F758" i="17"/>
  <c r="E758" i="17"/>
  <c r="F805" i="17"/>
  <c r="E805" i="17"/>
  <c r="F841" i="17"/>
  <c r="E841" i="17"/>
  <c r="F873" i="17"/>
  <c r="E873" i="17"/>
  <c r="F899" i="17"/>
  <c r="E899" i="17"/>
  <c r="F116" i="17"/>
  <c r="E116" i="17"/>
  <c r="F177" i="17"/>
  <c r="E177" i="17"/>
  <c r="F234" i="17"/>
  <c r="E234" i="17"/>
  <c r="F294" i="17"/>
  <c r="E294" i="17"/>
  <c r="F335" i="17"/>
  <c r="E335" i="17"/>
  <c r="F374" i="17"/>
  <c r="E374" i="17"/>
  <c r="F415" i="17"/>
  <c r="E415" i="17"/>
  <c r="F454" i="17"/>
  <c r="E454" i="17"/>
  <c r="F497" i="17"/>
  <c r="E497" i="17"/>
  <c r="F178" i="17"/>
  <c r="E178" i="17"/>
  <c r="F265" i="17"/>
  <c r="E265" i="17"/>
  <c r="F336" i="17"/>
  <c r="E336" i="17"/>
  <c r="F409" i="17"/>
  <c r="E409" i="17"/>
  <c r="F455" i="17"/>
  <c r="E455" i="17"/>
  <c r="F503" i="17"/>
  <c r="E503" i="17"/>
  <c r="F535" i="17"/>
  <c r="E535" i="17"/>
  <c r="F576" i="17"/>
  <c r="E576" i="17"/>
  <c r="F621" i="17"/>
  <c r="E621" i="17"/>
  <c r="F235" i="17"/>
  <c r="E235" i="17"/>
  <c r="F337" i="17"/>
  <c r="E337" i="17"/>
  <c r="F416" i="17"/>
  <c r="E416" i="17"/>
  <c r="F490" i="17"/>
  <c r="E490" i="17"/>
  <c r="F536" i="17"/>
  <c r="E536" i="17"/>
  <c r="F582" i="17"/>
  <c r="E582" i="17"/>
  <c r="F624" i="17"/>
  <c r="E624" i="17"/>
  <c r="F663" i="17"/>
  <c r="E663" i="17"/>
  <c r="F708" i="17"/>
  <c r="E708" i="17"/>
  <c r="F295" i="17"/>
  <c r="E295" i="17"/>
  <c r="F410" i="17"/>
  <c r="E410" i="17"/>
  <c r="F491" i="17"/>
  <c r="E491" i="17"/>
  <c r="F555" i="17"/>
  <c r="E555" i="17"/>
  <c r="F613" i="17"/>
  <c r="E613" i="17"/>
  <c r="F658" i="17"/>
  <c r="E658" i="17"/>
  <c r="F700" i="17"/>
  <c r="E700" i="17"/>
  <c r="F743" i="17"/>
  <c r="E743" i="17"/>
  <c r="F772" i="17"/>
  <c r="E772" i="17"/>
  <c r="F338" i="17"/>
  <c r="E338" i="17"/>
  <c r="F456" i="17"/>
  <c r="E456" i="17"/>
  <c r="F537" i="17"/>
  <c r="E537" i="17"/>
  <c r="F614" i="17"/>
  <c r="E614" i="17"/>
  <c r="F664" i="17"/>
  <c r="E664" i="17"/>
  <c r="F712" i="17"/>
  <c r="E712" i="17"/>
  <c r="F746" i="17"/>
  <c r="E746" i="17"/>
  <c r="F785" i="17"/>
  <c r="E785" i="17"/>
  <c r="F824" i="17"/>
  <c r="E824" i="17"/>
  <c r="F375" i="17"/>
  <c r="E375" i="17"/>
  <c r="F504" i="17"/>
  <c r="E504" i="17"/>
  <c r="F583" i="17"/>
  <c r="E583" i="17"/>
  <c r="F659" i="17"/>
  <c r="E659" i="17"/>
  <c r="F713" i="17"/>
  <c r="E713" i="17"/>
  <c r="F767" i="17"/>
  <c r="E767" i="17"/>
  <c r="F797" i="17"/>
  <c r="E797" i="17"/>
  <c r="F830" i="17"/>
  <c r="E830" i="17"/>
  <c r="F861" i="17"/>
  <c r="E861" i="17"/>
  <c r="F417" i="17"/>
  <c r="E417" i="17"/>
  <c r="F538" i="17"/>
  <c r="E538" i="17"/>
  <c r="F625" i="17"/>
  <c r="E625" i="17"/>
  <c r="F701" i="17"/>
  <c r="E701" i="17"/>
  <c r="F747" i="17"/>
  <c r="E747" i="17"/>
  <c r="F798" i="17"/>
  <c r="E798" i="17"/>
  <c r="F836" i="17"/>
  <c r="E836" i="17"/>
  <c r="F864" i="17"/>
  <c r="E864" i="17"/>
  <c r="F894" i="17"/>
  <c r="E894" i="17"/>
  <c r="F457" i="17"/>
  <c r="E457" i="17"/>
  <c r="F577" i="17"/>
  <c r="E577" i="17"/>
  <c r="F665" i="17"/>
  <c r="E665" i="17"/>
  <c r="F744" i="17"/>
  <c r="E744" i="17"/>
  <c r="F786" i="17"/>
  <c r="E786" i="17"/>
  <c r="F831" i="17"/>
  <c r="E831" i="17"/>
  <c r="F865" i="17"/>
  <c r="E865" i="17"/>
  <c r="F900" i="17"/>
  <c r="E900" i="17"/>
  <c r="F924" i="17"/>
  <c r="E924" i="17"/>
  <c r="F496" i="17"/>
  <c r="E496" i="17"/>
  <c r="F620" i="17"/>
  <c r="E620" i="17"/>
  <c r="F707" i="17"/>
  <c r="E707" i="17"/>
  <c r="F771" i="17"/>
  <c r="E771" i="17"/>
  <c r="F823" i="17"/>
  <c r="E823" i="17"/>
  <c r="F860" i="17"/>
  <c r="E860" i="17"/>
  <c r="F893" i="17"/>
  <c r="E893" i="17"/>
  <c r="F923" i="17"/>
  <c r="E923" i="17"/>
  <c r="F941" i="17"/>
  <c r="E941" i="17"/>
  <c r="F147" i="17"/>
  <c r="E147" i="17"/>
  <c r="F221" i="17"/>
  <c r="E221" i="17"/>
  <c r="F283" i="17"/>
  <c r="E283" i="17"/>
  <c r="F339" i="17"/>
  <c r="E339" i="17"/>
  <c r="F397" i="17"/>
  <c r="E397" i="17"/>
  <c r="F444" i="17"/>
  <c r="E444" i="17"/>
  <c r="F479" i="17"/>
  <c r="E479" i="17"/>
  <c r="F514" i="17"/>
  <c r="E514" i="17"/>
  <c r="F554" i="17"/>
  <c r="E554" i="17"/>
  <c r="F222" i="17"/>
  <c r="E222" i="17"/>
  <c r="F311" i="17"/>
  <c r="E311" i="17"/>
  <c r="F398" i="17"/>
  <c r="E398" i="17"/>
  <c r="F458" i="17"/>
  <c r="E458" i="17"/>
  <c r="F515" i="17"/>
  <c r="E515" i="17"/>
  <c r="F560" i="17"/>
  <c r="E560" i="17"/>
  <c r="F599" i="17"/>
  <c r="E599" i="17"/>
  <c r="F640" i="17"/>
  <c r="E640" i="17"/>
  <c r="F679" i="17"/>
  <c r="E679" i="17"/>
  <c r="F284" i="17"/>
  <c r="E284" i="17"/>
  <c r="F399" i="17"/>
  <c r="E399" i="17"/>
  <c r="F480" i="17"/>
  <c r="E480" i="17"/>
  <c r="F539" i="17"/>
  <c r="E539" i="17"/>
  <c r="F600" i="17"/>
  <c r="E600" i="17"/>
  <c r="F650" i="17"/>
  <c r="E650" i="17"/>
  <c r="F691" i="17"/>
  <c r="E691" i="17"/>
  <c r="F728" i="17"/>
  <c r="E728" i="17"/>
  <c r="F761" i="17"/>
  <c r="E761" i="17"/>
  <c r="F340" i="17"/>
  <c r="E340" i="17"/>
  <c r="F459" i="17"/>
  <c r="E459" i="17"/>
  <c r="F540" i="17"/>
  <c r="E540" i="17"/>
  <c r="F615" i="17"/>
  <c r="E615" i="17"/>
  <c r="F666" i="17"/>
  <c r="E666" i="17"/>
  <c r="F714" i="17"/>
  <c r="E714" i="17"/>
  <c r="F748" i="17"/>
  <c r="E748" i="17"/>
  <c r="F787" i="17"/>
  <c r="E787" i="17"/>
  <c r="F826" i="17"/>
  <c r="E826" i="17"/>
  <c r="F400" i="17"/>
  <c r="E400" i="17"/>
  <c r="F516" i="17"/>
  <c r="E516" i="17"/>
  <c r="F601" i="17"/>
  <c r="E601" i="17"/>
  <c r="F667" i="17"/>
  <c r="E667" i="17"/>
  <c r="F729" i="17"/>
  <c r="E729" i="17"/>
  <c r="F775" i="17"/>
  <c r="E775" i="17"/>
  <c r="F811" i="17"/>
  <c r="E811" i="17"/>
  <c r="F846" i="17"/>
  <c r="E846" i="17"/>
  <c r="F876" i="17"/>
  <c r="E876" i="17"/>
  <c r="F445" i="17"/>
  <c r="E445" i="17"/>
  <c r="F561" i="17"/>
  <c r="E561" i="17"/>
  <c r="F651" i="17"/>
  <c r="E651" i="17"/>
  <c r="F715" i="17"/>
  <c r="E715" i="17"/>
  <c r="F776" i="17"/>
  <c r="E776" i="17"/>
  <c r="F818" i="17"/>
  <c r="E818" i="17"/>
  <c r="F851" i="17"/>
  <c r="E851" i="17"/>
  <c r="F879" i="17"/>
  <c r="E879" i="17"/>
  <c r="F906" i="17"/>
  <c r="E906" i="17"/>
  <c r="F481" i="17"/>
  <c r="E481" i="17"/>
  <c r="F602" i="17"/>
  <c r="E602" i="17"/>
  <c r="F692" i="17"/>
  <c r="E692" i="17"/>
  <c r="F749" i="17"/>
  <c r="E749" i="17"/>
  <c r="F812" i="17"/>
  <c r="E812" i="17"/>
  <c r="F852" i="17"/>
  <c r="E852" i="17"/>
  <c r="F885" i="17"/>
  <c r="E885" i="17"/>
  <c r="F909" i="17"/>
  <c r="E909" i="17"/>
  <c r="F930" i="17"/>
  <c r="E930" i="17"/>
  <c r="F517" i="17"/>
  <c r="E517" i="17"/>
  <c r="F641" i="17"/>
  <c r="E641" i="17"/>
  <c r="F730" i="17"/>
  <c r="E730" i="17"/>
  <c r="F788" i="17"/>
  <c r="E788" i="17"/>
  <c r="F847" i="17"/>
  <c r="E847" i="17"/>
  <c r="F880" i="17"/>
  <c r="E880" i="17"/>
  <c r="F910" i="17"/>
  <c r="E910" i="17"/>
  <c r="F933" i="17"/>
  <c r="E933" i="17"/>
  <c r="F952" i="17"/>
  <c r="E952" i="17"/>
  <c r="F553" i="17"/>
  <c r="E553" i="17"/>
  <c r="F678" i="17"/>
  <c r="E678" i="17"/>
  <c r="F760" i="17"/>
  <c r="E760" i="17"/>
  <c r="F825" i="17"/>
  <c r="E825" i="17"/>
  <c r="F875" i="17"/>
  <c r="E875" i="17"/>
  <c r="F905" i="17"/>
  <c r="E905" i="17"/>
  <c r="F929" i="17"/>
  <c r="E929" i="17"/>
  <c r="F951" i="17"/>
  <c r="E951" i="17"/>
  <c r="F969" i="17"/>
  <c r="E969" i="17"/>
  <c r="F168" i="17"/>
  <c r="E168" i="17"/>
  <c r="F257" i="17"/>
  <c r="E257" i="17"/>
  <c r="F324" i="17"/>
  <c r="E324" i="17"/>
  <c r="F376" i="17"/>
  <c r="E376" i="17"/>
  <c r="F446" i="17"/>
  <c r="E446" i="17"/>
  <c r="F487" i="17"/>
  <c r="E487" i="17"/>
  <c r="F526" i="17"/>
  <c r="E526" i="17"/>
  <c r="F562" i="17"/>
  <c r="E562" i="17"/>
  <c r="F591" i="17"/>
  <c r="E591" i="17"/>
  <c r="F258" i="17"/>
  <c r="E258" i="17"/>
  <c r="F358" i="17"/>
  <c r="E358" i="17"/>
  <c r="F447" i="17"/>
  <c r="E447" i="17"/>
  <c r="F505" i="17"/>
  <c r="E505" i="17"/>
  <c r="F563" i="17"/>
  <c r="E563" i="17"/>
  <c r="F611" i="17"/>
  <c r="E611" i="17"/>
  <c r="F652" i="17"/>
  <c r="E652" i="17"/>
  <c r="F684" i="17"/>
  <c r="E684" i="17"/>
  <c r="F723" i="17"/>
  <c r="E723" i="17"/>
  <c r="F325" i="17"/>
  <c r="E325" i="17"/>
  <c r="F448" i="17"/>
  <c r="E448" i="17"/>
  <c r="F527" i="17"/>
  <c r="E527" i="17"/>
  <c r="F584" i="17"/>
  <c r="E584" i="17"/>
  <c r="F653" i="17"/>
  <c r="E653" i="17"/>
  <c r="F698" i="17"/>
  <c r="E698" i="17"/>
  <c r="F739" i="17"/>
  <c r="E739" i="17"/>
  <c r="F777" i="17"/>
  <c r="E777" i="17"/>
  <c r="F808" i="17"/>
  <c r="E808" i="17"/>
  <c r="F377" i="17"/>
  <c r="E377" i="17"/>
  <c r="F506" i="17"/>
  <c r="E506" i="17"/>
  <c r="F585" i="17"/>
  <c r="E585" i="17"/>
  <c r="F660" i="17"/>
  <c r="E660" i="17"/>
  <c r="F716" i="17"/>
  <c r="E716" i="17"/>
  <c r="F768" i="17"/>
  <c r="E768" i="17"/>
  <c r="F799" i="17"/>
  <c r="E799" i="17"/>
  <c r="F832" i="17"/>
  <c r="E832" i="17"/>
  <c r="F863" i="17"/>
  <c r="E863" i="17"/>
  <c r="F449" i="17"/>
  <c r="E449" i="17"/>
  <c r="F564" i="17"/>
  <c r="E564" i="17"/>
  <c r="F654" i="17"/>
  <c r="E654" i="17"/>
  <c r="F717" i="17"/>
  <c r="E717" i="17"/>
  <c r="F778" i="17"/>
  <c r="E778" i="17"/>
  <c r="F819" i="17"/>
  <c r="E819" i="17"/>
  <c r="F853" i="17"/>
  <c r="E853" i="17"/>
  <c r="F881" i="17"/>
  <c r="E881" i="17"/>
  <c r="F908" i="17"/>
  <c r="E908" i="17"/>
  <c r="F488" i="17"/>
  <c r="E488" i="17"/>
  <c r="F612" i="17"/>
  <c r="E612" i="17"/>
  <c r="F699" i="17"/>
  <c r="E699" i="17"/>
  <c r="F769" i="17"/>
  <c r="E769" i="17"/>
  <c r="F820" i="17"/>
  <c r="E820" i="17"/>
  <c r="F857" i="17"/>
  <c r="E857" i="17"/>
  <c r="F888" i="17"/>
  <c r="E888" i="17"/>
  <c r="F915" i="17"/>
  <c r="E915" i="17"/>
  <c r="F938" i="17"/>
  <c r="E938" i="17"/>
  <c r="F528" i="17"/>
  <c r="E528" i="17"/>
  <c r="F655" i="17"/>
  <c r="E655" i="17"/>
  <c r="F740" i="17"/>
  <c r="E740" i="17"/>
  <c r="F800" i="17"/>
  <c r="E800" i="17"/>
  <c r="F854" i="17"/>
  <c r="E854" i="17"/>
  <c r="F889" i="17"/>
  <c r="E889" i="17"/>
  <c r="F918" i="17"/>
  <c r="E918" i="17"/>
  <c r="F942" i="17"/>
  <c r="E942" i="17"/>
  <c r="F958" i="17"/>
  <c r="E958" i="17"/>
  <c r="F565" i="17"/>
  <c r="E565" i="17"/>
  <c r="F685" i="17"/>
  <c r="E685" i="17"/>
  <c r="F779" i="17"/>
  <c r="E779" i="17"/>
  <c r="F833" i="17"/>
  <c r="E833" i="17"/>
  <c r="F882" i="17"/>
  <c r="E882" i="17"/>
  <c r="F916" i="17"/>
  <c r="E916" i="17"/>
  <c r="F943" i="17"/>
  <c r="E943" i="17"/>
  <c r="F961" i="17"/>
  <c r="E961" i="17"/>
  <c r="F973" i="17"/>
  <c r="E973" i="17"/>
  <c r="F590" i="17"/>
  <c r="E590" i="17"/>
  <c r="F722" i="17"/>
  <c r="E722" i="17"/>
  <c r="F807" i="17"/>
  <c r="E807" i="17"/>
  <c r="F862" i="17"/>
  <c r="E862" i="17"/>
  <c r="F907" i="17"/>
  <c r="E907" i="17"/>
  <c r="F937" i="17"/>
  <c r="E937" i="17"/>
  <c r="F957" i="17"/>
  <c r="E957" i="17"/>
  <c r="F972" i="17"/>
  <c r="E972" i="17"/>
  <c r="F984" i="17"/>
  <c r="E984" i="17"/>
  <c r="F198" i="17"/>
  <c r="E198" i="17"/>
  <c r="F287" i="17"/>
  <c r="E287" i="17"/>
  <c r="F369" i="17"/>
  <c r="E369" i="17"/>
  <c r="F418" i="17"/>
  <c r="E418" i="17"/>
  <c r="F482" i="17"/>
  <c r="E482" i="17"/>
  <c r="F529" i="17"/>
  <c r="E529" i="17"/>
  <c r="F571" i="17"/>
  <c r="E571" i="17"/>
  <c r="F603" i="17"/>
  <c r="E603" i="17"/>
  <c r="F636" i="17"/>
  <c r="E636" i="17"/>
  <c r="F288" i="17"/>
  <c r="E288" i="17"/>
  <c r="F402" i="17"/>
  <c r="E402" i="17"/>
  <c r="F483" i="17"/>
  <c r="E483" i="17"/>
  <c r="F541" i="17"/>
  <c r="E541" i="17"/>
  <c r="F604" i="17"/>
  <c r="E604" i="17"/>
  <c r="F656" i="17"/>
  <c r="E656" i="17"/>
  <c r="F693" i="17"/>
  <c r="E693" i="17"/>
  <c r="F731" i="17"/>
  <c r="E731" i="17"/>
  <c r="F763" i="17"/>
  <c r="E763" i="17"/>
  <c r="F370" i="17"/>
  <c r="E370" i="17"/>
  <c r="F484" i="17"/>
  <c r="E484" i="17"/>
  <c r="F572" i="17"/>
  <c r="E572" i="17"/>
  <c r="F626" i="17"/>
  <c r="E626" i="17"/>
  <c r="F694" i="17"/>
  <c r="E694" i="17"/>
  <c r="F741" i="17"/>
  <c r="E741" i="17"/>
  <c r="F783" i="17"/>
  <c r="E783" i="17"/>
  <c r="F813" i="17"/>
  <c r="E813" i="17"/>
  <c r="F844" i="17"/>
  <c r="E844" i="17"/>
  <c r="F419" i="17"/>
  <c r="E419" i="17"/>
  <c r="F542" i="17"/>
  <c r="E542" i="17"/>
  <c r="F627" i="17"/>
  <c r="E627" i="17"/>
  <c r="F702" i="17"/>
  <c r="E702" i="17"/>
  <c r="F750" i="17"/>
  <c r="E750" i="17"/>
  <c r="F801" i="17"/>
  <c r="E801" i="17"/>
  <c r="F837" i="17"/>
  <c r="E837" i="17"/>
  <c r="F866" i="17"/>
  <c r="E866" i="17"/>
  <c r="F896" i="17"/>
  <c r="E896" i="17"/>
  <c r="F485" i="17"/>
  <c r="E485" i="17"/>
  <c r="F605" i="17"/>
  <c r="E605" i="17"/>
  <c r="F695" i="17"/>
  <c r="E695" i="17"/>
  <c r="F751" i="17"/>
  <c r="E751" i="17"/>
  <c r="F814" i="17"/>
  <c r="E814" i="17"/>
  <c r="F855" i="17"/>
  <c r="E855" i="17"/>
  <c r="F886" i="17"/>
  <c r="E886" i="17"/>
  <c r="F911" i="17"/>
  <c r="E911" i="17"/>
  <c r="F932" i="17"/>
  <c r="E932" i="17"/>
  <c r="F530" i="17"/>
  <c r="E530" i="17"/>
  <c r="F657" i="17"/>
  <c r="E657" i="17"/>
  <c r="F742" i="17"/>
  <c r="E742" i="17"/>
  <c r="F802" i="17"/>
  <c r="E802" i="17"/>
  <c r="F856" i="17"/>
  <c r="E856" i="17"/>
  <c r="F890" i="17"/>
  <c r="E890" i="17"/>
  <c r="F919" i="17"/>
  <c r="E919" i="17"/>
  <c r="F944" i="17"/>
  <c r="E944" i="17"/>
  <c r="F960" i="17"/>
  <c r="E960" i="17"/>
  <c r="F573" i="17"/>
  <c r="E573" i="17"/>
  <c r="F696" i="17"/>
  <c r="E696" i="17"/>
  <c r="F784" i="17"/>
  <c r="E784" i="17"/>
  <c r="F838" i="17"/>
  <c r="E838" i="17"/>
  <c r="F887" i="17"/>
  <c r="E887" i="17"/>
  <c r="F920" i="17"/>
  <c r="E920" i="17"/>
  <c r="F948" i="17"/>
  <c r="E948" i="17"/>
  <c r="F964" i="17"/>
  <c r="E964" i="17"/>
  <c r="F978" i="17"/>
  <c r="E978" i="17"/>
  <c r="F606" i="17"/>
  <c r="E606" i="17"/>
  <c r="F732" i="17"/>
  <c r="E732" i="17"/>
  <c r="F815" i="17"/>
  <c r="E815" i="17"/>
  <c r="F867" i="17"/>
  <c r="E867" i="17"/>
  <c r="F912" i="17"/>
  <c r="E912" i="17"/>
  <c r="F945" i="17"/>
  <c r="E945" i="17"/>
  <c r="F965" i="17"/>
  <c r="E965" i="17"/>
  <c r="F979" i="17"/>
  <c r="E979" i="17"/>
  <c r="F988" i="17"/>
  <c r="E988" i="17"/>
  <c r="F635" i="17"/>
  <c r="E635" i="17"/>
  <c r="F762" i="17"/>
  <c r="E762" i="17"/>
  <c r="F843" i="17"/>
  <c r="E843" i="17"/>
  <c r="F895" i="17"/>
  <c r="E895" i="17"/>
  <c r="F931" i="17"/>
  <c r="E931" i="17"/>
  <c r="F959" i="17"/>
  <c r="E959" i="17"/>
  <c r="F977" i="17"/>
  <c r="E977" i="17"/>
  <c r="F987" i="17"/>
  <c r="E987" i="17"/>
  <c r="F994" i="17"/>
  <c r="E994" i="17"/>
  <c r="F225" i="17"/>
  <c r="E225" i="17"/>
  <c r="F314" i="17"/>
  <c r="E314" i="17"/>
  <c r="F405" i="17"/>
  <c r="E405" i="17"/>
  <c r="F460" i="17"/>
  <c r="E460" i="17"/>
  <c r="F518" i="17"/>
  <c r="E518" i="17"/>
  <c r="F566" i="17"/>
  <c r="E566" i="17"/>
  <c r="F607" i="17"/>
  <c r="E607" i="17"/>
  <c r="F642" i="17"/>
  <c r="E642" i="17"/>
  <c r="F681" i="17"/>
  <c r="E681" i="17"/>
  <c r="F315" i="17"/>
  <c r="E315" i="17"/>
  <c r="F436" i="17"/>
  <c r="E436" i="17"/>
  <c r="F519" i="17"/>
  <c r="E519" i="17"/>
  <c r="F578" i="17"/>
  <c r="E578" i="17"/>
  <c r="F643" i="17"/>
  <c r="E643" i="17"/>
  <c r="F686" i="17"/>
  <c r="E686" i="17"/>
  <c r="F733" i="17"/>
  <c r="E733" i="17"/>
  <c r="F765" i="17"/>
  <c r="E765" i="17"/>
  <c r="F796" i="17"/>
  <c r="E796" i="17"/>
  <c r="F406" i="17"/>
  <c r="E406" i="17"/>
  <c r="F520" i="17"/>
  <c r="E520" i="17"/>
  <c r="F608" i="17"/>
  <c r="E608" i="17"/>
  <c r="F668" i="17"/>
  <c r="E668" i="17"/>
  <c r="F734" i="17"/>
  <c r="E734" i="17"/>
  <c r="F780" i="17"/>
  <c r="E780" i="17"/>
  <c r="F816" i="17"/>
  <c r="E816" i="17"/>
  <c r="F848" i="17"/>
  <c r="E848" i="17"/>
  <c r="F878" i="17"/>
  <c r="E878" i="17"/>
  <c r="F461" i="17"/>
  <c r="E461" i="17"/>
  <c r="F579" i="17"/>
  <c r="E579" i="17"/>
  <c r="F669" i="17"/>
  <c r="E669" i="17"/>
  <c r="F745" i="17"/>
  <c r="E745" i="17"/>
  <c r="F789" i="17"/>
  <c r="E789" i="17"/>
  <c r="F834" i="17"/>
  <c r="E834" i="17"/>
  <c r="F868" i="17"/>
  <c r="E868" i="17"/>
  <c r="F901" i="17"/>
  <c r="E901" i="17"/>
  <c r="F926" i="17"/>
  <c r="E926" i="17"/>
  <c r="F521" i="17"/>
  <c r="E521" i="17"/>
  <c r="F644" i="17"/>
  <c r="E644" i="17"/>
  <c r="F735" i="17"/>
  <c r="E735" i="17"/>
  <c r="F790" i="17"/>
  <c r="E790" i="17"/>
  <c r="F849" i="17"/>
  <c r="E849" i="17"/>
  <c r="F883" i="17"/>
  <c r="E883" i="17"/>
  <c r="F913" i="17"/>
  <c r="E913" i="17"/>
  <c r="F934" i="17"/>
  <c r="E934" i="17"/>
  <c r="F954" i="17"/>
  <c r="E954" i="17"/>
  <c r="F567" i="17"/>
  <c r="E567" i="17"/>
  <c r="F687" i="17"/>
  <c r="E687" i="17"/>
  <c r="F781" i="17"/>
  <c r="E781" i="17"/>
  <c r="F835" i="17"/>
  <c r="E835" i="17"/>
  <c r="F884" i="17"/>
  <c r="E884" i="17"/>
  <c r="F917" i="17"/>
  <c r="E917" i="17"/>
  <c r="F946" i="17"/>
  <c r="E946" i="17"/>
  <c r="F962" i="17"/>
  <c r="E962" i="17"/>
  <c r="F975" i="17"/>
  <c r="E975" i="17"/>
  <c r="F609" i="17"/>
  <c r="E609" i="17"/>
  <c r="F736" i="17"/>
  <c r="E736" i="17"/>
  <c r="F817" i="17"/>
  <c r="E817" i="17"/>
  <c r="F869" i="17"/>
  <c r="E869" i="17"/>
  <c r="F914" i="17"/>
  <c r="E914" i="17"/>
  <c r="F947" i="17"/>
  <c r="E947" i="17"/>
  <c r="F966" i="17"/>
  <c r="E966" i="17"/>
  <c r="F980" i="17"/>
  <c r="E980" i="17"/>
  <c r="F990" i="17"/>
  <c r="E990" i="17"/>
  <c r="F645" i="17"/>
  <c r="E645" i="17"/>
  <c r="F766" i="17"/>
  <c r="E766" i="17"/>
  <c r="F850" i="17"/>
  <c r="E850" i="17"/>
  <c r="F902" i="17"/>
  <c r="E902" i="17"/>
  <c r="F935" i="17"/>
  <c r="E935" i="17"/>
  <c r="F963" i="17"/>
  <c r="E963" i="17"/>
  <c r="F981" i="17"/>
  <c r="E981" i="17"/>
  <c r="F991" i="17"/>
  <c r="E991" i="17"/>
  <c r="F997" i="17"/>
  <c r="E997" i="17"/>
  <c r="F680" i="17"/>
  <c r="E680" i="17"/>
  <c r="F795" i="17"/>
  <c r="E795" i="17"/>
  <c r="F877" i="17"/>
  <c r="E877" i="17"/>
  <c r="F925" i="17"/>
  <c r="E925" i="17"/>
  <c r="F953" i="17"/>
  <c r="E953" i="17"/>
  <c r="F974" i="17"/>
  <c r="E974" i="17"/>
  <c r="F989" i="17"/>
  <c r="E989" i="17"/>
  <c r="F996" i="17"/>
  <c r="E996" i="17"/>
  <c r="F1000" i="17"/>
  <c r="E1000" i="17"/>
  <c r="F52" i="17"/>
  <c r="E52" i="17"/>
  <c r="F240" i="17"/>
  <c r="E240" i="17"/>
  <c r="F342" i="17"/>
  <c r="E342" i="17"/>
  <c r="F421" i="17"/>
  <c r="E421" i="17"/>
  <c r="F492" i="17"/>
  <c r="E492" i="17"/>
  <c r="F543" i="17"/>
  <c r="E543" i="17"/>
  <c r="F586" i="17"/>
  <c r="E586" i="17"/>
  <c r="F628" i="17"/>
  <c r="E628" i="17"/>
  <c r="F670" i="17"/>
  <c r="E670" i="17"/>
  <c r="F710" i="17"/>
  <c r="E710" i="17"/>
  <c r="F343" i="17"/>
  <c r="E343" i="17"/>
  <c r="F463" i="17"/>
  <c r="E463" i="17"/>
  <c r="F544" i="17"/>
  <c r="E544" i="17"/>
  <c r="F616" i="17"/>
  <c r="E616" i="17"/>
  <c r="F671" i="17"/>
  <c r="E671" i="17"/>
  <c r="F718" i="17"/>
  <c r="E718" i="17"/>
  <c r="F752" i="17"/>
  <c r="E752" i="17"/>
  <c r="F791" i="17"/>
  <c r="E791" i="17"/>
  <c r="F828" i="17"/>
  <c r="E828" i="17"/>
  <c r="F422" i="17"/>
  <c r="E422" i="17"/>
  <c r="F545" i="17"/>
  <c r="E545" i="17"/>
  <c r="F629" i="17"/>
  <c r="E629" i="17"/>
  <c r="F703" i="17"/>
  <c r="E703" i="17"/>
  <c r="F753" i="17"/>
  <c r="E753" i="17"/>
  <c r="F803" i="17"/>
  <c r="E803" i="17"/>
  <c r="F839" i="17"/>
  <c r="E839" i="17"/>
  <c r="F870" i="17"/>
  <c r="E870" i="17"/>
  <c r="F898" i="17"/>
  <c r="E898" i="17"/>
  <c r="F493" i="17"/>
  <c r="E493" i="17"/>
  <c r="F617" i="17"/>
  <c r="E617" i="17"/>
  <c r="F704" i="17"/>
  <c r="E704" i="17"/>
  <c r="F770" i="17"/>
  <c r="E770" i="17"/>
  <c r="F821" i="17"/>
  <c r="E821" i="17"/>
  <c r="F858" i="17"/>
  <c r="E858" i="17"/>
  <c r="F891" i="17"/>
  <c r="E891" i="17"/>
  <c r="F921" i="17"/>
  <c r="E921" i="17"/>
  <c r="F940" i="17"/>
  <c r="E940" i="17"/>
  <c r="F546" i="17"/>
  <c r="E546" i="17"/>
  <c r="F672" i="17"/>
  <c r="E672" i="17"/>
  <c r="F754" i="17"/>
  <c r="E754" i="17"/>
  <c r="F822" i="17"/>
  <c r="E822" i="17"/>
  <c r="F871" i="17"/>
  <c r="E871" i="17"/>
  <c r="F903" i="17"/>
  <c r="E903" i="17"/>
  <c r="F927" i="17"/>
  <c r="E927" i="17"/>
  <c r="F949" i="17"/>
  <c r="E949" i="17"/>
  <c r="F968" i="17"/>
  <c r="E968" i="17"/>
  <c r="F587" i="17"/>
  <c r="E587" i="17"/>
  <c r="F719" i="17"/>
  <c r="E719" i="17"/>
  <c r="F804" i="17"/>
  <c r="E804" i="17"/>
  <c r="F859" i="17"/>
  <c r="E859" i="17"/>
  <c r="F904" i="17"/>
  <c r="E904" i="17"/>
  <c r="F936" i="17"/>
  <c r="E936" i="17"/>
  <c r="F955" i="17"/>
  <c r="E955" i="17"/>
  <c r="F970" i="17"/>
  <c r="E970" i="17"/>
  <c r="F983" i="17"/>
  <c r="E983" i="17"/>
  <c r="F630" i="17"/>
  <c r="E630" i="17"/>
  <c r="F755" i="17"/>
  <c r="E755" i="17"/>
  <c r="F840" i="17"/>
  <c r="E840" i="17"/>
  <c r="F892" i="17"/>
  <c r="E892" i="17"/>
  <c r="F928" i="17"/>
  <c r="E928" i="17"/>
  <c r="F956" i="17"/>
  <c r="E956" i="17"/>
  <c r="F976" i="17"/>
  <c r="E976" i="17"/>
  <c r="F985" i="17"/>
  <c r="E985" i="17"/>
  <c r="F993" i="17"/>
  <c r="E993" i="17"/>
  <c r="F673" i="17"/>
  <c r="E673" i="17"/>
  <c r="F792" i="17"/>
  <c r="E792" i="17"/>
  <c r="F872" i="17"/>
  <c r="E872" i="17"/>
  <c r="F922" i="17"/>
  <c r="E922" i="17"/>
  <c r="F950" i="17"/>
  <c r="E950" i="17"/>
  <c r="F971" i="17"/>
  <c r="E971" i="17"/>
  <c r="F986" i="17"/>
  <c r="E986" i="17"/>
  <c r="F995" i="17"/>
  <c r="E995" i="17"/>
  <c r="F999" i="17"/>
  <c r="E999" i="17"/>
  <c r="F709" i="17"/>
  <c r="E709" i="17"/>
  <c r="F827" i="17"/>
  <c r="E827" i="17"/>
  <c r="F897" i="17"/>
  <c r="E897" i="17"/>
  <c r="F939" i="17"/>
  <c r="E939" i="17"/>
  <c r="F967" i="17"/>
  <c r="E967" i="17"/>
  <c r="F982" i="17"/>
  <c r="E982" i="17"/>
  <c r="F992" i="17"/>
  <c r="E992" i="17"/>
  <c r="F998" i="17"/>
  <c r="E998" i="17"/>
  <c r="F1001" i="17"/>
  <c r="E1001" i="17"/>
  <c r="X53" i="17" l="1"/>
  <c r="T15" i="1"/>
  <c r="AM15" i="1" s="1" a="1"/>
  <c r="AM15" i="1" s="1"/>
  <c r="X29" i="17"/>
  <c r="T14" i="1"/>
  <c r="AM14" i="1" s="1" a="1"/>
  <c r="AM14" i="1" s="1"/>
  <c r="X9" i="17"/>
  <c r="Z77" i="17"/>
  <c r="Y106" i="17"/>
  <c r="Z3" i="17"/>
  <c r="X104" i="17"/>
  <c r="X3" i="17"/>
  <c r="X75" i="17"/>
  <c r="X8" i="17"/>
  <c r="X20" i="17"/>
  <c r="Y78" i="17"/>
  <c r="X85" i="17"/>
  <c r="X102" i="17"/>
  <c r="X82" i="17"/>
  <c r="X54" i="17"/>
  <c r="X38" i="17"/>
  <c r="X110" i="17"/>
  <c r="X10" i="17"/>
  <c r="X63" i="17"/>
  <c r="X109" i="17"/>
  <c r="X48" i="17"/>
  <c r="X107" i="17"/>
  <c r="X6" i="17"/>
  <c r="X34" i="17"/>
  <c r="X99" i="17"/>
  <c r="X113" i="17"/>
  <c r="X51" i="17"/>
  <c r="X43" i="17"/>
  <c r="X71" i="17"/>
  <c r="X117" i="17"/>
  <c r="X66" i="17"/>
  <c r="X116" i="17"/>
  <c r="X108" i="17"/>
  <c r="X15" i="17"/>
  <c r="X89" i="17"/>
  <c r="X103" i="17"/>
  <c r="Z106" i="17"/>
  <c r="X42" i="17"/>
  <c r="X98" i="17"/>
  <c r="X61" i="17"/>
  <c r="X111" i="17"/>
  <c r="Y97" i="17"/>
  <c r="X14" i="17"/>
  <c r="X70" i="17"/>
  <c r="X5" i="17"/>
  <c r="V2" i="17"/>
  <c r="X49" i="17"/>
  <c r="X83" i="17"/>
  <c r="X88" i="17"/>
  <c r="Z115" i="17"/>
  <c r="Y115" i="17"/>
  <c r="X79" i="17"/>
  <c r="X26" i="17"/>
  <c r="X100" i="17"/>
  <c r="X91" i="17"/>
  <c r="X72" i="17"/>
  <c r="X39" i="17"/>
  <c r="Z78" i="17"/>
  <c r="Z96" i="17"/>
  <c r="X60" i="17"/>
  <c r="Y96" i="17"/>
  <c r="Z68" i="17"/>
  <c r="Z59" i="17"/>
  <c r="Y68" i="17"/>
  <c r="Y13" i="17"/>
  <c r="X41" i="17"/>
  <c r="Z40" i="17"/>
  <c r="X59" i="17"/>
  <c r="X56" i="17"/>
  <c r="X73" i="17"/>
  <c r="X4" i="17"/>
  <c r="Z31" i="17"/>
  <c r="Y31" i="17"/>
  <c r="Z49" i="17"/>
  <c r="X28" i="17"/>
  <c r="X45" i="17"/>
  <c r="X68" i="17"/>
  <c r="Y22" i="17"/>
  <c r="X22" i="17"/>
  <c r="Y40" i="17"/>
  <c r="X35" i="17"/>
  <c r="X119" i="17"/>
  <c r="X18" i="17"/>
  <c r="X52" i="17"/>
  <c r="X24" i="17"/>
  <c r="X62" i="17"/>
  <c r="X30" i="17"/>
  <c r="X106" i="17"/>
  <c r="X27" i="17"/>
  <c r="X11" i="17"/>
  <c r="Y87" i="17"/>
  <c r="X64" i="17"/>
  <c r="X47" i="17"/>
  <c r="X36" i="17"/>
  <c r="X112" i="17"/>
  <c r="X50" i="17"/>
  <c r="X17" i="17"/>
  <c r="X40" i="17"/>
  <c r="X13" i="17"/>
  <c r="Z12" i="17"/>
  <c r="X31" i="17"/>
  <c r="X94" i="17"/>
  <c r="X19" i="17"/>
  <c r="X67" i="17"/>
  <c r="X81" i="17"/>
  <c r="X23" i="17"/>
  <c r="Y7" i="17"/>
  <c r="Y5" i="17"/>
  <c r="Y54" i="17"/>
  <c r="Y37" i="17"/>
  <c r="Y110" i="17"/>
  <c r="Y104" i="17"/>
  <c r="Y36" i="17"/>
  <c r="Y64" i="17"/>
  <c r="Y117" i="17"/>
  <c r="Y80" i="17"/>
  <c r="Y79" i="17"/>
  <c r="Y24" i="17"/>
  <c r="Y102" i="17"/>
  <c r="Y107" i="17"/>
  <c r="Y91" i="17"/>
  <c r="Y90" i="17"/>
  <c r="Y82" i="17"/>
  <c r="Y65" i="17"/>
  <c r="Y119" i="17"/>
  <c r="Y93" i="17"/>
  <c r="Y67" i="17"/>
  <c r="Y105" i="17"/>
  <c r="Y42" i="17"/>
  <c r="Y44" i="17"/>
  <c r="Y83" i="17"/>
  <c r="Y11" i="17"/>
  <c r="Y84" i="17"/>
  <c r="Y15" i="17"/>
  <c r="Y74" i="17"/>
  <c r="Y60" i="17"/>
  <c r="Y25" i="17"/>
  <c r="Y39" i="17"/>
  <c r="Y88" i="17"/>
  <c r="Y14" i="17"/>
  <c r="Y121" i="17"/>
  <c r="Y33" i="17"/>
  <c r="Y109" i="17"/>
  <c r="Y55" i="17"/>
  <c r="Y20" i="17"/>
  <c r="Y18" i="17"/>
  <c r="Y21" i="17"/>
  <c r="Y72" i="17"/>
  <c r="Y112" i="17"/>
  <c r="Y35" i="17"/>
  <c r="Y17" i="17"/>
  <c r="Y47" i="17"/>
  <c r="Y2" i="17"/>
  <c r="Y57" i="17"/>
  <c r="Y4" i="17"/>
  <c r="Y92" i="17"/>
  <c r="Y70" i="17"/>
  <c r="Y98" i="17"/>
  <c r="Y51" i="17"/>
  <c r="Y27" i="17"/>
  <c r="Y100" i="17"/>
  <c r="Y111" i="17"/>
  <c r="Y52" i="17"/>
  <c r="Y46" i="17"/>
  <c r="Y77" i="17"/>
  <c r="Y95" i="17"/>
  <c r="Y26" i="17"/>
  <c r="Y85" i="17"/>
  <c r="Y63" i="17"/>
  <c r="Y45" i="17"/>
  <c r="Y103" i="17"/>
  <c r="Y48" i="17"/>
  <c r="Y75" i="17"/>
  <c r="Y73" i="17"/>
  <c r="Y94" i="17"/>
  <c r="Y76" i="17"/>
  <c r="Y101" i="17"/>
  <c r="Y8" i="17"/>
  <c r="Y30" i="17"/>
  <c r="Y32" i="17"/>
  <c r="Y23" i="17"/>
  <c r="Y120" i="17"/>
  <c r="Y56" i="17"/>
  <c r="Y113" i="17"/>
  <c r="Y28" i="17"/>
  <c r="Y86" i="17"/>
  <c r="Y66" i="17"/>
  <c r="Y29" i="17"/>
  <c r="Y16" i="17"/>
  <c r="Y9" i="17"/>
  <c r="Y61" i="17"/>
  <c r="Y108" i="17"/>
  <c r="Y19" i="17"/>
  <c r="Y71" i="17"/>
  <c r="Y99" i="17"/>
  <c r="Y10" i="17"/>
  <c r="Y6" i="17"/>
  <c r="Y34" i="17"/>
  <c r="Y58" i="17"/>
  <c r="Y118" i="17"/>
  <c r="Y62" i="17"/>
  <c r="Y114" i="17"/>
  <c r="Y116" i="17"/>
  <c r="Y53" i="17"/>
  <c r="Y81" i="17"/>
  <c r="Y49" i="17"/>
  <c r="Y38" i="17"/>
  <c r="Y89" i="17"/>
  <c r="Y43" i="17"/>
  <c r="Y69" i="17"/>
  <c r="Z87" i="17"/>
  <c r="X78" i="17"/>
  <c r="X87" i="17"/>
  <c r="X32" i="17"/>
  <c r="X101" i="17"/>
  <c r="X74" i="17"/>
  <c r="X44" i="17"/>
  <c r="X80" i="17"/>
  <c r="X96" i="17"/>
  <c r="X16" i="17"/>
  <c r="X33" i="17"/>
  <c r="X55" i="17"/>
  <c r="X95" i="17"/>
  <c r="X97" i="17"/>
  <c r="Z105" i="17"/>
  <c r="X92" i="17"/>
  <c r="X57" i="17"/>
  <c r="X69" i="17"/>
  <c r="Y59" i="17"/>
  <c r="Z22" i="17"/>
  <c r="X84" i="17"/>
  <c r="X121" i="17"/>
  <c r="Z32" i="17"/>
  <c r="Z41" i="17"/>
  <c r="Z24" i="17"/>
  <c r="Z20" i="17"/>
  <c r="Z117" i="17"/>
  <c r="Z15" i="17"/>
  <c r="Z83" i="17"/>
  <c r="Z48" i="17"/>
  <c r="Z18" i="17"/>
  <c r="Z100" i="17"/>
  <c r="Z37" i="17"/>
  <c r="Z26" i="17"/>
  <c r="Z9" i="17"/>
  <c r="Z28" i="17"/>
  <c r="Z45" i="17"/>
  <c r="Z103" i="17"/>
  <c r="Z101" i="17"/>
  <c r="Z14" i="17"/>
  <c r="Z97" i="17"/>
  <c r="Z52" i="17"/>
  <c r="Z76" i="17"/>
  <c r="Z27" i="17"/>
  <c r="Z55" i="17"/>
  <c r="Z62" i="17"/>
  <c r="Z111" i="17"/>
  <c r="Z39" i="17"/>
  <c r="Z95" i="17"/>
  <c r="Z58" i="17"/>
  <c r="Z25" i="17"/>
  <c r="Z57" i="17"/>
  <c r="Z88" i="17"/>
  <c r="Z107" i="17"/>
  <c r="Z66" i="17"/>
  <c r="Z42" i="17"/>
  <c r="Z23" i="17"/>
  <c r="Z99" i="17"/>
  <c r="Z8" i="17"/>
  <c r="Z10" i="17"/>
  <c r="Z104" i="17"/>
  <c r="Z69" i="17"/>
  <c r="Z4" i="17"/>
  <c r="Z72" i="17"/>
  <c r="Z110" i="17"/>
  <c r="Z73" i="17"/>
  <c r="Z113" i="17"/>
  <c r="Z80" i="17"/>
  <c r="Z51" i="17"/>
  <c r="Z6" i="17"/>
  <c r="Z36" i="17"/>
  <c r="Z19" i="17"/>
  <c r="Z29" i="17"/>
  <c r="Z85" i="17"/>
  <c r="Z86" i="17"/>
  <c r="Z74" i="17"/>
  <c r="Z82" i="17"/>
  <c r="Z116" i="17"/>
  <c r="Z71" i="17"/>
  <c r="Z79" i="17"/>
  <c r="Z16" i="17"/>
  <c r="Z64" i="17"/>
  <c r="Z34" i="17"/>
  <c r="Z70" i="17"/>
  <c r="Z56" i="17"/>
  <c r="Z92" i="17"/>
  <c r="Z109" i="17"/>
  <c r="Z89" i="17"/>
  <c r="Z112" i="17"/>
  <c r="Z120" i="17"/>
  <c r="Z44" i="17"/>
  <c r="Z53" i="17"/>
  <c r="Z81" i="17"/>
  <c r="Z46" i="17"/>
  <c r="Z98" i="17"/>
  <c r="Z94" i="17"/>
  <c r="Z11" i="17"/>
  <c r="Z93" i="17"/>
  <c r="Z61" i="17"/>
  <c r="Z33" i="17"/>
  <c r="Z121" i="17"/>
  <c r="Z114" i="17"/>
  <c r="Z102" i="17"/>
  <c r="Z108" i="17"/>
  <c r="Z47" i="17"/>
  <c r="Z35" i="17"/>
  <c r="Z65" i="17"/>
  <c r="Z43" i="17"/>
  <c r="Z75" i="17"/>
  <c r="Z63" i="17"/>
  <c r="Z67" i="17"/>
  <c r="Z90" i="17"/>
  <c r="Z2" i="17"/>
  <c r="Z91" i="17"/>
  <c r="Z30" i="17"/>
  <c r="Z118" i="17"/>
  <c r="Z38" i="17"/>
  <c r="Z119" i="17"/>
  <c r="Z54" i="17"/>
  <c r="Z60" i="17"/>
  <c r="Z17" i="17"/>
  <c r="Z84" i="17"/>
  <c r="Z5" i="17"/>
  <c r="Z13" i="17"/>
  <c r="X93" i="17"/>
  <c r="Z7" i="17"/>
  <c r="X77" i="17"/>
  <c r="Y3" i="17"/>
  <c r="Z21" i="17"/>
  <c r="X65" i="17"/>
  <c r="X2" i="17"/>
  <c r="X86" i="17"/>
  <c r="X21" i="17"/>
  <c r="X12" i="17"/>
  <c r="Y12" i="17"/>
  <c r="X7" i="17"/>
  <c r="X46" i="17"/>
  <c r="X118" i="17"/>
  <c r="X90" i="17"/>
  <c r="X25" i="17"/>
  <c r="X115" i="17"/>
  <c r="X120" i="17"/>
  <c r="Z50" i="17"/>
  <c r="Y41" i="17"/>
  <c r="Y50" i="17"/>
  <c r="X37" i="17"/>
  <c r="X76" i="17"/>
  <c r="X58" i="17"/>
  <c r="X114" i="17"/>
  <c r="X105" i="17"/>
  <c r="P84" i="17"/>
  <c r="O84" i="17"/>
  <c r="N84" i="17"/>
  <c r="M84" i="17"/>
  <c r="L84" i="17"/>
  <c r="U41" i="17"/>
  <c r="V26" i="17"/>
  <c r="U2" i="17"/>
  <c r="V74" i="17"/>
  <c r="U77" i="17"/>
  <c r="W52" i="17"/>
  <c r="W39" i="17"/>
  <c r="W87" i="17"/>
  <c r="W92" i="17"/>
  <c r="U81" i="17"/>
  <c r="W57" i="17"/>
  <c r="W40" i="17"/>
  <c r="U26" i="17"/>
  <c r="W46" i="17"/>
  <c r="U36" i="17"/>
  <c r="W61" i="17"/>
  <c r="U50" i="17"/>
  <c r="W94" i="17"/>
  <c r="U84" i="17"/>
  <c r="U74" i="17"/>
  <c r="U29" i="17"/>
  <c r="V56" i="17"/>
  <c r="U98" i="17"/>
  <c r="U35" i="17"/>
  <c r="V104" i="17"/>
  <c r="V4" i="17"/>
  <c r="V44" i="17"/>
  <c r="U83" i="17"/>
  <c r="U53" i="17"/>
  <c r="U106" i="17"/>
  <c r="V89" i="17"/>
  <c r="U114" i="17"/>
  <c r="U49" i="17"/>
  <c r="W60" i="17"/>
  <c r="U121" i="17"/>
  <c r="W53" i="17"/>
  <c r="V39" i="17"/>
  <c r="V49" i="17"/>
  <c r="V8" i="17"/>
  <c r="V87" i="17"/>
  <c r="V97" i="17"/>
  <c r="W45" i="17"/>
  <c r="U22" i="17"/>
  <c r="U70" i="17"/>
  <c r="U118" i="17"/>
  <c r="W49" i="17"/>
  <c r="V22" i="17"/>
  <c r="V70" i="17"/>
  <c r="V118" i="17"/>
  <c r="W41" i="17"/>
  <c r="W42" i="17"/>
  <c r="W90" i="17"/>
  <c r="U9" i="17"/>
  <c r="U31" i="17"/>
  <c r="U79" i="17"/>
  <c r="W32" i="17"/>
  <c r="V35" i="17"/>
  <c r="V83" i="17"/>
  <c r="W28" i="17"/>
  <c r="W35" i="17"/>
  <c r="W83" i="17"/>
  <c r="W16" i="17"/>
  <c r="U32" i="17"/>
  <c r="U80" i="17"/>
  <c r="V52" i="17"/>
  <c r="V100" i="17"/>
  <c r="U33" i="17"/>
  <c r="U117" i="17"/>
  <c r="V45" i="17"/>
  <c r="V93" i="17"/>
  <c r="V40" i="17"/>
  <c r="W69" i="17"/>
  <c r="U30" i="17"/>
  <c r="U78" i="17"/>
  <c r="W20" i="17"/>
  <c r="W65" i="17"/>
  <c r="V30" i="17"/>
  <c r="V78" i="17"/>
  <c r="V32" i="17"/>
  <c r="W2" i="17"/>
  <c r="W50" i="17"/>
  <c r="W98" i="17"/>
  <c r="U45" i="17"/>
  <c r="U39" i="17"/>
  <c r="U87" i="17"/>
  <c r="W88" i="17"/>
  <c r="V43" i="17"/>
  <c r="V91" i="17"/>
  <c r="W80" i="17"/>
  <c r="W43" i="17"/>
  <c r="W91" i="17"/>
  <c r="W64" i="17"/>
  <c r="U40" i="17"/>
  <c r="U88" i="17"/>
  <c r="V60" i="17"/>
  <c r="V108" i="17"/>
  <c r="U69" i="17"/>
  <c r="V5" i="17"/>
  <c r="V53" i="17"/>
  <c r="V101" i="17"/>
  <c r="W56" i="17"/>
  <c r="W77" i="17"/>
  <c r="U34" i="17"/>
  <c r="U82" i="17"/>
  <c r="W48" i="17"/>
  <c r="W73" i="17"/>
  <c r="V34" i="17"/>
  <c r="V82" i="17"/>
  <c r="W24" i="17"/>
  <c r="W6" i="17"/>
  <c r="W54" i="17"/>
  <c r="W102" i="17"/>
  <c r="U61" i="17"/>
  <c r="U43" i="17"/>
  <c r="U91" i="17"/>
  <c r="U5" i="17"/>
  <c r="V47" i="17"/>
  <c r="V95" i="17"/>
  <c r="W116" i="17"/>
  <c r="W47" i="17"/>
  <c r="W95" i="17"/>
  <c r="U44" i="17"/>
  <c r="U92" i="17"/>
  <c r="V64" i="17"/>
  <c r="V112" i="17"/>
  <c r="V9" i="17"/>
  <c r="V57" i="17"/>
  <c r="V105" i="17"/>
  <c r="W105" i="17"/>
  <c r="W84" i="17"/>
  <c r="W85" i="17"/>
  <c r="U38" i="17"/>
  <c r="U86" i="17"/>
  <c r="W76" i="17"/>
  <c r="W81" i="17"/>
  <c r="V38" i="17"/>
  <c r="V86" i="17"/>
  <c r="W44" i="17"/>
  <c r="W10" i="17"/>
  <c r="W58" i="17"/>
  <c r="W106" i="17"/>
  <c r="W5" i="17"/>
  <c r="U47" i="17"/>
  <c r="U95" i="17"/>
  <c r="V3" i="17"/>
  <c r="V51" i="17"/>
  <c r="V99" i="17"/>
  <c r="W3" i="17"/>
  <c r="W51" i="17"/>
  <c r="W99" i="17"/>
  <c r="W120" i="17"/>
  <c r="U48" i="17"/>
  <c r="U96" i="17"/>
  <c r="V68" i="17"/>
  <c r="V116" i="17"/>
  <c r="U85" i="17"/>
  <c r="V13" i="17"/>
  <c r="V61" i="17"/>
  <c r="V109" i="17"/>
  <c r="W112" i="17"/>
  <c r="W93" i="17"/>
  <c r="U42" i="17"/>
  <c r="U90" i="17"/>
  <c r="W100" i="17"/>
  <c r="W89" i="17"/>
  <c r="V42" i="17"/>
  <c r="V90" i="17"/>
  <c r="W108" i="17"/>
  <c r="W14" i="17"/>
  <c r="W62" i="17"/>
  <c r="W110" i="17"/>
  <c r="U3" i="17"/>
  <c r="U51" i="17"/>
  <c r="U99" i="17"/>
  <c r="V7" i="17"/>
  <c r="V55" i="17"/>
  <c r="V103" i="17"/>
  <c r="W7" i="17"/>
  <c r="W55" i="17"/>
  <c r="W103" i="17"/>
  <c r="U4" i="17"/>
  <c r="U52" i="17"/>
  <c r="U100" i="17"/>
  <c r="V72" i="17"/>
  <c r="V120" i="17"/>
  <c r="U89" i="17"/>
  <c r="V17" i="17"/>
  <c r="V65" i="17"/>
  <c r="V113" i="17"/>
  <c r="U25" i="17"/>
  <c r="W101" i="17"/>
  <c r="U46" i="17"/>
  <c r="U94" i="17"/>
  <c r="U17" i="17"/>
  <c r="W97" i="17"/>
  <c r="V46" i="17"/>
  <c r="V94" i="17"/>
  <c r="U21" i="17"/>
  <c r="W18" i="17"/>
  <c r="W66" i="17"/>
  <c r="W114" i="17"/>
  <c r="U7" i="17"/>
  <c r="U55" i="17"/>
  <c r="U103" i="17"/>
  <c r="V11" i="17"/>
  <c r="V59" i="17"/>
  <c r="V107" i="17"/>
  <c r="W11" i="17"/>
  <c r="W59" i="17"/>
  <c r="W107" i="17"/>
  <c r="U8" i="17"/>
  <c r="U56" i="17"/>
  <c r="U104" i="17"/>
  <c r="V76" i="17"/>
  <c r="V28" i="17"/>
  <c r="U93" i="17"/>
  <c r="V21" i="17"/>
  <c r="V69" i="17"/>
  <c r="V117" i="17"/>
  <c r="V50" i="17"/>
  <c r="V98" i="17"/>
  <c r="U37" i="17"/>
  <c r="W22" i="17"/>
  <c r="W70" i="17"/>
  <c r="W118" i="17"/>
  <c r="U11" i="17"/>
  <c r="U59" i="17"/>
  <c r="U107" i="17"/>
  <c r="V15" i="17"/>
  <c r="V63" i="17"/>
  <c r="V111" i="17"/>
  <c r="W15" i="17"/>
  <c r="W63" i="17"/>
  <c r="W111" i="17"/>
  <c r="U12" i="17"/>
  <c r="U60" i="17"/>
  <c r="U108" i="17"/>
  <c r="V80" i="17"/>
  <c r="W8" i="17"/>
  <c r="U97" i="17"/>
  <c r="V25" i="17"/>
  <c r="V73" i="17"/>
  <c r="V121" i="17"/>
  <c r="U57" i="17"/>
  <c r="U6" i="17"/>
  <c r="U54" i="17"/>
  <c r="U102" i="17"/>
  <c r="U65" i="17"/>
  <c r="V6" i="17"/>
  <c r="V54" i="17"/>
  <c r="V102" i="17"/>
  <c r="U73" i="17"/>
  <c r="W26" i="17"/>
  <c r="W74" i="17"/>
  <c r="V24" i="17"/>
  <c r="U15" i="17"/>
  <c r="U63" i="17"/>
  <c r="U111" i="17"/>
  <c r="V19" i="17"/>
  <c r="V67" i="17"/>
  <c r="V115" i="17"/>
  <c r="W19" i="17"/>
  <c r="W67" i="17"/>
  <c r="W115" i="17"/>
  <c r="U16" i="17"/>
  <c r="U64" i="17"/>
  <c r="U112" i="17"/>
  <c r="V84" i="17"/>
  <c r="W36" i="17"/>
  <c r="U101" i="17"/>
  <c r="V29" i="17"/>
  <c r="V77" i="17"/>
  <c r="W109" i="17"/>
  <c r="U10" i="17"/>
  <c r="U58" i="17"/>
  <c r="W9" i="17"/>
  <c r="V10" i="17"/>
  <c r="V58" i="17"/>
  <c r="V106" i="17"/>
  <c r="W13" i="17"/>
  <c r="W30" i="17"/>
  <c r="W78" i="17"/>
  <c r="W12" i="17"/>
  <c r="U19" i="17"/>
  <c r="U67" i="17"/>
  <c r="U115" i="17"/>
  <c r="V23" i="17"/>
  <c r="V71" i="17"/>
  <c r="V119" i="17"/>
  <c r="W23" i="17"/>
  <c r="W71" i="17"/>
  <c r="W119" i="17"/>
  <c r="U20" i="17"/>
  <c r="U68" i="17"/>
  <c r="U116" i="17"/>
  <c r="V88" i="17"/>
  <c r="W68" i="17"/>
  <c r="U105" i="17"/>
  <c r="V33" i="17"/>
  <c r="V81" i="17"/>
  <c r="W113" i="17"/>
  <c r="W17" i="17"/>
  <c r="U14" i="17"/>
  <c r="U62" i="17"/>
  <c r="U110" i="17"/>
  <c r="W25" i="17"/>
  <c r="V14" i="17"/>
  <c r="V62" i="17"/>
  <c r="V110" i="17"/>
  <c r="W21" i="17"/>
  <c r="W34" i="17"/>
  <c r="W82" i="17"/>
  <c r="W72" i="17"/>
  <c r="U23" i="17"/>
  <c r="U71" i="17"/>
  <c r="U119" i="17"/>
  <c r="V27" i="17"/>
  <c r="V75" i="17"/>
  <c r="V16" i="17"/>
  <c r="W27" i="17"/>
  <c r="W75" i="17"/>
  <c r="V12" i="17"/>
  <c r="U24" i="17"/>
  <c r="U72" i="17"/>
  <c r="U120" i="17"/>
  <c r="V92" i="17"/>
  <c r="W96" i="17"/>
  <c r="U109" i="17"/>
  <c r="V37" i="17"/>
  <c r="V85" i="17"/>
  <c r="W117" i="17"/>
  <c r="W29" i="17"/>
  <c r="U18" i="17"/>
  <c r="U66" i="17"/>
  <c r="W37" i="17"/>
  <c r="V18" i="17"/>
  <c r="V66" i="17"/>
  <c r="V114" i="17"/>
  <c r="W33" i="17"/>
  <c r="W38" i="17"/>
  <c r="W86" i="17"/>
  <c r="W104" i="17"/>
  <c r="U27" i="17"/>
  <c r="U75" i="17"/>
  <c r="V20" i="17"/>
  <c r="V31" i="17"/>
  <c r="V79" i="17"/>
  <c r="W4" i="17"/>
  <c r="W31" i="17"/>
  <c r="W79" i="17"/>
  <c r="V36" i="17"/>
  <c r="U28" i="17"/>
  <c r="U76" i="17"/>
  <c r="V48" i="17"/>
  <c r="V96" i="17"/>
  <c r="U13" i="17"/>
  <c r="U113" i="17"/>
  <c r="V41" i="17"/>
  <c r="W121" i="17"/>
  <c r="AD381" i="1"/>
  <c r="AD714" i="1"/>
  <c r="AD538" i="1"/>
  <c r="AD192" i="1"/>
  <c r="AD240" i="1"/>
  <c r="AD120" i="1"/>
  <c r="AD288" i="1"/>
  <c r="AD133" i="1"/>
  <c r="AD143" i="1"/>
  <c r="AD145" i="1"/>
  <c r="AD103" i="1"/>
  <c r="AD156" i="1"/>
  <c r="AD105" i="1"/>
  <c r="AD392" i="1"/>
  <c r="AD777" i="1"/>
  <c r="AD89" i="1"/>
  <c r="AD664" i="1"/>
  <c r="AD576" i="1"/>
  <c r="AD876" i="1"/>
  <c r="AD106" i="1"/>
  <c r="AD232" i="1"/>
  <c r="AD253" i="1"/>
  <c r="AD37" i="1"/>
  <c r="AD180" i="1"/>
  <c r="AD782" i="1"/>
  <c r="AD219" i="1"/>
  <c r="AD294" i="1"/>
  <c r="AD139" i="1"/>
  <c r="AD119" i="1"/>
  <c r="AD350" i="1"/>
  <c r="AD395" i="1"/>
  <c r="AD329" i="1"/>
  <c r="AD112" i="1"/>
  <c r="AD284" i="1"/>
  <c r="AD547" i="1"/>
  <c r="AD225" i="1"/>
  <c r="AD487" i="1"/>
  <c r="AD53" i="1"/>
  <c r="AD666" i="1"/>
  <c r="AD456" i="1"/>
  <c r="AD623" i="1"/>
  <c r="AD414" i="1"/>
  <c r="AD251" i="1"/>
  <c r="AD940" i="1"/>
  <c r="AD146" i="1"/>
  <c r="AD290" i="1"/>
  <c r="AD185" i="1"/>
  <c r="AD490" i="1"/>
  <c r="AD244" i="1"/>
  <c r="AD549" i="1"/>
  <c r="AD382" i="1"/>
  <c r="AD370" i="1"/>
  <c r="AD436" i="1"/>
  <c r="AD380" i="1"/>
  <c r="AD408" i="1"/>
  <c r="AD631" i="1"/>
  <c r="AD475" i="1"/>
  <c r="AD285" i="1"/>
  <c r="AD19" i="1"/>
  <c r="AD795" i="1"/>
  <c r="AD266" i="1"/>
  <c r="AD1002" i="1"/>
  <c r="AD724" i="1"/>
  <c r="AD656" i="1"/>
  <c r="AD223" i="1"/>
  <c r="AD557" i="1"/>
  <c r="AD708" i="1"/>
  <c r="AD866" i="1"/>
  <c r="AD981" i="1"/>
  <c r="AD109" i="1"/>
  <c r="AD393" i="1"/>
  <c r="AD54" i="1"/>
  <c r="T16" i="1"/>
  <c r="AM16" i="1" s="1" a="1"/>
  <c r="AM16" i="1" s="1"/>
  <c r="T120" i="1"/>
  <c r="AM120" i="1" s="1" a="1"/>
  <c r="AM120" i="1" s="1"/>
  <c r="AD212" i="1"/>
  <c r="T311" i="1"/>
  <c r="AM311" i="1" s="1" a="1"/>
  <c r="AM311" i="1" s="1"/>
  <c r="T521" i="1"/>
  <c r="AM521" i="1" s="1" a="1"/>
  <c r="AM521" i="1" s="1"/>
  <c r="T52" i="1"/>
  <c r="AM52" i="1" s="1" a="1"/>
  <c r="AM52" i="1" s="1"/>
  <c r="T444" i="1"/>
  <c r="AM444" i="1" s="1" a="1"/>
  <c r="AM444" i="1" s="1"/>
  <c r="T585" i="1"/>
  <c r="AM585" i="1" s="1" a="1"/>
  <c r="AM585" i="1" s="1"/>
  <c r="T43" i="1"/>
  <c r="AM43" i="1" s="1" a="1"/>
  <c r="AM43" i="1" s="1"/>
  <c r="T144" i="1"/>
  <c r="AM144" i="1" s="1" a="1"/>
  <c r="AM144" i="1" s="1"/>
  <c r="AD215" i="1"/>
  <c r="T283" i="1"/>
  <c r="AM283" i="1" s="1" a="1"/>
  <c r="AM283" i="1" s="1"/>
  <c r="T382" i="1"/>
  <c r="AM382" i="1" s="1" a="1"/>
  <c r="AM382" i="1" s="1"/>
  <c r="T48" i="1"/>
  <c r="AM48" i="1" s="1" a="1"/>
  <c r="AM48" i="1" s="1"/>
  <c r="AD140" i="1"/>
  <c r="AD241" i="1"/>
  <c r="AD331" i="1"/>
  <c r="T422" i="1"/>
  <c r="AM422" i="1" s="1" a="1"/>
  <c r="AM422" i="1" s="1"/>
  <c r="T562" i="1"/>
  <c r="AM562" i="1" s="1" a="1"/>
  <c r="AM562" i="1" s="1"/>
  <c r="T90" i="1"/>
  <c r="AM90" i="1" s="1" a="1"/>
  <c r="AM90" i="1" s="1"/>
  <c r="T230" i="1"/>
  <c r="AM230" i="1" s="1" a="1"/>
  <c r="AM230" i="1" s="1"/>
  <c r="T432" i="1"/>
  <c r="AM432" i="1" s="1" a="1"/>
  <c r="AM432" i="1" s="1"/>
  <c r="T507" i="1"/>
  <c r="AM507" i="1" s="1" a="1"/>
  <c r="AM507" i="1" s="1"/>
  <c r="T615" i="1"/>
  <c r="AM615" i="1" s="1" a="1"/>
  <c r="AM615" i="1" s="1"/>
  <c r="T122" i="1"/>
  <c r="AM122" i="1" s="1" a="1"/>
  <c r="AM122" i="1" s="1"/>
  <c r="T217" i="1"/>
  <c r="AM217" i="1" s="1" a="1"/>
  <c r="AM217" i="1" s="1"/>
  <c r="T304" i="1"/>
  <c r="AM304" i="1" s="1" a="1"/>
  <c r="AM304" i="1" s="1"/>
  <c r="AD418" i="1"/>
  <c r="AD488" i="1"/>
  <c r="AD17" i="1"/>
  <c r="T243" i="1"/>
  <c r="AM243" i="1" s="1" a="1"/>
  <c r="AM243" i="1" s="1"/>
  <c r="T377" i="1"/>
  <c r="AM377" i="1" s="1" a="1"/>
  <c r="AM377" i="1" s="1"/>
  <c r="T496" i="1"/>
  <c r="AM496" i="1" s="1" a="1"/>
  <c r="AM496" i="1" s="1"/>
  <c r="AD21" i="1"/>
  <c r="T98" i="1"/>
  <c r="AM98" i="1" s="1" a="1"/>
  <c r="AM98" i="1" s="1"/>
  <c r="AD177" i="1"/>
  <c r="AD299" i="1"/>
  <c r="T384" i="1"/>
  <c r="AM384" i="1" s="1" a="1"/>
  <c r="AM384" i="1" s="1"/>
  <c r="T461" i="1"/>
  <c r="AM461" i="1" s="1" a="1"/>
  <c r="AM461" i="1" s="1"/>
  <c r="T574" i="1"/>
  <c r="AM574" i="1" s="1" a="1"/>
  <c r="AM574" i="1" s="1"/>
  <c r="T121" i="1"/>
  <c r="AM121" i="1" s="1" a="1"/>
  <c r="AM121" i="1" s="1"/>
  <c r="AD305" i="1"/>
  <c r="T434" i="1"/>
  <c r="AM434" i="1" s="1" a="1"/>
  <c r="AM434" i="1" s="1"/>
  <c r="T111" i="1"/>
  <c r="AM111" i="1" s="1" a="1"/>
  <c r="AM111" i="1" s="1"/>
  <c r="T216" i="1"/>
  <c r="AM216" i="1" s="1" a="1"/>
  <c r="AM216" i="1" s="1"/>
  <c r="T293" i="1"/>
  <c r="AM293" i="1" s="1" a="1"/>
  <c r="AM293" i="1" s="1"/>
  <c r="T376" i="1"/>
  <c r="AM376" i="1" s="1" a="1"/>
  <c r="AM376" i="1" s="1"/>
  <c r="T70" i="1"/>
  <c r="AM70" i="1" s="1" a="1"/>
  <c r="AM70" i="1" s="1"/>
  <c r="AD117" i="1"/>
  <c r="T182" i="1"/>
  <c r="AM182" i="1" s="1" a="1"/>
  <c r="AM182" i="1" s="1"/>
  <c r="T285" i="1"/>
  <c r="AM285" i="1" s="1" a="1"/>
  <c r="AM285" i="1" s="1"/>
  <c r="AD26" i="1"/>
  <c r="T126" i="1"/>
  <c r="AM126" i="1" s="1" a="1"/>
  <c r="AM126" i="1" s="1"/>
  <c r="T255" i="1"/>
  <c r="AM255" i="1" s="1" a="1"/>
  <c r="AM255" i="1" s="1"/>
  <c r="T361" i="1"/>
  <c r="AM361" i="1" s="1" a="1"/>
  <c r="AM361" i="1" s="1"/>
  <c r="T437" i="1"/>
  <c r="AM437" i="1" s="1" a="1"/>
  <c r="AM437" i="1" s="1"/>
  <c r="T498" i="1"/>
  <c r="AM498" i="1" s="1" a="1"/>
  <c r="AM498" i="1" s="1"/>
  <c r="T666" i="1"/>
  <c r="AM666" i="1" s="1" a="1"/>
  <c r="AM666" i="1" s="1"/>
  <c r="T767" i="1"/>
  <c r="AM767" i="1" s="1" a="1"/>
  <c r="AM767" i="1" s="1"/>
  <c r="T886" i="1"/>
  <c r="AM886" i="1" s="1" a="1"/>
  <c r="AM886" i="1" s="1"/>
  <c r="T991" i="1"/>
  <c r="AM991" i="1" s="1" a="1"/>
  <c r="AM991" i="1" s="1"/>
  <c r="T510" i="1"/>
  <c r="AM510" i="1" s="1" a="1"/>
  <c r="AM510" i="1" s="1"/>
  <c r="T699" i="1"/>
  <c r="AM699" i="1" s="1" a="1"/>
  <c r="AM699" i="1" s="1"/>
  <c r="AD27" i="1"/>
  <c r="T132" i="1"/>
  <c r="AM132" i="1" s="1" a="1"/>
  <c r="AM132" i="1" s="1"/>
  <c r="T219" i="1"/>
  <c r="AM219" i="1" s="1" a="1"/>
  <c r="AM219" i="1" s="1"/>
  <c r="AD337" i="1"/>
  <c r="T426" i="1"/>
  <c r="AM426" i="1" s="1" a="1"/>
  <c r="AM426" i="1" s="1"/>
  <c r="T530" i="1"/>
  <c r="AM530" i="1" s="1" a="1"/>
  <c r="AM530" i="1" s="1"/>
  <c r="T63" i="1"/>
  <c r="AM63" i="1" s="1" a="1"/>
  <c r="AM63" i="1" s="1"/>
  <c r="T203" i="1"/>
  <c r="AM203" i="1" s="1" a="1"/>
  <c r="AM203" i="1" s="1"/>
  <c r="AD322" i="1"/>
  <c r="T450" i="1"/>
  <c r="AM450" i="1" s="1" a="1"/>
  <c r="AM450" i="1" s="1"/>
  <c r="AD591" i="1"/>
  <c r="T55" i="1"/>
  <c r="AM55" i="1" s="1" a="1"/>
  <c r="AM55" i="1" s="1"/>
  <c r="T160" i="1"/>
  <c r="AM160" i="1" s="1" a="1"/>
  <c r="AM160" i="1" s="1"/>
  <c r="T223" i="1"/>
  <c r="AM223" i="1" s="1" a="1"/>
  <c r="AM223" i="1" s="1"/>
  <c r="T291" i="1"/>
  <c r="AM291" i="1" s="1" a="1"/>
  <c r="AM291" i="1" s="1"/>
  <c r="AD399" i="1"/>
  <c r="T469" i="1"/>
  <c r="AM469" i="1" s="1" a="1"/>
  <c r="AM469" i="1" s="1"/>
  <c r="AD68" i="1"/>
  <c r="T147" i="1"/>
  <c r="AM147" i="1" s="1" a="1"/>
  <c r="AM147" i="1" s="1"/>
  <c r="T258" i="1"/>
  <c r="AM258" i="1" s="1" a="1"/>
  <c r="AM258" i="1" s="1"/>
  <c r="T339" i="1"/>
  <c r="AM339" i="1" s="1" a="1"/>
  <c r="AM339" i="1" s="1"/>
  <c r="T425" i="1"/>
  <c r="AM425" i="1" s="1" a="1"/>
  <c r="AM425" i="1" s="1"/>
  <c r="T567" i="1"/>
  <c r="AM567" i="1" s="1" a="1"/>
  <c r="AM567" i="1" s="1"/>
  <c r="T103" i="1"/>
  <c r="AM103" i="1" s="1" a="1"/>
  <c r="AM103" i="1" s="1"/>
  <c r="AD236" i="1"/>
  <c r="T448" i="1"/>
  <c r="AM448" i="1" s="1" a="1"/>
  <c r="AM448" i="1" s="1"/>
  <c r="T516" i="1"/>
  <c r="AM516" i="1" s="1" a="1"/>
  <c r="AM516" i="1" s="1"/>
  <c r="T623" i="1"/>
  <c r="AM623" i="1" s="1" a="1"/>
  <c r="AM623" i="1" s="1"/>
  <c r="T123" i="1"/>
  <c r="AM123" i="1" s="1" a="1"/>
  <c r="AM123" i="1" s="1"/>
  <c r="AD218" i="1"/>
  <c r="T309" i="1"/>
  <c r="AM309" i="1" s="1" a="1"/>
  <c r="AM309" i="1" s="1"/>
  <c r="T20" i="1"/>
  <c r="AM20" i="1" s="1" a="1"/>
  <c r="AM20" i="1" s="1"/>
  <c r="T116" i="1"/>
  <c r="AM116" i="1" s="1" a="1"/>
  <c r="AM116" i="1" s="1"/>
  <c r="T257" i="1"/>
  <c r="AM257" i="1" s="1" a="1"/>
  <c r="AM257" i="1" s="1"/>
  <c r="T385" i="1"/>
  <c r="AM385" i="1" s="1" a="1"/>
  <c r="AM385" i="1" s="1"/>
  <c r="T515" i="1"/>
  <c r="AM515" i="1" s="1" a="1"/>
  <c r="AM515" i="1" s="1"/>
  <c r="AD22" i="1"/>
  <c r="T101" i="1"/>
  <c r="AM101" i="1" s="1" a="1"/>
  <c r="AM101" i="1" s="1"/>
  <c r="T201" i="1"/>
  <c r="AM201" i="1" s="1" a="1"/>
  <c r="AM201" i="1" s="1"/>
  <c r="T303" i="1"/>
  <c r="AM303" i="1" s="1" a="1"/>
  <c r="AM303" i="1" s="1"/>
  <c r="T393" i="1"/>
  <c r="AM393" i="1" s="1" a="1"/>
  <c r="AM393" i="1" s="1"/>
  <c r="T465" i="1"/>
  <c r="AM465" i="1" s="1" a="1"/>
  <c r="AM465" i="1" s="1"/>
  <c r="T579" i="1"/>
  <c r="AM579" i="1" s="1" a="1"/>
  <c r="AM579" i="1" s="1"/>
  <c r="T137" i="1"/>
  <c r="AM137" i="1" s="1" a="1"/>
  <c r="AM137" i="1" s="1"/>
  <c r="T323" i="1"/>
  <c r="AM323" i="1" s="1" a="1"/>
  <c r="AM323" i="1" s="1"/>
  <c r="T438" i="1"/>
  <c r="AM438" i="1" s="1" a="1"/>
  <c r="AM438" i="1" s="1"/>
  <c r="T127" i="1"/>
  <c r="AM127" i="1" s="1" a="1"/>
  <c r="AM127" i="1" s="1"/>
  <c r="T220" i="1"/>
  <c r="AM220" i="1" s="1" a="1"/>
  <c r="AM220" i="1" s="1"/>
  <c r="AD298" i="1"/>
  <c r="AD385" i="1"/>
  <c r="T71" i="1"/>
  <c r="AM71" i="1" s="1" a="1"/>
  <c r="AM71" i="1" s="1"/>
  <c r="AD122" i="1"/>
  <c r="T187" i="1"/>
  <c r="AM187" i="1" s="1" a="1"/>
  <c r="AM187" i="1" s="1"/>
  <c r="T292" i="1"/>
  <c r="AM292" i="1" s="1" a="1"/>
  <c r="AM292" i="1" s="1"/>
  <c r="AD29" i="1"/>
  <c r="AD128" i="1"/>
  <c r="AD256" i="1"/>
  <c r="T365" i="1"/>
  <c r="AM365" i="1" s="1" a="1"/>
  <c r="AM365" i="1" s="1"/>
  <c r="T445" i="1"/>
  <c r="AM445" i="1" s="1" a="1"/>
  <c r="AM445" i="1" s="1"/>
  <c r="T518" i="1"/>
  <c r="AM518" i="1" s="1" a="1"/>
  <c r="AM518" i="1" s="1"/>
  <c r="T669" i="1"/>
  <c r="AM669" i="1" s="1" a="1"/>
  <c r="AM669" i="1" s="1"/>
  <c r="AD775" i="1"/>
  <c r="T899" i="1"/>
  <c r="AM899" i="1" s="1" a="1"/>
  <c r="AM899" i="1" s="1"/>
  <c r="AD589" i="1"/>
  <c r="T542" i="1"/>
  <c r="AM542" i="1" s="1" a="1"/>
  <c r="AM542" i="1" s="1"/>
  <c r="T707" i="1"/>
  <c r="AM707" i="1" s="1" a="1"/>
  <c r="AM707" i="1" s="1"/>
  <c r="T980" i="1"/>
  <c r="AM980" i="1" s="1" a="1"/>
  <c r="AM980" i="1" s="1"/>
  <c r="T637" i="1"/>
  <c r="AM637" i="1" s="1" a="1"/>
  <c r="AM637" i="1" s="1"/>
  <c r="T464" i="1"/>
  <c r="AM464" i="1" s="1" a="1"/>
  <c r="AM464" i="1" s="1"/>
  <c r="T662" i="1"/>
  <c r="AM662" i="1" s="1" a="1"/>
  <c r="AM662" i="1" s="1"/>
  <c r="T749" i="1"/>
  <c r="AM749" i="1" s="1" a="1"/>
  <c r="AM749" i="1" s="1"/>
  <c r="AD828" i="1"/>
  <c r="T947" i="1"/>
  <c r="AM947" i="1" s="1" a="1"/>
  <c r="AM947" i="1" s="1"/>
  <c r="AD833" i="1"/>
  <c r="T560" i="1"/>
  <c r="AM560" i="1" s="1" a="1"/>
  <c r="AM560" i="1" s="1"/>
  <c r="T748" i="1"/>
  <c r="AM748" i="1" s="1" a="1"/>
  <c r="AM748" i="1" s="1"/>
  <c r="T843" i="1"/>
  <c r="AM843" i="1" s="1" a="1"/>
  <c r="AM843" i="1" s="1"/>
  <c r="AD911" i="1"/>
  <c r="T494" i="1"/>
  <c r="AM494" i="1" s="1" a="1"/>
  <c r="AM494" i="1" s="1"/>
  <c r="AD28" i="1"/>
  <c r="T136" i="1"/>
  <c r="AM136" i="1" s="1" a="1"/>
  <c r="AM136" i="1" s="1"/>
  <c r="AD228" i="1"/>
  <c r="AD348" i="1"/>
  <c r="T433" i="1"/>
  <c r="AM433" i="1" s="1" a="1"/>
  <c r="AM433" i="1" s="1"/>
  <c r="T541" i="1"/>
  <c r="AM541" i="1" s="1" a="1"/>
  <c r="AM541" i="1" s="1"/>
  <c r="T68" i="1"/>
  <c r="AM68" i="1" s="1" a="1"/>
  <c r="AM68" i="1" s="1"/>
  <c r="T210" i="1"/>
  <c r="AM210" i="1" s="1" a="1"/>
  <c r="AM210" i="1" s="1"/>
  <c r="T343" i="1"/>
  <c r="AM343" i="1" s="1" a="1"/>
  <c r="AM343" i="1" s="1"/>
  <c r="T599" i="1"/>
  <c r="AM599" i="1" s="1" a="1"/>
  <c r="AM599" i="1" s="1"/>
  <c r="T62" i="1"/>
  <c r="AM62" i="1" s="1" a="1"/>
  <c r="AM62" i="1" s="1"/>
  <c r="T163" i="1"/>
  <c r="AM163" i="1" s="1" a="1"/>
  <c r="AM163" i="1" s="1"/>
  <c r="T226" i="1"/>
  <c r="AM226" i="1" s="1" a="1"/>
  <c r="AM226" i="1" s="1"/>
  <c r="AD292" i="1"/>
  <c r="T402" i="1"/>
  <c r="AM402" i="1" s="1" a="1"/>
  <c r="AM402" i="1" s="1"/>
  <c r="T476" i="1"/>
  <c r="AM476" i="1" s="1" a="1"/>
  <c r="AM476" i="1" s="1"/>
  <c r="AD69" i="1"/>
  <c r="AD148" i="1"/>
  <c r="T261" i="1"/>
  <c r="AM261" i="1" s="1" a="1"/>
  <c r="AM261" i="1" s="1"/>
  <c r="T351" i="1"/>
  <c r="AM351" i="1" s="1" a="1"/>
  <c r="AM351" i="1" s="1"/>
  <c r="T588" i="1"/>
  <c r="AM588" i="1" s="1" a="1"/>
  <c r="AM588" i="1" s="1"/>
  <c r="T108" i="1"/>
  <c r="AM108" i="1" s="1" a="1"/>
  <c r="AM108" i="1" s="1"/>
  <c r="AD262" i="1"/>
  <c r="T455" i="1"/>
  <c r="AM455" i="1" s="1" a="1"/>
  <c r="AM455" i="1" s="1"/>
  <c r="T520" i="1"/>
  <c r="AM520" i="1" s="1" a="1"/>
  <c r="AM520" i="1" s="1"/>
  <c r="T626" i="1"/>
  <c r="AM626" i="1" s="1" a="1"/>
  <c r="AM626" i="1" s="1"/>
  <c r="T124" i="1"/>
  <c r="AM124" i="1" s="1" a="1"/>
  <c r="AM124" i="1" s="1"/>
  <c r="T222" i="1"/>
  <c r="AM222" i="1" s="1" a="1"/>
  <c r="AM222" i="1" s="1"/>
  <c r="T428" i="1"/>
  <c r="AM428" i="1" s="1" a="1"/>
  <c r="AM428" i="1" s="1"/>
  <c r="T512" i="1"/>
  <c r="AM512" i="1" s="1" a="1"/>
  <c r="AM512" i="1" s="1"/>
  <c r="AD23" i="1"/>
  <c r="T128" i="1"/>
  <c r="AM128" i="1" s="1" a="1"/>
  <c r="AM128" i="1" s="1"/>
  <c r="T272" i="1"/>
  <c r="AM272" i="1" s="1" a="1"/>
  <c r="AM272" i="1" s="1"/>
  <c r="T389" i="1"/>
  <c r="AM389" i="1" s="1" a="1"/>
  <c r="AM389" i="1" s="1"/>
  <c r="AD525" i="1"/>
  <c r="T27" i="1"/>
  <c r="AM27" i="1" s="1" a="1"/>
  <c r="AM27" i="1" s="1"/>
  <c r="T112" i="1"/>
  <c r="AM112" i="1" s="1" a="1"/>
  <c r="AM112" i="1" s="1"/>
  <c r="T205" i="1"/>
  <c r="AM205" i="1" s="1" a="1"/>
  <c r="AM205" i="1" s="1"/>
  <c r="T313" i="1"/>
  <c r="AM313" i="1" s="1" a="1"/>
  <c r="AM313" i="1" s="1"/>
  <c r="T414" i="1"/>
  <c r="AM414" i="1" s="1" a="1"/>
  <c r="AM414" i="1" s="1"/>
  <c r="T466" i="1"/>
  <c r="AM466" i="1" s="1" a="1"/>
  <c r="AM466" i="1" s="1"/>
  <c r="T596" i="1"/>
  <c r="AM596" i="1" s="1" a="1"/>
  <c r="AM596" i="1" s="1"/>
  <c r="T192" i="1"/>
  <c r="AM192" i="1" s="1" a="1"/>
  <c r="AM192" i="1" s="1"/>
  <c r="T337" i="1"/>
  <c r="AM337" i="1" s="1" a="1"/>
  <c r="AM337" i="1" s="1"/>
  <c r="T36" i="1"/>
  <c r="AM36" i="1" s="1" a="1"/>
  <c r="AM36" i="1" s="1"/>
  <c r="T133" i="1"/>
  <c r="AM133" i="1" s="1" a="1"/>
  <c r="AM133" i="1" s="1"/>
  <c r="T228" i="1"/>
  <c r="AM228" i="1" s="1" a="1"/>
  <c r="AM228" i="1" s="1"/>
  <c r="T308" i="1"/>
  <c r="AM308" i="1" s="1" a="1"/>
  <c r="AM308" i="1" s="1"/>
  <c r="T400" i="1"/>
  <c r="AM400" i="1" s="1" a="1"/>
  <c r="AM400" i="1" s="1"/>
  <c r="T81" i="1"/>
  <c r="AM81" i="1" s="1" a="1"/>
  <c r="AM81" i="1" s="1"/>
  <c r="AD123" i="1"/>
  <c r="AD188" i="1"/>
  <c r="T297" i="1"/>
  <c r="AM297" i="1" s="1" a="1"/>
  <c r="AM297" i="1" s="1"/>
  <c r="T32" i="1"/>
  <c r="AM32" i="1" s="1" a="1"/>
  <c r="AM32" i="1" s="1"/>
  <c r="AD129" i="1"/>
  <c r="T259" i="1"/>
  <c r="AM259" i="1" s="1" a="1"/>
  <c r="AM259" i="1" s="1"/>
  <c r="T379" i="1"/>
  <c r="AM379" i="1" s="1" a="1"/>
  <c r="AM379" i="1" s="1"/>
  <c r="AD446" i="1"/>
  <c r="T511" i="1"/>
  <c r="AM511" i="1" s="1" a="1"/>
  <c r="AM511" i="1" s="1"/>
  <c r="T681" i="1"/>
  <c r="AM681" i="1" s="1" a="1"/>
  <c r="AM681" i="1" s="1"/>
  <c r="T35" i="1"/>
  <c r="AM35" i="1" s="1" a="1"/>
  <c r="AM35" i="1" s="1"/>
  <c r="T155" i="1"/>
  <c r="AM155" i="1" s="1" a="1"/>
  <c r="AM155" i="1" s="1"/>
  <c r="T231" i="1"/>
  <c r="AM231" i="1" s="1" a="1"/>
  <c r="AM231" i="1" s="1"/>
  <c r="AD349" i="1"/>
  <c r="T441" i="1"/>
  <c r="AM441" i="1" s="1" a="1"/>
  <c r="AM441" i="1" s="1"/>
  <c r="T549" i="1"/>
  <c r="AM549" i="1" s="1" a="1"/>
  <c r="AM549" i="1" s="1"/>
  <c r="T218" i="1"/>
  <c r="AM218" i="1" s="1" a="1"/>
  <c r="AM218" i="1" s="1"/>
  <c r="T344" i="1"/>
  <c r="AM344" i="1" s="1" a="1"/>
  <c r="AM344" i="1" s="1"/>
  <c r="T481" i="1"/>
  <c r="AM481" i="1" s="1" a="1"/>
  <c r="AM481" i="1" s="1"/>
  <c r="T612" i="1"/>
  <c r="AM612" i="1" s="1" a="1"/>
  <c r="AM612" i="1" s="1"/>
  <c r="T64" i="1"/>
  <c r="AM64" i="1" s="1" a="1"/>
  <c r="AM64" i="1" s="1"/>
  <c r="T178" i="1"/>
  <c r="AM178" i="1" s="1" a="1"/>
  <c r="AM178" i="1" s="1"/>
  <c r="T235" i="1"/>
  <c r="AM235" i="1" s="1" a="1"/>
  <c r="AM235" i="1" s="1"/>
  <c r="T300" i="1"/>
  <c r="AM300" i="1" s="1" a="1"/>
  <c r="AM300" i="1" s="1"/>
  <c r="AD404" i="1"/>
  <c r="AD477" i="1"/>
  <c r="AD70" i="1"/>
  <c r="AD149" i="1"/>
  <c r="T265" i="1"/>
  <c r="AM265" i="1" s="1" a="1"/>
  <c r="AM265" i="1" s="1"/>
  <c r="T363" i="1"/>
  <c r="AM363" i="1" s="1" a="1"/>
  <c r="AM363" i="1" s="1"/>
  <c r="T487" i="1"/>
  <c r="AM487" i="1" s="1" a="1"/>
  <c r="AM487" i="1" s="1"/>
  <c r="T602" i="1"/>
  <c r="AM602" i="1" s="1" a="1"/>
  <c r="AM602" i="1" s="1"/>
  <c r="AD125" i="1"/>
  <c r="T299" i="1"/>
  <c r="AM299" i="1" s="1" a="1"/>
  <c r="AM299" i="1" s="1"/>
  <c r="T468" i="1"/>
  <c r="AM468" i="1" s="1" a="1"/>
  <c r="AM468" i="1" s="1"/>
  <c r="T529" i="1"/>
  <c r="AM529" i="1" s="1" a="1"/>
  <c r="AM529" i="1" s="1"/>
  <c r="T152" i="1"/>
  <c r="AM152" i="1" s="1" a="1"/>
  <c r="AM152" i="1" s="1"/>
  <c r="T233" i="1"/>
  <c r="AM233" i="1" s="1" a="1"/>
  <c r="AM233" i="1" s="1"/>
  <c r="T320" i="1"/>
  <c r="AM320" i="1" s="1" a="1"/>
  <c r="AM320" i="1" s="1"/>
  <c r="T431" i="1"/>
  <c r="AM431" i="1" s="1" a="1"/>
  <c r="AM431" i="1" s="1"/>
  <c r="T523" i="1"/>
  <c r="AM523" i="1" s="1" a="1"/>
  <c r="AM523" i="1" s="1"/>
  <c r="T30" i="1"/>
  <c r="AM30" i="1" s="1" a="1"/>
  <c r="AM30" i="1" s="1"/>
  <c r="T129" i="1"/>
  <c r="AM129" i="1" s="1" a="1"/>
  <c r="AM129" i="1" s="1"/>
  <c r="T290" i="1"/>
  <c r="AM290" i="1" s="1" a="1"/>
  <c r="AM290" i="1" s="1"/>
  <c r="T397" i="1"/>
  <c r="AM397" i="1" s="1" a="1"/>
  <c r="AM397" i="1" s="1"/>
  <c r="T528" i="1"/>
  <c r="AM528" i="1" s="1" a="1"/>
  <c r="AM528" i="1" s="1"/>
  <c r="T28" i="1"/>
  <c r="AM28" i="1" s="1" a="1"/>
  <c r="AM28" i="1" s="1"/>
  <c r="T130" i="1"/>
  <c r="AM130" i="1" s="1" a="1"/>
  <c r="AM130" i="1" s="1"/>
  <c r="T213" i="1"/>
  <c r="AM213" i="1" s="1" a="1"/>
  <c r="AM213" i="1" s="1"/>
  <c r="AD325" i="1"/>
  <c r="AD416" i="1"/>
  <c r="T26" i="1"/>
  <c r="AM26" i="1" s="1" a="1"/>
  <c r="AM26" i="1" s="1"/>
  <c r="AD193" i="1"/>
  <c r="T341" i="1"/>
  <c r="AM341" i="1" s="1" a="1"/>
  <c r="AM341" i="1" s="1"/>
  <c r="T45" i="1"/>
  <c r="AM45" i="1" s="1" a="1"/>
  <c r="AM45" i="1" s="1"/>
  <c r="T142" i="1"/>
  <c r="AM142" i="1" s="1" a="1"/>
  <c r="AM142" i="1" s="1"/>
  <c r="T232" i="1"/>
  <c r="AM232" i="1" s="1" a="1"/>
  <c r="AM232" i="1" s="1"/>
  <c r="T316" i="1"/>
  <c r="AM316" i="1" s="1" a="1"/>
  <c r="AM316" i="1" s="1"/>
  <c r="T405" i="1"/>
  <c r="AM405" i="1" s="1" a="1"/>
  <c r="AM405" i="1" s="1"/>
  <c r="T86" i="1"/>
  <c r="AM86" i="1" s="1" a="1"/>
  <c r="AM86" i="1" s="1"/>
  <c r="T141" i="1"/>
  <c r="AM141" i="1" s="1" a="1"/>
  <c r="AM141" i="1" s="1"/>
  <c r="AD197" i="1"/>
  <c r="T301" i="1"/>
  <c r="AM301" i="1" s="1" a="1"/>
  <c r="AM301" i="1" s="1"/>
  <c r="T56" i="1"/>
  <c r="AM56" i="1" s="1" a="1"/>
  <c r="AM56" i="1" s="1"/>
  <c r="T140" i="1"/>
  <c r="AM140" i="1" s="1" a="1"/>
  <c r="AM140" i="1" s="1"/>
  <c r="T263" i="1"/>
  <c r="AM263" i="1" s="1" a="1"/>
  <c r="AM263" i="1" s="1"/>
  <c r="T383" i="1"/>
  <c r="AM383" i="1" s="1" a="1"/>
  <c r="AM383" i="1" s="1"/>
  <c r="T451" i="1"/>
  <c r="AM451" i="1" s="1" a="1"/>
  <c r="AM451" i="1" s="1"/>
  <c r="T564" i="1"/>
  <c r="AM564" i="1" s="1" a="1"/>
  <c r="AM564" i="1" s="1"/>
  <c r="AD682" i="1"/>
  <c r="T785" i="1"/>
  <c r="AM785" i="1" s="1" a="1"/>
  <c r="AM785" i="1" s="1"/>
  <c r="T918" i="1"/>
  <c r="AM918" i="1" s="1" a="1"/>
  <c r="AM918" i="1" s="1"/>
  <c r="T691" i="1"/>
  <c r="AM691" i="1" s="1" a="1"/>
  <c r="AM691" i="1" s="1"/>
  <c r="T591" i="1"/>
  <c r="AM591" i="1" s="1" a="1"/>
  <c r="AM591" i="1" s="1"/>
  <c r="T733" i="1"/>
  <c r="AM733" i="1" s="1" a="1"/>
  <c r="AM733" i="1" s="1"/>
  <c r="T895" i="1"/>
  <c r="AM895" i="1" s="1" a="1"/>
  <c r="AM895" i="1" s="1"/>
  <c r="T990" i="1"/>
  <c r="AM990" i="1" s="1" a="1"/>
  <c r="AM990" i="1" s="1"/>
  <c r="T820" i="1"/>
  <c r="AM820" i="1" s="1" a="1"/>
  <c r="AM820" i="1" s="1"/>
  <c r="T522" i="1"/>
  <c r="AM522" i="1" s="1" a="1"/>
  <c r="AM522" i="1" s="1"/>
  <c r="T754" i="1"/>
  <c r="AM754" i="1" s="1" a="1"/>
  <c r="AM754" i="1" s="1"/>
  <c r="AD851" i="1"/>
  <c r="T959" i="1"/>
  <c r="AM959" i="1" s="1" a="1"/>
  <c r="AM959" i="1" s="1"/>
  <c r="T960" i="1"/>
  <c r="AM960" i="1" s="1" a="1"/>
  <c r="AM960" i="1" s="1"/>
  <c r="T613" i="1"/>
  <c r="AM613" i="1" s="1" a="1"/>
  <c r="AM613" i="1" s="1"/>
  <c r="T758" i="1"/>
  <c r="AM758" i="1" s="1" a="1"/>
  <c r="AM758" i="1" s="1"/>
  <c r="T854" i="1"/>
  <c r="AM854" i="1" s="1" a="1"/>
  <c r="AM854" i="1" s="1"/>
  <c r="T946" i="1"/>
  <c r="AM946" i="1" s="1" a="1"/>
  <c r="AM946" i="1" s="1"/>
  <c r="T527" i="1"/>
  <c r="AM527" i="1" s="1" a="1"/>
  <c r="AM527" i="1" s="1"/>
  <c r="AD545" i="1"/>
  <c r="T668" i="1"/>
  <c r="AM668" i="1" s="1" a="1"/>
  <c r="AM668" i="1" s="1"/>
  <c r="T818" i="1"/>
  <c r="AM818" i="1" s="1" a="1"/>
  <c r="AM818" i="1" s="1"/>
  <c r="T40" i="1"/>
  <c r="AM40" i="1" s="1" a="1"/>
  <c r="AM40" i="1" s="1"/>
  <c r="AD164" i="1"/>
  <c r="T241" i="1"/>
  <c r="AM241" i="1" s="1" a="1"/>
  <c r="AM241" i="1" s="1"/>
  <c r="AD366" i="1"/>
  <c r="T556" i="1"/>
  <c r="AM556" i="1" s="1" a="1"/>
  <c r="AM556" i="1" s="1"/>
  <c r="T79" i="1"/>
  <c r="AM79" i="1" s="1" a="1"/>
  <c r="AM79" i="1" s="1"/>
  <c r="T227" i="1"/>
  <c r="AM227" i="1" s="1" a="1"/>
  <c r="AM227" i="1" s="1"/>
  <c r="T357" i="1"/>
  <c r="AM357" i="1" s="1" a="1"/>
  <c r="AM357" i="1" s="1"/>
  <c r="AD482" i="1"/>
  <c r="T632" i="1"/>
  <c r="AM632" i="1" s="1" a="1"/>
  <c r="AM632" i="1" s="1"/>
  <c r="AD71" i="1"/>
  <c r="T181" i="1"/>
  <c r="AM181" i="1" s="1" a="1"/>
  <c r="AM181" i="1" s="1"/>
  <c r="AD237" i="1"/>
  <c r="AD317" i="1"/>
  <c r="AD405" i="1"/>
  <c r="AD494" i="1"/>
  <c r="T75" i="1"/>
  <c r="AM75" i="1" s="1" a="1"/>
  <c r="AM75" i="1" s="1"/>
  <c r="T287" i="1"/>
  <c r="AM287" i="1" s="1" a="1"/>
  <c r="AM287" i="1" s="1"/>
  <c r="T374" i="1"/>
  <c r="AM374" i="1" s="1" a="1"/>
  <c r="AM374" i="1" s="1"/>
  <c r="T497" i="1"/>
  <c r="AM497" i="1" s="1" a="1"/>
  <c r="AM497" i="1" s="1"/>
  <c r="T619" i="1"/>
  <c r="AM619" i="1" s="1" a="1"/>
  <c r="AM619" i="1" s="1"/>
  <c r="T131" i="1"/>
  <c r="AM131" i="1" s="1" a="1"/>
  <c r="AM131" i="1" s="1"/>
  <c r="AD311" i="1"/>
  <c r="T472" i="1"/>
  <c r="AM472" i="1" s="1" a="1"/>
  <c r="AM472" i="1" s="1"/>
  <c r="T552" i="1"/>
  <c r="AM552" i="1" s="1" a="1"/>
  <c r="AM552" i="1" s="1"/>
  <c r="T42" i="1"/>
  <c r="AM42" i="1" s="1" a="1"/>
  <c r="AM42" i="1" s="1"/>
  <c r="T239" i="1"/>
  <c r="AM239" i="1" s="1" a="1"/>
  <c r="AM239" i="1" s="1"/>
  <c r="AD343" i="1"/>
  <c r="T435" i="1"/>
  <c r="AM435" i="1" s="1" a="1"/>
  <c r="AM435" i="1" s="1"/>
  <c r="T536" i="1"/>
  <c r="AM536" i="1" s="1" a="1"/>
  <c r="AM536" i="1" s="1"/>
  <c r="T38" i="1"/>
  <c r="AM38" i="1" s="1" a="1"/>
  <c r="AM38" i="1" s="1"/>
  <c r="T134" i="1"/>
  <c r="AM134" i="1" s="1" a="1"/>
  <c r="AM134" i="1" s="1"/>
  <c r="T407" i="1"/>
  <c r="AM407" i="1" s="1" a="1"/>
  <c r="AM407" i="1" s="1"/>
  <c r="T532" i="1"/>
  <c r="AM532" i="1" s="1" a="1"/>
  <c r="AM532" i="1" s="1"/>
  <c r="T29" i="1"/>
  <c r="AM29" i="1" s="1" a="1"/>
  <c r="AM29" i="1" s="1"/>
  <c r="T146" i="1"/>
  <c r="AM146" i="1" s="1" a="1"/>
  <c r="AM146" i="1" s="1"/>
  <c r="AD233" i="1"/>
  <c r="T333" i="1"/>
  <c r="AM333" i="1" s="1" a="1"/>
  <c r="AM333" i="1" s="1"/>
  <c r="T421" i="1"/>
  <c r="AM421" i="1" s="1" a="1"/>
  <c r="AM421" i="1" s="1"/>
  <c r="T486" i="1"/>
  <c r="AM486" i="1" s="1" a="1"/>
  <c r="AM486" i="1" s="1"/>
  <c r="T41" i="1"/>
  <c r="AM41" i="1" s="1" a="1"/>
  <c r="AM41" i="1" s="1"/>
  <c r="T197" i="1"/>
  <c r="AM197" i="1" s="1" a="1"/>
  <c r="AM197" i="1" s="1"/>
  <c r="T349" i="1"/>
  <c r="AM349" i="1" s="1" a="1"/>
  <c r="AM349" i="1" s="1"/>
  <c r="T50" i="1"/>
  <c r="AM50" i="1" s="1" a="1"/>
  <c r="AM50" i="1" s="1"/>
  <c r="T151" i="1"/>
  <c r="AM151" i="1" s="1" a="1"/>
  <c r="AM151" i="1" s="1"/>
  <c r="T238" i="1"/>
  <c r="AM238" i="1" s="1" a="1"/>
  <c r="AM238" i="1" s="1"/>
  <c r="T317" i="1"/>
  <c r="AM317" i="1" s="1" a="1"/>
  <c r="AM317" i="1" s="1"/>
  <c r="T406" i="1"/>
  <c r="AM406" i="1" s="1" a="1"/>
  <c r="AM406" i="1" s="1"/>
  <c r="T87" i="1"/>
  <c r="AM87" i="1" s="1" a="1"/>
  <c r="AM87" i="1" s="1"/>
  <c r="T145" i="1"/>
  <c r="AM145" i="1" s="1" a="1"/>
  <c r="AM145" i="1" s="1"/>
  <c r="T200" i="1"/>
  <c r="AM200" i="1" s="1" a="1"/>
  <c r="AM200" i="1" s="1"/>
  <c r="T57" i="1"/>
  <c r="AM57" i="1" s="1" a="1"/>
  <c r="AM57" i="1" s="1"/>
  <c r="T172" i="1"/>
  <c r="AM172" i="1" s="1" a="1"/>
  <c r="AM172" i="1" s="1"/>
  <c r="T307" i="1"/>
  <c r="AM307" i="1" s="1" a="1"/>
  <c r="AM307" i="1" s="1"/>
  <c r="AD384" i="1"/>
  <c r="AD452" i="1"/>
  <c r="T595" i="1"/>
  <c r="AM595" i="1" s="1" a="1"/>
  <c r="AM595" i="1" s="1"/>
  <c r="T690" i="1"/>
  <c r="AM690" i="1" s="1" a="1"/>
  <c r="AM690" i="1" s="1"/>
  <c r="AD787" i="1"/>
  <c r="AD922" i="1"/>
  <c r="AD761" i="1"/>
  <c r="T636" i="1"/>
  <c r="AM636" i="1" s="1" a="1"/>
  <c r="AM636" i="1" s="1"/>
  <c r="T741" i="1"/>
  <c r="AM741" i="1" s="1" a="1"/>
  <c r="AM741" i="1" s="1"/>
  <c r="T921" i="1"/>
  <c r="AM921" i="1" s="1" a="1"/>
  <c r="AM921" i="1" s="1"/>
  <c r="T994" i="1"/>
  <c r="AM994" i="1" s="1" a="1"/>
  <c r="AM994" i="1" s="1"/>
  <c r="T888" i="1"/>
  <c r="AM888" i="1" s="1" a="1"/>
  <c r="AM888" i="1" s="1"/>
  <c r="AD681" i="1"/>
  <c r="T763" i="1"/>
  <c r="AM763" i="1" s="1" a="1"/>
  <c r="AM763" i="1" s="1"/>
  <c r="AD987" i="1"/>
  <c r="AD372" i="1"/>
  <c r="T620" i="1"/>
  <c r="AM620" i="1" s="1" a="1"/>
  <c r="AM620" i="1" s="1"/>
  <c r="T777" i="1"/>
  <c r="AM777" i="1" s="1" a="1"/>
  <c r="AM777" i="1" s="1"/>
  <c r="T857" i="1"/>
  <c r="AM857" i="1" s="1" a="1"/>
  <c r="AM857" i="1" s="1"/>
  <c r="T965" i="1"/>
  <c r="AM965" i="1" s="1" a="1"/>
  <c r="AM965" i="1" s="1"/>
  <c r="T670" i="1"/>
  <c r="AM670" i="1" s="1" a="1"/>
  <c r="AM670" i="1" s="1"/>
  <c r="AD577" i="1"/>
  <c r="T49" i="1"/>
  <c r="AM49" i="1" s="1" a="1"/>
  <c r="AM49" i="1" s="1"/>
  <c r="AD165" i="1"/>
  <c r="T262" i="1"/>
  <c r="AM262" i="1" s="1" a="1"/>
  <c r="AM262" i="1" s="1"/>
  <c r="AD367" i="1"/>
  <c r="AD465" i="1"/>
  <c r="T568" i="1"/>
  <c r="AM568" i="1" s="1" a="1"/>
  <c r="AM568" i="1" s="1"/>
  <c r="T85" i="1"/>
  <c r="AM85" i="1" s="1" a="1"/>
  <c r="AM85" i="1" s="1"/>
  <c r="T248" i="1"/>
  <c r="AM248" i="1" s="1" a="1"/>
  <c r="AM248" i="1" s="1"/>
  <c r="T360" i="1"/>
  <c r="AM360" i="1" s="1" a="1"/>
  <c r="AM360" i="1" s="1"/>
  <c r="AD483" i="1"/>
  <c r="AD637" i="1"/>
  <c r="T74" i="1"/>
  <c r="AM74" i="1" s="1" a="1"/>
  <c r="AM74" i="1" s="1"/>
  <c r="AD182" i="1"/>
  <c r="T240" i="1"/>
  <c r="AM240" i="1" s="1" a="1"/>
  <c r="AM240" i="1" s="1"/>
  <c r="T321" i="1"/>
  <c r="AM321" i="1" s="1" a="1"/>
  <c r="AM321" i="1" s="1"/>
  <c r="T418" i="1"/>
  <c r="AM418" i="1" s="1" a="1"/>
  <c r="AM418" i="1" s="1"/>
  <c r="T513" i="1"/>
  <c r="AM513" i="1" s="1" a="1"/>
  <c r="AM513" i="1" s="1"/>
  <c r="AD80" i="1"/>
  <c r="T169" i="1"/>
  <c r="AM169" i="1" s="1" a="1"/>
  <c r="AM169" i="1" s="1"/>
  <c r="T295" i="1"/>
  <c r="AM295" i="1" s="1" a="1"/>
  <c r="AM295" i="1" s="1"/>
  <c r="T390" i="1"/>
  <c r="AM390" i="1" s="1" a="1"/>
  <c r="AM390" i="1" s="1"/>
  <c r="T502" i="1"/>
  <c r="AM502" i="1" s="1" a="1"/>
  <c r="AM502" i="1" s="1"/>
  <c r="T135" i="1"/>
  <c r="AM135" i="1" s="1" a="1"/>
  <c r="AM135" i="1" s="1"/>
  <c r="T342" i="1"/>
  <c r="AM342" i="1" s="1" a="1"/>
  <c r="AM342" i="1" s="1"/>
  <c r="AD476" i="1"/>
  <c r="AD554" i="1"/>
  <c r="T51" i="1"/>
  <c r="AM51" i="1" s="1" a="1"/>
  <c r="AM51" i="1" s="1"/>
  <c r="T168" i="1"/>
  <c r="AM168" i="1" s="1" a="1"/>
  <c r="AM168" i="1" s="1"/>
  <c r="T247" i="1"/>
  <c r="AM247" i="1" s="1" a="1"/>
  <c r="AM247" i="1" s="1"/>
  <c r="T346" i="1"/>
  <c r="AM346" i="1" s="1" a="1"/>
  <c r="AM346" i="1" s="1"/>
  <c r="T439" i="1"/>
  <c r="AM439" i="1" s="1" a="1"/>
  <c r="AM439" i="1" s="1"/>
  <c r="T539" i="1"/>
  <c r="AM539" i="1" s="1" a="1"/>
  <c r="AM539" i="1" s="1"/>
  <c r="T54" i="1"/>
  <c r="AM54" i="1" s="1" a="1"/>
  <c r="AM54" i="1" s="1"/>
  <c r="T143" i="1"/>
  <c r="AM143" i="1" s="1" a="1"/>
  <c r="AM143" i="1" s="1"/>
  <c r="T298" i="1"/>
  <c r="AM298" i="1" s="1" a="1"/>
  <c r="AM298" i="1" s="1"/>
  <c r="T447" i="1"/>
  <c r="AM447" i="1" s="1" a="1"/>
  <c r="AM447" i="1" s="1"/>
  <c r="T587" i="1"/>
  <c r="AM587" i="1" s="1" a="1"/>
  <c r="AM587" i="1" s="1"/>
  <c r="T33" i="1"/>
  <c r="AM33" i="1" s="1" a="1"/>
  <c r="AM33" i="1" s="1"/>
  <c r="T158" i="1"/>
  <c r="AM158" i="1" s="1" a="1"/>
  <c r="AM158" i="1" s="1"/>
  <c r="AD234" i="1"/>
  <c r="T338" i="1"/>
  <c r="AM338" i="1" s="1" a="1"/>
  <c r="AM338" i="1" s="1"/>
  <c r="T424" i="1"/>
  <c r="AM424" i="1" s="1" a="1"/>
  <c r="AM424" i="1" s="1"/>
  <c r="T491" i="1"/>
  <c r="AM491" i="1" s="1" a="1"/>
  <c r="AM491" i="1" s="1"/>
  <c r="AD47" i="1"/>
  <c r="T212" i="1"/>
  <c r="AM212" i="1" s="1" a="1"/>
  <c r="AM212" i="1" s="1"/>
  <c r="T366" i="1"/>
  <c r="AM366" i="1" s="1" a="1"/>
  <c r="AM366" i="1" s="1"/>
  <c r="T53" i="1"/>
  <c r="AM53" i="1" s="1" a="1"/>
  <c r="AM53" i="1" s="1"/>
  <c r="AD152" i="1"/>
  <c r="T246" i="1"/>
  <c r="AM246" i="1" s="1" a="1"/>
  <c r="AM246" i="1" s="1"/>
  <c r="T318" i="1"/>
  <c r="AM318" i="1" s="1" a="1"/>
  <c r="AM318" i="1" s="1"/>
  <c r="T427" i="1"/>
  <c r="AM427" i="1" s="1" a="1"/>
  <c r="AM427" i="1" s="1"/>
  <c r="T88" i="1"/>
  <c r="AM88" i="1" s="1" a="1"/>
  <c r="AM88" i="1" s="1"/>
  <c r="T149" i="1"/>
  <c r="AM149" i="1" s="1" a="1"/>
  <c r="AM149" i="1" s="1"/>
  <c r="T204" i="1"/>
  <c r="AM204" i="1" s="1" a="1"/>
  <c r="AM204" i="1" s="1"/>
  <c r="T322" i="1"/>
  <c r="AM322" i="1" s="1" a="1"/>
  <c r="AM322" i="1" s="1"/>
  <c r="T58" i="1"/>
  <c r="AM58" i="1" s="1" a="1"/>
  <c r="AM58" i="1" s="1"/>
  <c r="T175" i="1"/>
  <c r="AM175" i="1" s="1" a="1"/>
  <c r="AM175" i="1" s="1"/>
  <c r="T312" i="1"/>
  <c r="AM312" i="1" s="1" a="1"/>
  <c r="AM312" i="1" s="1"/>
  <c r="T457" i="1"/>
  <c r="AM457" i="1" s="1" a="1"/>
  <c r="AM457" i="1" s="1"/>
  <c r="T618" i="1"/>
  <c r="AM618" i="1" s="1" a="1"/>
  <c r="AM618" i="1" s="1"/>
  <c r="T695" i="1"/>
  <c r="AM695" i="1" s="1" a="1"/>
  <c r="AM695" i="1" s="1"/>
  <c r="AD59" i="1"/>
  <c r="AD166" i="1"/>
  <c r="T266" i="1"/>
  <c r="AM266" i="1" s="1" a="1"/>
  <c r="AM266" i="1" s="1"/>
  <c r="T375" i="1"/>
  <c r="AM375" i="1" s="1" a="1"/>
  <c r="AM375" i="1" s="1"/>
  <c r="T473" i="1"/>
  <c r="AM473" i="1" s="1" a="1"/>
  <c r="AM473" i="1" s="1"/>
  <c r="T572" i="1"/>
  <c r="AM572" i="1" s="1" a="1"/>
  <c r="AM572" i="1" s="1"/>
  <c r="AD93" i="1"/>
  <c r="T251" i="1"/>
  <c r="AM251" i="1" s="1" a="1"/>
  <c r="AM251" i="1" s="1"/>
  <c r="T364" i="1"/>
  <c r="AM364" i="1" s="1" a="1"/>
  <c r="AM364" i="1" s="1"/>
  <c r="AD484" i="1"/>
  <c r="T17" i="1"/>
  <c r="AM17" i="1" s="1" a="1"/>
  <c r="AM17" i="1" s="1"/>
  <c r="AD92" i="1"/>
  <c r="AD183" i="1"/>
  <c r="T244" i="1"/>
  <c r="AM244" i="1" s="1" a="1"/>
  <c r="AM244" i="1" s="1"/>
  <c r="T326" i="1"/>
  <c r="AM326" i="1" s="1" a="1"/>
  <c r="AM326" i="1" s="1"/>
  <c r="T419" i="1"/>
  <c r="AM419" i="1" s="1" a="1"/>
  <c r="AM419" i="1" s="1"/>
  <c r="T524" i="1"/>
  <c r="AM524" i="1" s="1" a="1"/>
  <c r="AM524" i="1" s="1"/>
  <c r="AD86" i="1"/>
  <c r="T174" i="1"/>
  <c r="AM174" i="1" s="1" a="1"/>
  <c r="AM174" i="1" s="1"/>
  <c r="AD391" i="1"/>
  <c r="AD503" i="1"/>
  <c r="T34" i="1"/>
  <c r="AM34" i="1" s="1" a="1"/>
  <c r="AM34" i="1" s="1"/>
  <c r="T138" i="1"/>
  <c r="AM138" i="1" s="1" a="1"/>
  <c r="AM138" i="1" s="1"/>
  <c r="T356" i="1"/>
  <c r="AM356" i="1" s="1" a="1"/>
  <c r="AM356" i="1" s="1"/>
  <c r="T480" i="1"/>
  <c r="AM480" i="1" s="1" a="1"/>
  <c r="AM480" i="1" s="1"/>
  <c r="AD555" i="1"/>
  <c r="T61" i="1"/>
  <c r="AM61" i="1" s="1" a="1"/>
  <c r="AM61" i="1" s="1"/>
  <c r="AD170" i="1"/>
  <c r="T250" i="1"/>
  <c r="AM250" i="1" s="1" a="1"/>
  <c r="AM250" i="1" s="1"/>
  <c r="T355" i="1"/>
  <c r="AM355" i="1" s="1" a="1"/>
  <c r="AM355" i="1" s="1"/>
  <c r="AD440" i="1"/>
  <c r="T558" i="1"/>
  <c r="AM558" i="1" s="1" a="1"/>
  <c r="AM558" i="1" s="1"/>
  <c r="AD62" i="1"/>
  <c r="T162" i="1"/>
  <c r="AM162" i="1" s="1" a="1"/>
  <c r="AM162" i="1" s="1"/>
  <c r="T319" i="1"/>
  <c r="AM319" i="1" s="1" a="1"/>
  <c r="AM319" i="1" s="1"/>
  <c r="T453" i="1"/>
  <c r="AM453" i="1" s="1" a="1"/>
  <c r="AM453" i="1" s="1"/>
  <c r="T597" i="1"/>
  <c r="AM597" i="1" s="1" a="1"/>
  <c r="AM597" i="1" s="1"/>
  <c r="T37" i="1"/>
  <c r="AM37" i="1" s="1" a="1"/>
  <c r="AM37" i="1" s="1"/>
  <c r="AD159" i="1"/>
  <c r="T256" i="1"/>
  <c r="AM256" i="1" s="1" a="1"/>
  <c r="AM256" i="1" s="1"/>
  <c r="T350" i="1"/>
  <c r="AM350" i="1" s="1" a="1"/>
  <c r="AM350" i="1" s="1"/>
  <c r="AD512" i="1"/>
  <c r="T59" i="1"/>
  <c r="AM59" i="1" s="1" a="1"/>
  <c r="AM59" i="1" s="1"/>
  <c r="T229" i="1"/>
  <c r="AM229" i="1" s="1" a="1"/>
  <c r="AM229" i="1" s="1"/>
  <c r="AD373" i="1"/>
  <c r="T72" i="1"/>
  <c r="AM72" i="1" s="1" a="1"/>
  <c r="AM72" i="1" s="1"/>
  <c r="AD153" i="1"/>
  <c r="T249" i="1"/>
  <c r="AM249" i="1" s="1" a="1"/>
  <c r="AM249" i="1" s="1"/>
  <c r="AD319" i="1"/>
  <c r="T430" i="1"/>
  <c r="AM430" i="1" s="1" a="1"/>
  <c r="AM430" i="1" s="1"/>
  <c r="T92" i="1"/>
  <c r="AM92" i="1" s="1" a="1"/>
  <c r="AM92" i="1" s="1"/>
  <c r="T150" i="1"/>
  <c r="AM150" i="1" s="1" a="1"/>
  <c r="AM150" i="1" s="1"/>
  <c r="AD221" i="1"/>
  <c r="T327" i="1"/>
  <c r="AM327" i="1" s="1" a="1"/>
  <c r="AM327" i="1" s="1"/>
  <c r="T65" i="1"/>
  <c r="AM65" i="1" s="1" a="1"/>
  <c r="AM65" i="1" s="1"/>
  <c r="T191" i="1"/>
  <c r="AM191" i="1" s="1" a="1"/>
  <c r="AM191" i="1" s="1"/>
  <c r="AD323" i="1"/>
  <c r="T391" i="1"/>
  <c r="AM391" i="1" s="1" a="1"/>
  <c r="AM391" i="1" s="1"/>
  <c r="AD458" i="1"/>
  <c r="T622" i="1"/>
  <c r="AM622" i="1" s="1" a="1"/>
  <c r="AM622" i="1" s="1"/>
  <c r="AD700" i="1"/>
  <c r="T816" i="1"/>
  <c r="AM816" i="1" s="1" a="1"/>
  <c r="AM816" i="1" s="1"/>
  <c r="T956" i="1"/>
  <c r="AM956" i="1" s="1" a="1"/>
  <c r="AM956" i="1" s="1"/>
  <c r="T911" i="1"/>
  <c r="AM911" i="1" s="1" a="1"/>
  <c r="AM911" i="1" s="1"/>
  <c r="T649" i="1"/>
  <c r="AM649" i="1" s="1" a="1"/>
  <c r="AM649" i="1" s="1"/>
  <c r="T815" i="1"/>
  <c r="AM815" i="1" s="1" a="1"/>
  <c r="AM815" i="1" s="1"/>
  <c r="T933" i="1"/>
  <c r="AM933" i="1" s="1" a="1"/>
  <c r="AM933" i="1" s="1"/>
  <c r="AD999" i="1"/>
  <c r="T550" i="1"/>
  <c r="AM550" i="1" s="1" a="1"/>
  <c r="AM550" i="1" s="1"/>
  <c r="AD587" i="1"/>
  <c r="T694" i="1"/>
  <c r="AM694" i="1" s="1" a="1"/>
  <c r="AM694" i="1" s="1"/>
  <c r="T774" i="1"/>
  <c r="AM774" i="1" s="1" a="1"/>
  <c r="AM774" i="1" s="1"/>
  <c r="T869" i="1"/>
  <c r="AM869" i="1" s="1" a="1"/>
  <c r="AM869" i="1" s="1"/>
  <c r="AD657" i="1"/>
  <c r="T471" i="1"/>
  <c r="AM471" i="1" s="1" a="1"/>
  <c r="AM471" i="1" s="1"/>
  <c r="T641" i="1"/>
  <c r="AM641" i="1" s="1" a="1"/>
  <c r="AM641" i="1" s="1"/>
  <c r="T789" i="1"/>
  <c r="AM789" i="1" s="1" a="1"/>
  <c r="AM789" i="1" s="1"/>
  <c r="T879" i="1"/>
  <c r="AM879" i="1" s="1" a="1"/>
  <c r="AM879" i="1" s="1"/>
  <c r="AD971" i="1"/>
  <c r="T841" i="1"/>
  <c r="AM841" i="1" s="1" a="1"/>
  <c r="AM841" i="1" s="1"/>
  <c r="T76" i="1"/>
  <c r="AM76" i="1" s="1" a="1"/>
  <c r="AM76" i="1" s="1"/>
  <c r="T171" i="1"/>
  <c r="AM171" i="1" s="1" a="1"/>
  <c r="AM171" i="1" s="1"/>
  <c r="T274" i="1"/>
  <c r="AM274" i="1" s="1" a="1"/>
  <c r="AM274" i="1" s="1"/>
  <c r="T488" i="1"/>
  <c r="AM488" i="1" s="1" a="1"/>
  <c r="AM488" i="1" s="1"/>
  <c r="T577" i="1"/>
  <c r="AM577" i="1" s="1" a="1"/>
  <c r="AM577" i="1" s="1"/>
  <c r="T104" i="1"/>
  <c r="AM104" i="1" s="1" a="1"/>
  <c r="AM104" i="1" s="1"/>
  <c r="T270" i="1"/>
  <c r="AM270" i="1" s="1" a="1"/>
  <c r="AM270" i="1" s="1"/>
  <c r="T370" i="1"/>
  <c r="AM370" i="1" s="1" a="1"/>
  <c r="AM370" i="1" s="1"/>
  <c r="T526" i="1"/>
  <c r="AM526" i="1" s="1" a="1"/>
  <c r="AM526" i="1" s="1"/>
  <c r="T18" i="1"/>
  <c r="AM18" i="1" s="1" a="1"/>
  <c r="AM18" i="1" s="1"/>
  <c r="T96" i="1"/>
  <c r="AM96" i="1" s="1" a="1"/>
  <c r="AM96" i="1" s="1"/>
  <c r="T254" i="1"/>
  <c r="AM254" i="1" s="1" a="1"/>
  <c r="AM254" i="1" s="1"/>
  <c r="T329" i="1"/>
  <c r="AM329" i="1" s="1" a="1"/>
  <c r="AM329" i="1" s="1"/>
  <c r="T436" i="1"/>
  <c r="AM436" i="1" s="1" a="1"/>
  <c r="AM436" i="1" s="1"/>
  <c r="T525" i="1"/>
  <c r="AM525" i="1" s="1" a="1"/>
  <c r="AM525" i="1" s="1"/>
  <c r="AD87" i="1"/>
  <c r="T177" i="1"/>
  <c r="AM177" i="1" s="1" a="1"/>
  <c r="AM177" i="1" s="1"/>
  <c r="T305" i="1"/>
  <c r="AM305" i="1" s="1" a="1"/>
  <c r="AM305" i="1" s="1"/>
  <c r="T398" i="1"/>
  <c r="AM398" i="1" s="1" a="1"/>
  <c r="AM398" i="1" s="1"/>
  <c r="T508" i="1"/>
  <c r="AM508" i="1" s="1" a="1"/>
  <c r="AM508" i="1" s="1"/>
  <c r="T39" i="1"/>
  <c r="AM39" i="1" s="1" a="1"/>
  <c r="AM39" i="1" s="1"/>
  <c r="T153" i="1"/>
  <c r="AM153" i="1" s="1" a="1"/>
  <c r="AM153" i="1" s="1"/>
  <c r="T369" i="1"/>
  <c r="AM369" i="1" s="1" a="1"/>
  <c r="AM369" i="1" s="1"/>
  <c r="AD489" i="1"/>
  <c r="T78" i="1"/>
  <c r="AM78" i="1" s="1" a="1"/>
  <c r="AM78" i="1" s="1"/>
  <c r="T189" i="1"/>
  <c r="AM189" i="1" s="1" a="1"/>
  <c r="AM189" i="1" s="1"/>
  <c r="T253" i="1"/>
  <c r="AM253" i="1" s="1" a="1"/>
  <c r="AM253" i="1" s="1"/>
  <c r="T359" i="1"/>
  <c r="AM359" i="1" s="1" a="1"/>
  <c r="AM359" i="1" s="1"/>
  <c r="T443" i="1"/>
  <c r="AM443" i="1" s="1" a="1"/>
  <c r="AM443" i="1" s="1"/>
  <c r="AD567" i="1"/>
  <c r="AD63" i="1"/>
  <c r="T180" i="1"/>
  <c r="AM180" i="1" s="1" a="1"/>
  <c r="AM180" i="1" s="1"/>
  <c r="T324" i="1"/>
  <c r="AM324" i="1" s="1" a="1"/>
  <c r="AM324" i="1" s="1"/>
  <c r="T459" i="1"/>
  <c r="AM459" i="1" s="1" a="1"/>
  <c r="AM459" i="1" s="1"/>
  <c r="T610" i="1"/>
  <c r="AM610" i="1" s="1" a="1"/>
  <c r="AM610" i="1" s="1"/>
  <c r="T46" i="1"/>
  <c r="AM46" i="1" s="1" a="1"/>
  <c r="AM46" i="1" s="1"/>
  <c r="T165" i="1"/>
  <c r="AM165" i="1" s="1" a="1"/>
  <c r="AM165" i="1" s="1"/>
  <c r="T260" i="1"/>
  <c r="AM260" i="1" s="1" a="1"/>
  <c r="AM260" i="1" s="1"/>
  <c r="AD351" i="1"/>
  <c r="T446" i="1"/>
  <c r="AM446" i="1" s="1" a="1"/>
  <c r="AM446" i="1" s="1"/>
  <c r="T519" i="1"/>
  <c r="AM519" i="1" s="1" a="1"/>
  <c r="AM519" i="1" s="1"/>
  <c r="T380" i="1"/>
  <c r="AM380" i="1" s="1" a="1"/>
  <c r="AM380" i="1" s="1"/>
  <c r="T82" i="1"/>
  <c r="AM82" i="1" s="1" a="1"/>
  <c r="AM82" i="1" s="1"/>
  <c r="T157" i="1"/>
  <c r="AM157" i="1" s="1" a="1"/>
  <c r="AM157" i="1" s="1"/>
  <c r="T252" i="1"/>
  <c r="AM252" i="1" s="1" a="1"/>
  <c r="AM252" i="1" s="1"/>
  <c r="T345" i="1"/>
  <c r="AM345" i="1" s="1" a="1"/>
  <c r="AM345" i="1" s="1"/>
  <c r="AD431" i="1"/>
  <c r="T156" i="1"/>
  <c r="AM156" i="1" s="1" a="1"/>
  <c r="AM156" i="1" s="1"/>
  <c r="T224" i="1"/>
  <c r="AM224" i="1" s="1" a="1"/>
  <c r="AM224" i="1" s="1"/>
  <c r="T331" i="1"/>
  <c r="AM331" i="1" s="1" a="1"/>
  <c r="AM331" i="1" s="1"/>
  <c r="T69" i="1"/>
  <c r="AM69" i="1" s="1" a="1"/>
  <c r="AM69" i="1" s="1"/>
  <c r="T215" i="1"/>
  <c r="AM215" i="1" s="1" a="1"/>
  <c r="AM215" i="1" s="1"/>
  <c r="T330" i="1"/>
  <c r="AM330" i="1" s="1" a="1"/>
  <c r="AM330" i="1" s="1"/>
  <c r="AD396" i="1"/>
  <c r="AD459" i="1"/>
  <c r="T629" i="1"/>
  <c r="AM629" i="1" s="1" a="1"/>
  <c r="AM629" i="1" s="1"/>
  <c r="T711" i="1"/>
  <c r="AM711" i="1" s="1" a="1"/>
  <c r="AM711" i="1" s="1"/>
  <c r="T828" i="1"/>
  <c r="AM828" i="1" s="1" a="1"/>
  <c r="AM828" i="1" s="1"/>
  <c r="T966" i="1"/>
  <c r="AM966" i="1" s="1" a="1"/>
  <c r="AM966" i="1" s="1"/>
  <c r="T943" i="1"/>
  <c r="AM943" i="1" s="1" a="1"/>
  <c r="AM943" i="1" s="1"/>
  <c r="T654" i="1"/>
  <c r="AM654" i="1" s="1" a="1"/>
  <c r="AM654" i="1" s="1"/>
  <c r="T819" i="1"/>
  <c r="AM819" i="1" s="1" a="1"/>
  <c r="AM819" i="1" s="1"/>
  <c r="T938" i="1"/>
  <c r="AM938" i="1" s="1" a="1"/>
  <c r="AM938" i="1" s="1"/>
  <c r="T1006" i="1"/>
  <c r="AM1006" i="1" s="1" a="1"/>
  <c r="AM1006" i="1" s="1"/>
  <c r="T663" i="1"/>
  <c r="AM663" i="1" s="1" a="1"/>
  <c r="AM663" i="1" s="1"/>
  <c r="T605" i="1"/>
  <c r="AM605" i="1" s="1" a="1"/>
  <c r="AM605" i="1" s="1"/>
  <c r="T703" i="1"/>
  <c r="AM703" i="1" s="1" a="1"/>
  <c r="AM703" i="1" s="1"/>
  <c r="AD796" i="1"/>
  <c r="AD874" i="1"/>
  <c r="T803" i="1"/>
  <c r="AM803" i="1" s="1" a="1"/>
  <c r="AM803" i="1" s="1"/>
  <c r="T483" i="1"/>
  <c r="AM483" i="1" s="1" a="1"/>
  <c r="AM483" i="1" s="1"/>
  <c r="T653" i="1"/>
  <c r="AM653" i="1" s="1" a="1"/>
  <c r="AM653" i="1" s="1"/>
  <c r="T792" i="1"/>
  <c r="AM792" i="1" s="1" a="1"/>
  <c r="AM792" i="1" s="1"/>
  <c r="T882" i="1"/>
  <c r="AM882" i="1" s="1" a="1"/>
  <c r="AM882" i="1" s="1"/>
  <c r="T974" i="1"/>
  <c r="AM974" i="1" s="1" a="1"/>
  <c r="AM974" i="1" s="1"/>
  <c r="T715" i="1"/>
  <c r="AM715" i="1" s="1" a="1"/>
  <c r="AM715" i="1" s="1"/>
  <c r="T91" i="1"/>
  <c r="AM91" i="1" s="1" a="1"/>
  <c r="AM91" i="1" s="1"/>
  <c r="T195" i="1"/>
  <c r="AM195" i="1" s="1" a="1"/>
  <c r="AM195" i="1" s="1"/>
  <c r="T284" i="1"/>
  <c r="AM284" i="1" s="1" a="1"/>
  <c r="AM284" i="1" s="1"/>
  <c r="T395" i="1"/>
  <c r="AM395" i="1" s="1" a="1"/>
  <c r="AM395" i="1" s="1"/>
  <c r="T489" i="1"/>
  <c r="AM489" i="1" s="1" a="1"/>
  <c r="AM489" i="1" s="1"/>
  <c r="AD578" i="1"/>
  <c r="T125" i="1"/>
  <c r="AM125" i="1" s="1" a="1"/>
  <c r="AM125" i="1" s="1"/>
  <c r="AD276" i="1"/>
  <c r="T387" i="1"/>
  <c r="AM387" i="1" s="1" a="1"/>
  <c r="AM387" i="1" s="1"/>
  <c r="T537" i="1"/>
  <c r="AM537" i="1" s="1" a="1"/>
  <c r="AM537" i="1" s="1"/>
  <c r="T22" i="1"/>
  <c r="AM22" i="1" s="1" a="1"/>
  <c r="AM22" i="1" s="1"/>
  <c r="AD110" i="1"/>
  <c r="T186" i="1"/>
  <c r="AM186" i="1" s="1" a="1"/>
  <c r="AM186" i="1" s="1"/>
  <c r="T273" i="1"/>
  <c r="AM273" i="1" s="1" a="1"/>
  <c r="AM273" i="1" s="1"/>
  <c r="T335" i="1"/>
  <c r="AM335" i="1" s="1" a="1"/>
  <c r="AM335" i="1" s="1"/>
  <c r="AD441" i="1"/>
  <c r="T21" i="1"/>
  <c r="AM21" i="1" s="1" a="1"/>
  <c r="AM21" i="1" s="1"/>
  <c r="T99" i="1"/>
  <c r="AM99" i="1" s="1" a="1"/>
  <c r="AM99" i="1" s="1"/>
  <c r="T194" i="1"/>
  <c r="AM194" i="1" s="1" a="1"/>
  <c r="AM194" i="1" s="1"/>
  <c r="T306" i="1"/>
  <c r="AM306" i="1" s="1" a="1"/>
  <c r="AM306" i="1" s="1"/>
  <c r="AD403" i="1"/>
  <c r="T517" i="1"/>
  <c r="AM517" i="1" s="1" a="1"/>
  <c r="AM517" i="1" s="1"/>
  <c r="AD56" i="1"/>
  <c r="T154" i="1"/>
  <c r="AM154" i="1" s="1" a="1"/>
  <c r="AM154" i="1" s="1"/>
  <c r="T386" i="1"/>
  <c r="AM386" i="1" s="1" a="1"/>
  <c r="AM386" i="1" s="1"/>
  <c r="T492" i="1"/>
  <c r="AM492" i="1" s="1" a="1"/>
  <c r="AM492" i="1" s="1"/>
  <c r="T566" i="1"/>
  <c r="AM566" i="1" s="1" a="1"/>
  <c r="AM566" i="1" s="1"/>
  <c r="T95" i="1"/>
  <c r="AM95" i="1" s="1" a="1"/>
  <c r="AM95" i="1" s="1"/>
  <c r="T198" i="1"/>
  <c r="AM198" i="1" s="1" a="1"/>
  <c r="AM198" i="1" s="1"/>
  <c r="T269" i="1"/>
  <c r="AM269" i="1" s="1" a="1"/>
  <c r="AM269" i="1" s="1"/>
  <c r="T373" i="1"/>
  <c r="AM373" i="1" s="1" a="1"/>
  <c r="AM373" i="1" s="1"/>
  <c r="T454" i="1"/>
  <c r="AM454" i="1" s="1" a="1"/>
  <c r="AM454" i="1" s="1"/>
  <c r="T570" i="1"/>
  <c r="AM570" i="1" s="1" a="1"/>
  <c r="AM570" i="1" s="1"/>
  <c r="T73" i="1"/>
  <c r="AM73" i="1" s="1" a="1"/>
  <c r="AM73" i="1" s="1"/>
  <c r="T185" i="1"/>
  <c r="AM185" i="1" s="1" a="1"/>
  <c r="AM185" i="1" s="1"/>
  <c r="T328" i="1"/>
  <c r="AM328" i="1" s="1" a="1"/>
  <c r="AM328" i="1" s="1"/>
  <c r="T460" i="1"/>
  <c r="AM460" i="1" s="1" a="1"/>
  <c r="AM460" i="1" s="1"/>
  <c r="AD611" i="1"/>
  <c r="T60" i="1"/>
  <c r="AM60" i="1" s="1" a="1"/>
  <c r="AM60" i="1" s="1"/>
  <c r="T166" i="1"/>
  <c r="AM166" i="1" s="1" a="1"/>
  <c r="AM166" i="1" s="1"/>
  <c r="T264" i="1"/>
  <c r="AM264" i="1" s="1" a="1"/>
  <c r="AM264" i="1" s="1"/>
  <c r="T354" i="1"/>
  <c r="AM354" i="1" s="1" a="1"/>
  <c r="AM354" i="1" s="1"/>
  <c r="AD448" i="1"/>
  <c r="AD524" i="1"/>
  <c r="T77" i="1"/>
  <c r="AM77" i="1" s="1" a="1"/>
  <c r="AM77" i="1" s="1"/>
  <c r="T277" i="1"/>
  <c r="AM277" i="1" s="1" a="1"/>
  <c r="AM277" i="1" s="1"/>
  <c r="T396" i="1"/>
  <c r="AM396" i="1" s="1" a="1"/>
  <c r="AM396" i="1" s="1"/>
  <c r="AD83" i="1"/>
  <c r="T183" i="1"/>
  <c r="AM183" i="1" s="1" a="1"/>
  <c r="AM183" i="1" s="1"/>
  <c r="T268" i="1"/>
  <c r="AM268" i="1" s="1" a="1"/>
  <c r="AM268" i="1" s="1"/>
  <c r="AD355" i="1"/>
  <c r="T442" i="1"/>
  <c r="AM442" i="1" s="1" a="1"/>
  <c r="AM442" i="1" s="1"/>
  <c r="T97" i="1"/>
  <c r="AM97" i="1" s="1" a="1"/>
  <c r="AM97" i="1" s="1"/>
  <c r="T161" i="1"/>
  <c r="AM161" i="1" s="1" a="1"/>
  <c r="AM161" i="1" s="1"/>
  <c r="T242" i="1"/>
  <c r="AM242" i="1" s="1" a="1"/>
  <c r="AM242" i="1" s="1"/>
  <c r="T348" i="1"/>
  <c r="AM348" i="1" s="1" a="1"/>
  <c r="AM348" i="1" s="1"/>
  <c r="T80" i="1"/>
  <c r="AM80" i="1" s="1" a="1"/>
  <c r="AM80" i="1" s="1"/>
  <c r="T332" i="1"/>
  <c r="AM332" i="1" s="1" a="1"/>
  <c r="AM332" i="1" s="1"/>
  <c r="T399" i="1"/>
  <c r="AM399" i="1" s="1" a="1"/>
  <c r="AM399" i="1" s="1"/>
  <c r="AD460" i="1"/>
  <c r="AD639" i="1"/>
  <c r="T726" i="1"/>
  <c r="AM726" i="1" s="1" a="1"/>
  <c r="AM726" i="1" s="1"/>
  <c r="T844" i="1"/>
  <c r="AM844" i="1" s="1" a="1"/>
  <c r="AM844" i="1" s="1"/>
  <c r="T1003" i="1"/>
  <c r="AM1003" i="1" s="1" a="1"/>
  <c r="AM1003" i="1" s="1"/>
  <c r="T404" i="1"/>
  <c r="AM404" i="1" s="1" a="1"/>
  <c r="AM404" i="1" s="1"/>
  <c r="T823" i="1"/>
  <c r="AM823" i="1" s="1" a="1"/>
  <c r="AM823" i="1" s="1"/>
  <c r="T105" i="1"/>
  <c r="AM105" i="1" s="1" a="1"/>
  <c r="AM105" i="1" s="1"/>
  <c r="AD204" i="1"/>
  <c r="T288" i="1"/>
  <c r="AM288" i="1" s="1" a="1"/>
  <c r="AM288" i="1" s="1"/>
  <c r="T403" i="1"/>
  <c r="AM403" i="1" s="1" a="1"/>
  <c r="AM403" i="1" s="1"/>
  <c r="T493" i="1"/>
  <c r="AM493" i="1" s="1" a="1"/>
  <c r="AM493" i="1" s="1"/>
  <c r="T590" i="1"/>
  <c r="AM590" i="1" s="1" a="1"/>
  <c r="AM590" i="1" s="1"/>
  <c r="T148" i="1"/>
  <c r="AM148" i="1" s="1" a="1"/>
  <c r="AM148" i="1" s="1"/>
  <c r="T310" i="1"/>
  <c r="AM310" i="1" s="1" a="1"/>
  <c r="AM310" i="1" s="1"/>
  <c r="T412" i="1"/>
  <c r="AM412" i="1" s="1" a="1"/>
  <c r="AM412" i="1" s="1"/>
  <c r="T23" i="1"/>
  <c r="AM23" i="1" s="1" a="1"/>
  <c r="AM23" i="1" s="1"/>
  <c r="T190" i="1"/>
  <c r="AM190" i="1" s="1" a="1"/>
  <c r="AM190" i="1" s="1"/>
  <c r="AD274" i="1"/>
  <c r="T347" i="1"/>
  <c r="AM347" i="1" s="1" a="1"/>
  <c r="AM347" i="1" s="1"/>
  <c r="T449" i="1"/>
  <c r="AM449" i="1" s="1" a="1"/>
  <c r="AM449" i="1" s="1"/>
  <c r="T113" i="1"/>
  <c r="AM113" i="1" s="1" a="1"/>
  <c r="AM113" i="1" s="1"/>
  <c r="T206" i="1"/>
  <c r="AM206" i="1" s="1" a="1"/>
  <c r="AM206" i="1" s="1"/>
  <c r="T314" i="1"/>
  <c r="AM314" i="1" s="1" a="1"/>
  <c r="AM314" i="1" s="1"/>
  <c r="AD412" i="1"/>
  <c r="T544" i="1"/>
  <c r="AM544" i="1" s="1" a="1"/>
  <c r="AM544" i="1" s="1"/>
  <c r="AD57" i="1"/>
  <c r="T159" i="1"/>
  <c r="AM159" i="1" s="1" a="1"/>
  <c r="AM159" i="1" s="1"/>
  <c r="T394" i="1"/>
  <c r="AM394" i="1" s="1" a="1"/>
  <c r="AM394" i="1" s="1"/>
  <c r="T500" i="1"/>
  <c r="AM500" i="1" s="1" a="1"/>
  <c r="AM500" i="1" s="1"/>
  <c r="T571" i="1"/>
  <c r="AM571" i="1" s="1" a="1"/>
  <c r="AM571" i="1" s="1"/>
  <c r="AD104" i="1"/>
  <c r="T202" i="1"/>
  <c r="AM202" i="1" s="1" a="1"/>
  <c r="AM202" i="1" s="1"/>
  <c r="T278" i="1"/>
  <c r="AM278" i="1" s="1" a="1"/>
  <c r="AM278" i="1" s="1"/>
  <c r="T381" i="1"/>
  <c r="AM381" i="1" s="1" a="1"/>
  <c r="AM381" i="1" s="1"/>
  <c r="T462" i="1"/>
  <c r="AM462" i="1" s="1" a="1"/>
  <c r="AM462" i="1" s="1"/>
  <c r="T575" i="1"/>
  <c r="AM575" i="1" s="1" a="1"/>
  <c r="AM575" i="1" s="1"/>
  <c r="T83" i="1"/>
  <c r="AM83" i="1" s="1" a="1"/>
  <c r="AM83" i="1" s="1"/>
  <c r="T188" i="1"/>
  <c r="AM188" i="1" s="1" a="1"/>
  <c r="AM188" i="1" s="1"/>
  <c r="T334" i="1"/>
  <c r="AM334" i="1" s="1" a="1"/>
  <c r="AM334" i="1" s="1"/>
  <c r="T467" i="1"/>
  <c r="AM467" i="1" s="1" a="1"/>
  <c r="AM467" i="1" s="1"/>
  <c r="T634" i="1"/>
  <c r="AM634" i="1" s="1" a="1"/>
  <c r="AM634" i="1" s="1"/>
  <c r="T66" i="1"/>
  <c r="AM66" i="1" s="1" a="1"/>
  <c r="AM66" i="1" s="1"/>
  <c r="T167" i="1"/>
  <c r="AM167" i="1" s="1" a="1"/>
  <c r="AM167" i="1" s="1"/>
  <c r="T281" i="1"/>
  <c r="AM281" i="1" s="1" a="1"/>
  <c r="AM281" i="1" s="1"/>
  <c r="T362" i="1"/>
  <c r="AM362" i="1" s="1" a="1"/>
  <c r="AM362" i="1" s="1"/>
  <c r="T452" i="1"/>
  <c r="AM452" i="1" s="1" a="1"/>
  <c r="AM452" i="1" s="1"/>
  <c r="T543" i="1"/>
  <c r="AM543" i="1" s="1" a="1"/>
  <c r="AM543" i="1" s="1"/>
  <c r="T94" i="1"/>
  <c r="AM94" i="1" s="1" a="1"/>
  <c r="AM94" i="1" s="1"/>
  <c r="T289" i="1"/>
  <c r="AM289" i="1" s="1" a="1"/>
  <c r="AM289" i="1" s="1"/>
  <c r="T410" i="1"/>
  <c r="AM410" i="1" s="1" a="1"/>
  <c r="AM410" i="1" s="1"/>
  <c r="T93" i="1"/>
  <c r="AM93" i="1" s="1" a="1"/>
  <c r="AM93" i="1" s="1"/>
  <c r="T184" i="1"/>
  <c r="AM184" i="1" s="1" a="1"/>
  <c r="AM184" i="1" s="1"/>
  <c r="T271" i="1"/>
  <c r="AM271" i="1" s="1" a="1"/>
  <c r="AM271" i="1" s="1"/>
  <c r="T358" i="1"/>
  <c r="AM358" i="1" s="1" a="1"/>
  <c r="AM358" i="1" s="1"/>
  <c r="T106" i="1"/>
  <c r="AM106" i="1" s="1" a="1"/>
  <c r="AM106" i="1" s="1"/>
  <c r="T164" i="1"/>
  <c r="AM164" i="1" s="1" a="1"/>
  <c r="AM164" i="1" s="1"/>
  <c r="T267" i="1"/>
  <c r="AM267" i="1" s="1" a="1"/>
  <c r="AM267" i="1" s="1"/>
  <c r="T353" i="1"/>
  <c r="AM353" i="1" s="1" a="1"/>
  <c r="AM353" i="1" s="1"/>
  <c r="AD82" i="1"/>
  <c r="T236" i="1"/>
  <c r="AM236" i="1" s="1" a="1"/>
  <c r="AM236" i="1" s="1"/>
  <c r="AD333" i="1"/>
  <c r="T470" i="1"/>
  <c r="AM470" i="1" s="1" a="1"/>
  <c r="AM470" i="1" s="1"/>
  <c r="T643" i="1"/>
  <c r="AM643" i="1" s="1" a="1"/>
  <c r="AM643" i="1" s="1"/>
  <c r="T745" i="1"/>
  <c r="AM745" i="1" s="1" a="1"/>
  <c r="AM745" i="1" s="1"/>
  <c r="T851" i="1"/>
  <c r="AM851" i="1" s="1" a="1"/>
  <c r="AM851" i="1" s="1"/>
  <c r="T678" i="1"/>
  <c r="AM678" i="1" s="1" a="1"/>
  <c r="AM678" i="1" s="1"/>
  <c r="T413" i="1"/>
  <c r="AM413" i="1" s="1" a="1"/>
  <c r="AM413" i="1" s="1"/>
  <c r="T674" i="1"/>
  <c r="AM674" i="1" s="1" a="1"/>
  <c r="AM674" i="1" s="1"/>
  <c r="T835" i="1"/>
  <c r="AM835" i="1" s="1" a="1"/>
  <c r="AM835" i="1" s="1"/>
  <c r="AD967" i="1"/>
  <c r="T962" i="1"/>
  <c r="AM962" i="1" s="1" a="1"/>
  <c r="AM962" i="1" s="1"/>
  <c r="T887" i="1"/>
  <c r="AM887" i="1" s="1" a="1"/>
  <c r="AM887" i="1" s="1"/>
  <c r="AD629" i="1"/>
  <c r="T714" i="1"/>
  <c r="AM714" i="1" s="1" a="1"/>
  <c r="AM714" i="1" s="1"/>
  <c r="AD803" i="1"/>
  <c r="AD887" i="1"/>
  <c r="T875" i="1"/>
  <c r="AM875" i="1" s="1" a="1"/>
  <c r="AM875" i="1" s="1"/>
  <c r="AD507" i="1"/>
  <c r="T800" i="1"/>
  <c r="AM800" i="1" s="1" a="1"/>
  <c r="AM800" i="1" s="1"/>
  <c r="T894" i="1"/>
  <c r="AM894" i="1" s="1" a="1"/>
  <c r="AM894" i="1" s="1"/>
  <c r="T1009" i="1"/>
  <c r="AM1009" i="1" s="1" a="1"/>
  <c r="AM1009" i="1" s="1"/>
  <c r="T824" i="1"/>
  <c r="AM824" i="1" s="1" a="1"/>
  <c r="AM824" i="1" s="1"/>
  <c r="T109" i="1"/>
  <c r="AM109" i="1" s="1" a="1"/>
  <c r="AM109" i="1" s="1"/>
  <c r="T207" i="1"/>
  <c r="AM207" i="1" s="1" a="1"/>
  <c r="AM207" i="1" s="1"/>
  <c r="AD293" i="1"/>
  <c r="T503" i="1"/>
  <c r="AM503" i="1" s="1" a="1"/>
  <c r="AM503" i="1" s="1"/>
  <c r="T594" i="1"/>
  <c r="AM594" i="1" s="1" a="1"/>
  <c r="AM594" i="1" s="1"/>
  <c r="T170" i="1"/>
  <c r="AM170" i="1" s="1" a="1"/>
  <c r="AM170" i="1" s="1"/>
  <c r="T315" i="1"/>
  <c r="AM315" i="1" s="1" a="1"/>
  <c r="AM315" i="1" s="1"/>
  <c r="T429" i="1"/>
  <c r="AM429" i="1" s="1" a="1"/>
  <c r="AM429" i="1" s="1"/>
  <c r="T31" i="1"/>
  <c r="AM31" i="1" s="1" a="1"/>
  <c r="AM31" i="1" s="1"/>
  <c r="T139" i="1"/>
  <c r="AM139" i="1" s="1" a="1"/>
  <c r="AM139" i="1" s="1"/>
  <c r="T199" i="1"/>
  <c r="AM199" i="1" s="1" a="1"/>
  <c r="AM199" i="1" s="1"/>
  <c r="AD275" i="1"/>
  <c r="T352" i="1"/>
  <c r="AM352" i="1" s="1" a="1"/>
  <c r="AM352" i="1" s="1"/>
  <c r="T456" i="1"/>
  <c r="AM456" i="1" s="1" a="1"/>
  <c r="AM456" i="1" s="1"/>
  <c r="T119" i="1"/>
  <c r="AM119" i="1" s="1" a="1"/>
  <c r="AM119" i="1" s="1"/>
  <c r="T214" i="1"/>
  <c r="AM214" i="1" s="1" a="1"/>
  <c r="AM214" i="1" s="1"/>
  <c r="T325" i="1"/>
  <c r="AM325" i="1" s="1" a="1"/>
  <c r="AM325" i="1" s="1"/>
  <c r="T415" i="1"/>
  <c r="AM415" i="1" s="1" a="1"/>
  <c r="AM415" i="1" s="1"/>
  <c r="T548" i="1"/>
  <c r="AM548" i="1" s="1" a="1"/>
  <c r="AM548" i="1" s="1"/>
  <c r="T67" i="1"/>
  <c r="AM67" i="1" s="1" a="1"/>
  <c r="AM67" i="1" s="1"/>
  <c r="AD171" i="1"/>
  <c r="T408" i="1"/>
  <c r="AM408" i="1" s="1" a="1"/>
  <c r="AM408" i="1" s="1"/>
  <c r="T501" i="1"/>
  <c r="AM501" i="1" s="1" a="1"/>
  <c r="AM501" i="1" s="1"/>
  <c r="AD572" i="1"/>
  <c r="T117" i="1"/>
  <c r="AM117" i="1" s="1" a="1"/>
  <c r="AM117" i="1" s="1"/>
  <c r="T209" i="1"/>
  <c r="AM209" i="1" s="1" a="1"/>
  <c r="AM209" i="1" s="1"/>
  <c r="T282" i="1"/>
  <c r="AM282" i="1" s="1" a="1"/>
  <c r="AM282" i="1" s="1"/>
  <c r="T401" i="1"/>
  <c r="AM401" i="1" s="1" a="1"/>
  <c r="AM401" i="1" s="1"/>
  <c r="T580" i="1"/>
  <c r="AM580" i="1" s="1" a="1"/>
  <c r="AM580" i="1" s="1"/>
  <c r="T102" i="1"/>
  <c r="AM102" i="1" s="1" a="1"/>
  <c r="AM102" i="1" s="1"/>
  <c r="T221" i="1"/>
  <c r="AM221" i="1" s="1" a="1"/>
  <c r="AM221" i="1" s="1"/>
  <c r="AD342" i="1"/>
  <c r="T479" i="1"/>
  <c r="AM479" i="1" s="1" a="1"/>
  <c r="AM479" i="1" s="1"/>
  <c r="AD635" i="1"/>
  <c r="AD74" i="1"/>
  <c r="T173" i="1"/>
  <c r="AM173" i="1" s="1" a="1"/>
  <c r="AM173" i="1" s="1"/>
  <c r="T286" i="1"/>
  <c r="AM286" i="1" s="1" a="1"/>
  <c r="AM286" i="1" s="1"/>
  <c r="T367" i="1"/>
  <c r="AM367" i="1" s="1" a="1"/>
  <c r="AM367" i="1" s="1"/>
  <c r="AD455" i="1"/>
  <c r="T547" i="1"/>
  <c r="AM547" i="1" s="1" a="1"/>
  <c r="AM547" i="1" s="1"/>
  <c r="AD118" i="1"/>
  <c r="T302" i="1"/>
  <c r="AM302" i="1" s="1" a="1"/>
  <c r="AM302" i="1" s="1"/>
  <c r="AD415" i="1"/>
  <c r="AD107" i="1"/>
  <c r="T196" i="1"/>
  <c r="AM196" i="1" s="1" a="1"/>
  <c r="AM196" i="1" s="1"/>
  <c r="T275" i="1"/>
  <c r="AM275" i="1" s="1" a="1"/>
  <c r="AM275" i="1" s="1"/>
  <c r="T19" i="1"/>
  <c r="AM19" i="1" s="1" a="1"/>
  <c r="AM19" i="1" s="1"/>
  <c r="T115" i="1"/>
  <c r="AM115" i="1" s="1" a="1"/>
  <c r="AM115" i="1" s="1"/>
  <c r="AD167" i="1"/>
  <c r="T280" i="1"/>
  <c r="AM280" i="1" s="1" a="1"/>
  <c r="AM280" i="1" s="1"/>
  <c r="T371" i="1"/>
  <c r="AM371" i="1" s="1" a="1"/>
  <c r="AM371" i="1" s="1"/>
  <c r="T100" i="1"/>
  <c r="AM100" i="1" s="1" a="1"/>
  <c r="AM100" i="1" s="1"/>
  <c r="T237" i="1"/>
  <c r="AM237" i="1" s="1" a="1"/>
  <c r="AM237" i="1" s="1"/>
  <c r="T336" i="1"/>
  <c r="AM336" i="1" s="1" a="1"/>
  <c r="AM336" i="1" s="1"/>
  <c r="T420" i="1"/>
  <c r="AM420" i="1" s="1" a="1"/>
  <c r="AM420" i="1" s="1"/>
  <c r="T477" i="1"/>
  <c r="AM477" i="1" s="1" a="1"/>
  <c r="AM477" i="1" s="1"/>
  <c r="T655" i="1"/>
  <c r="AM655" i="1" s="1" a="1"/>
  <c r="AM655" i="1" s="1"/>
  <c r="T759" i="1"/>
  <c r="AM759" i="1" s="1" a="1"/>
  <c r="AM759" i="1" s="1"/>
  <c r="T865" i="1"/>
  <c r="AM865" i="1" s="1" a="1"/>
  <c r="AM865" i="1" s="1"/>
  <c r="AD846" i="1"/>
  <c r="T474" i="1"/>
  <c r="AM474" i="1" s="1" a="1"/>
  <c r="AM474" i="1" s="1"/>
  <c r="T677" i="1"/>
  <c r="AM677" i="1" s="1" a="1"/>
  <c r="AM677" i="1" s="1"/>
  <c r="T970" i="1"/>
  <c r="AM970" i="1" s="1" a="1"/>
  <c r="AM970" i="1" s="1"/>
  <c r="T986" i="1"/>
  <c r="AM986" i="1" s="1" a="1"/>
  <c r="AM986" i="1" s="1"/>
  <c r="T912" i="1"/>
  <c r="AM912" i="1" s="1" a="1"/>
  <c r="AM912" i="1" s="1"/>
  <c r="T635" i="1"/>
  <c r="AM635" i="1" s="1" a="1"/>
  <c r="AM635" i="1" s="1"/>
  <c r="T717" i="1"/>
  <c r="AM717" i="1" s="1" a="1"/>
  <c r="AM717" i="1" s="1"/>
  <c r="T810" i="1"/>
  <c r="AM810" i="1" s="1" a="1"/>
  <c r="AM810" i="1" s="1"/>
  <c r="T890" i="1"/>
  <c r="AM890" i="1" s="1" a="1"/>
  <c r="AM890" i="1" s="1"/>
  <c r="T533" i="1"/>
  <c r="AM533" i="1" s="1" a="1"/>
  <c r="AM533" i="1" s="1"/>
  <c r="T538" i="1"/>
  <c r="AM538" i="1" s="1" a="1"/>
  <c r="AM538" i="1" s="1"/>
  <c r="T698" i="1"/>
  <c r="AM698" i="1" s="1" a="1"/>
  <c r="AM698" i="1" s="1"/>
  <c r="T801" i="1"/>
  <c r="AM801" i="1" s="1" a="1"/>
  <c r="AM801" i="1" s="1"/>
  <c r="AD1010" i="1"/>
  <c r="T930" i="1"/>
  <c r="AM930" i="1" s="1" a="1"/>
  <c r="AM930" i="1" s="1"/>
  <c r="T628" i="1"/>
  <c r="AM628" i="1" s="1" a="1"/>
  <c r="AM628" i="1" s="1"/>
  <c r="T740" i="1"/>
  <c r="AM740" i="1" s="1" a="1"/>
  <c r="AM740" i="1" s="1"/>
  <c r="AD111" i="1"/>
  <c r="T211" i="1"/>
  <c r="AM211" i="1" s="1" a="1"/>
  <c r="AM211" i="1" s="1"/>
  <c r="T296" i="1"/>
  <c r="AM296" i="1" s="1" a="1"/>
  <c r="AM296" i="1" s="1"/>
  <c r="T409" i="1"/>
  <c r="AM409" i="1" s="1" a="1"/>
  <c r="AM409" i="1" s="1"/>
  <c r="T509" i="1"/>
  <c r="AM509" i="1" s="1" a="1"/>
  <c r="AM509" i="1" s="1"/>
  <c r="T24" i="1"/>
  <c r="AM24" i="1" s="1" a="1"/>
  <c r="AM24" i="1" s="1"/>
  <c r="AD196" i="1"/>
  <c r="AD316" i="1"/>
  <c r="T440" i="1"/>
  <c r="AM440" i="1" s="1" a="1"/>
  <c r="AM440" i="1" s="1"/>
  <c r="T581" i="1"/>
  <c r="AM581" i="1" s="1" a="1"/>
  <c r="AM581" i="1" s="1"/>
  <c r="AD141" i="1"/>
  <c r="AD207" i="1"/>
  <c r="T279" i="1"/>
  <c r="AM279" i="1" s="1" a="1"/>
  <c r="AM279" i="1" s="1"/>
  <c r="T378" i="1"/>
  <c r="AM378" i="1" s="1" a="1"/>
  <c r="AM378" i="1" s="1"/>
  <c r="T463" i="1"/>
  <c r="AM463" i="1" s="1" a="1"/>
  <c r="AM463" i="1" s="1"/>
  <c r="T47" i="1"/>
  <c r="AM47" i="1" s="1" a="1"/>
  <c r="AM47" i="1" s="1"/>
  <c r="T234" i="1"/>
  <c r="AM234" i="1" s="1" a="1"/>
  <c r="AM234" i="1" s="1"/>
  <c r="AD330" i="1"/>
  <c r="T417" i="1"/>
  <c r="AM417" i="1" s="1" a="1"/>
  <c r="AM417" i="1" s="1"/>
  <c r="T553" i="1"/>
  <c r="AM553" i="1" s="1" a="1"/>
  <c r="AM553" i="1" s="1"/>
  <c r="T84" i="1"/>
  <c r="AM84" i="1" s="1" a="1"/>
  <c r="AM84" i="1" s="1"/>
  <c r="T193" i="1"/>
  <c r="AM193" i="1" s="1" a="1"/>
  <c r="AM193" i="1" s="1"/>
  <c r="T416" i="1"/>
  <c r="AM416" i="1" s="1" a="1"/>
  <c r="AM416" i="1" s="1"/>
  <c r="T506" i="1"/>
  <c r="AM506" i="1" s="1" a="1"/>
  <c r="AM506" i="1" s="1"/>
  <c r="T593" i="1"/>
  <c r="AM593" i="1" s="1" a="1"/>
  <c r="AM593" i="1" s="1"/>
  <c r="T118" i="1"/>
  <c r="AM118" i="1" s="1" a="1"/>
  <c r="AM118" i="1" s="1"/>
  <c r="AD210" i="1"/>
  <c r="AD295" i="1"/>
  <c r="T411" i="1"/>
  <c r="AM411" i="1" s="1" a="1"/>
  <c r="AM411" i="1" s="1"/>
  <c r="T475" i="1"/>
  <c r="AM475" i="1" s="1" a="1"/>
  <c r="AM475" i="1" s="1"/>
  <c r="T584" i="1"/>
  <c r="AM584" i="1" s="1" a="1"/>
  <c r="AM584" i="1" s="1"/>
  <c r="T107" i="1"/>
  <c r="AM107" i="1" s="1" a="1"/>
  <c r="AM107" i="1" s="1"/>
  <c r="T225" i="1"/>
  <c r="AM225" i="1" s="1" a="1"/>
  <c r="AM225" i="1" s="1"/>
  <c r="T372" i="1"/>
  <c r="AM372" i="1" s="1" a="1"/>
  <c r="AM372" i="1" s="1"/>
  <c r="AD16" i="1"/>
  <c r="T89" i="1"/>
  <c r="AM89" i="1" s="1" a="1"/>
  <c r="AM89" i="1" s="1"/>
  <c r="T176" i="1"/>
  <c r="AM176" i="1" s="1" a="1"/>
  <c r="AM176" i="1" s="1"/>
  <c r="T294" i="1"/>
  <c r="AM294" i="1" s="1" a="1"/>
  <c r="AM294" i="1" s="1"/>
  <c r="T368" i="1"/>
  <c r="AM368" i="1" s="1" a="1"/>
  <c r="AM368" i="1" s="1"/>
  <c r="T458" i="1"/>
  <c r="AM458" i="1" s="1" a="1"/>
  <c r="AM458" i="1" s="1"/>
  <c r="T561" i="1"/>
  <c r="AM561" i="1" s="1" a="1"/>
  <c r="AM561" i="1" s="1"/>
  <c r="AD304" i="1"/>
  <c r="T110" i="1"/>
  <c r="AM110" i="1" s="1" a="1"/>
  <c r="AM110" i="1" s="1"/>
  <c r="T208" i="1"/>
  <c r="AM208" i="1" s="1" a="1"/>
  <c r="AM208" i="1" s="1"/>
  <c r="T276" i="1"/>
  <c r="AM276" i="1" s="1" a="1"/>
  <c r="AM276" i="1" s="1"/>
  <c r="T44" i="1"/>
  <c r="AM44" i="1" s="1" a="1"/>
  <c r="AM44" i="1" s="1"/>
  <c r="AD116" i="1"/>
  <c r="T179" i="1"/>
  <c r="AM179" i="1" s="1" a="1"/>
  <c r="AM179" i="1" s="1"/>
  <c r="AD281" i="1"/>
  <c r="T25" i="1"/>
  <c r="AM25" i="1" s="1" a="1"/>
  <c r="AM25" i="1" s="1"/>
  <c r="T114" i="1"/>
  <c r="AM114" i="1" s="1" a="1"/>
  <c r="AM114" i="1" s="1"/>
  <c r="T245" i="1"/>
  <c r="AM245" i="1" s="1" a="1"/>
  <c r="AM245" i="1" s="1"/>
  <c r="T340" i="1"/>
  <c r="AM340" i="1" s="1" a="1"/>
  <c r="AM340" i="1" s="1"/>
  <c r="T423" i="1"/>
  <c r="AM423" i="1" s="1" a="1"/>
  <c r="AM423" i="1" s="1"/>
  <c r="T490" i="1"/>
  <c r="AM490" i="1" s="1" a="1"/>
  <c r="AM490" i="1" s="1"/>
  <c r="T659" i="1"/>
  <c r="AM659" i="1" s="1" a="1"/>
  <c r="AM659" i="1" s="1"/>
  <c r="AD760" i="1"/>
  <c r="T870" i="1"/>
  <c r="AM870" i="1" s="1" a="1"/>
  <c r="AM870" i="1" s="1"/>
  <c r="T900" i="1"/>
  <c r="AM900" i="1" s="1" a="1"/>
  <c r="AM900" i="1" s="1"/>
  <c r="T485" i="1"/>
  <c r="AM485" i="1" s="1" a="1"/>
  <c r="AM485" i="1" s="1"/>
  <c r="T686" i="1"/>
  <c r="AM686" i="1" s="1" a="1"/>
  <c r="AM686" i="1" s="1"/>
  <c r="T840" i="1"/>
  <c r="AM840" i="1" s="1" a="1"/>
  <c r="AM840" i="1" s="1"/>
  <c r="T975" i="1"/>
  <c r="AM975" i="1" s="1" a="1"/>
  <c r="AM975" i="1" s="1"/>
  <c r="T972" i="1"/>
  <c r="AM972" i="1" s="1" a="1"/>
  <c r="AM972" i="1" s="1"/>
  <c r="T642" i="1"/>
  <c r="AM642" i="1" s="1" a="1"/>
  <c r="AM642" i="1" s="1"/>
  <c r="T725" i="1"/>
  <c r="AM725" i="1" s="1" a="1"/>
  <c r="AM725" i="1" s="1"/>
  <c r="T822" i="1"/>
  <c r="AM822" i="1" s="1" a="1"/>
  <c r="AM822" i="1" s="1"/>
  <c r="T914" i="1"/>
  <c r="AM914" i="1" s="1" a="1"/>
  <c r="AM914" i="1" s="1"/>
  <c r="T708" i="1"/>
  <c r="AM708" i="1" s="1" a="1"/>
  <c r="AM708" i="1" s="1"/>
  <c r="T721" i="1"/>
  <c r="AM721" i="1" s="1" a="1"/>
  <c r="AM721" i="1" s="1"/>
  <c r="T806" i="1"/>
  <c r="AM806" i="1" s="1" a="1"/>
  <c r="AM806" i="1" s="1"/>
  <c r="T902" i="1"/>
  <c r="AM902" i="1" s="1" a="1"/>
  <c r="AM902" i="1" s="1"/>
  <c r="T913" i="1"/>
  <c r="AM913" i="1" s="1" a="1"/>
  <c r="AM913" i="1" s="1"/>
  <c r="T1011" i="1"/>
  <c r="AM1011" i="1" s="1" a="1"/>
  <c r="AM1011" i="1" s="1"/>
  <c r="T782" i="1"/>
  <c r="AM782" i="1" s="1" a="1"/>
  <c r="AM782" i="1" s="1"/>
  <c r="T948" i="1"/>
  <c r="AM948" i="1" s="1" a="1"/>
  <c r="AM948" i="1" s="1"/>
  <c r="T621" i="1"/>
  <c r="AM621" i="1" s="1" a="1"/>
  <c r="AM621" i="1" s="1"/>
  <c r="AD875" i="1"/>
  <c r="T673" i="1"/>
  <c r="AM673" i="1" s="1" a="1"/>
  <c r="AM673" i="1" s="1"/>
  <c r="T1002" i="1"/>
  <c r="AM1002" i="1" s="1" a="1"/>
  <c r="AM1002" i="1" s="1"/>
  <c r="AD632" i="1"/>
  <c r="T766" i="1"/>
  <c r="AM766" i="1" s="1" a="1"/>
  <c r="AM766" i="1" s="1"/>
  <c r="AD975" i="1"/>
  <c r="T723" i="1"/>
  <c r="AM723" i="1" s="1" a="1"/>
  <c r="AM723" i="1" s="1"/>
  <c r="T482" i="1"/>
  <c r="AM482" i="1" s="1" a="1"/>
  <c r="AM482" i="1" s="1"/>
  <c r="AD665" i="1"/>
  <c r="T830" i="1"/>
  <c r="AM830" i="1" s="1" a="1"/>
  <c r="AM830" i="1" s="1"/>
  <c r="T951" i="1"/>
  <c r="AM951" i="1" s="1" a="1"/>
  <c r="AM951" i="1" s="1"/>
  <c r="T682" i="1"/>
  <c r="AM682" i="1" s="1" a="1"/>
  <c r="AM682" i="1" s="1"/>
  <c r="T604" i="1"/>
  <c r="AM604" i="1" s="1" a="1"/>
  <c r="AM604" i="1" s="1"/>
  <c r="T716" i="1"/>
  <c r="AM716" i="1" s="1" a="1"/>
  <c r="AM716" i="1" s="1"/>
  <c r="T821" i="1"/>
  <c r="AM821" i="1" s="1" a="1"/>
  <c r="AM821" i="1" s="1"/>
  <c r="AD500" i="1"/>
  <c r="T559" i="1"/>
  <c r="AM559" i="1" s="1" a="1"/>
  <c r="AM559" i="1" s="1"/>
  <c r="T688" i="1"/>
  <c r="AM688" i="1" s="1" a="1"/>
  <c r="AM688" i="1" s="1"/>
  <c r="T788" i="1"/>
  <c r="AM788" i="1" s="1" a="1"/>
  <c r="AM788" i="1" s="1"/>
  <c r="T916" i="1"/>
  <c r="AM916" i="1" s="1" a="1"/>
  <c r="AM916" i="1" s="1"/>
  <c r="T1004" i="1"/>
  <c r="AM1004" i="1" s="1" a="1"/>
  <c r="AM1004" i="1" s="1"/>
  <c r="T607" i="1"/>
  <c r="AM607" i="1" s="1" a="1"/>
  <c r="AM607" i="1" s="1"/>
  <c r="T705" i="1"/>
  <c r="AM705" i="1" s="1" a="1"/>
  <c r="AM705" i="1" s="1"/>
  <c r="T783" i="1"/>
  <c r="AM783" i="1" s="1" a="1"/>
  <c r="AM783" i="1" s="1"/>
  <c r="T919" i="1"/>
  <c r="AM919" i="1" s="1" a="1"/>
  <c r="AM919" i="1" s="1"/>
  <c r="T644" i="1"/>
  <c r="AM644" i="1" s="1" a="1"/>
  <c r="AM644" i="1" s="1"/>
  <c r="AD779" i="1"/>
  <c r="T874" i="1"/>
  <c r="AM874" i="1" s="1" a="1"/>
  <c r="AM874" i="1" s="1"/>
  <c r="T999" i="1"/>
  <c r="AM999" i="1" s="1" a="1"/>
  <c r="AM999" i="1" s="1"/>
  <c r="T1007" i="1"/>
  <c r="AM1007" i="1" s="1" a="1"/>
  <c r="AM1007" i="1" s="1"/>
  <c r="AD706" i="1"/>
  <c r="AD189" i="1"/>
  <c r="AD663" i="1"/>
  <c r="AD715" i="1"/>
  <c r="AD852" i="1"/>
  <c r="AD662" i="1"/>
  <c r="AD495" i="1"/>
  <c r="AD52" i="1"/>
  <c r="AD907" i="1"/>
  <c r="T807" i="1"/>
  <c r="AM807" i="1" s="1" a="1"/>
  <c r="AM807" i="1" s="1"/>
  <c r="T979" i="1"/>
  <c r="AM979" i="1" s="1" a="1"/>
  <c r="AM979" i="1" s="1"/>
  <c r="AD645" i="1"/>
  <c r="T941" i="1"/>
  <c r="AM941" i="1" s="1" a="1"/>
  <c r="AM941" i="1" s="1"/>
  <c r="T737" i="1"/>
  <c r="AM737" i="1" s="1" a="1"/>
  <c r="AM737" i="1" s="1"/>
  <c r="T950" i="1"/>
  <c r="AM950" i="1" s="1" a="1"/>
  <c r="AM950" i="1" s="1"/>
  <c r="T784" i="1"/>
  <c r="AM784" i="1" s="1" a="1"/>
  <c r="AM784" i="1" s="1"/>
  <c r="T978" i="1"/>
  <c r="AM978" i="1" s="1" a="1"/>
  <c r="AM978" i="1" s="1"/>
  <c r="T804" i="1"/>
  <c r="AM804" i="1" s="1" a="1"/>
  <c r="AM804" i="1" s="1"/>
  <c r="T505" i="1"/>
  <c r="AM505" i="1" s="1" a="1"/>
  <c r="AM505" i="1" s="1"/>
  <c r="T676" i="1"/>
  <c r="AM676" i="1" s="1" a="1"/>
  <c r="AM676" i="1" s="1"/>
  <c r="T834" i="1"/>
  <c r="AM834" i="1" s="1" a="1"/>
  <c r="AM834" i="1" s="1"/>
  <c r="T958" i="1"/>
  <c r="AM958" i="1" s="1" a="1"/>
  <c r="AM958" i="1" s="1"/>
  <c r="AD847" i="1"/>
  <c r="T631" i="1"/>
  <c r="AM631" i="1" s="1" a="1"/>
  <c r="AM631" i="1" s="1"/>
  <c r="T720" i="1"/>
  <c r="AM720" i="1" s="1" a="1"/>
  <c r="AM720" i="1" s="1"/>
  <c r="AD822" i="1"/>
  <c r="AD647" i="1"/>
  <c r="T582" i="1"/>
  <c r="AM582" i="1" s="1" a="1"/>
  <c r="AM582" i="1" s="1"/>
  <c r="AD693" i="1"/>
  <c r="T791" i="1"/>
  <c r="AM791" i="1" s="1" a="1"/>
  <c r="AM791" i="1" s="1"/>
  <c r="T923" i="1"/>
  <c r="AM923" i="1" s="1" a="1"/>
  <c r="AM923" i="1" s="1"/>
  <c r="AD597" i="1"/>
  <c r="AD609" i="1"/>
  <c r="T712" i="1"/>
  <c r="AM712" i="1" s="1" a="1"/>
  <c r="AM712" i="1" s="1"/>
  <c r="T798" i="1"/>
  <c r="AM798" i="1" s="1" a="1"/>
  <c r="AM798" i="1" s="1"/>
  <c r="T931" i="1"/>
  <c r="AM931" i="1" s="1" a="1"/>
  <c r="AM931" i="1" s="1"/>
  <c r="T764" i="1"/>
  <c r="AM764" i="1" s="1" a="1"/>
  <c r="AM764" i="1" s="1"/>
  <c r="AD651" i="1"/>
  <c r="T786" i="1"/>
  <c r="AM786" i="1" s="1" a="1"/>
  <c r="AM786" i="1" s="1"/>
  <c r="T880" i="1"/>
  <c r="AM880" i="1" s="1" a="1"/>
  <c r="AM880" i="1" s="1"/>
  <c r="AD1000" i="1"/>
  <c r="T611" i="1"/>
  <c r="AM611" i="1" s="1" a="1"/>
  <c r="AM611" i="1" s="1"/>
  <c r="AD386" i="1"/>
  <c r="AD878" i="1"/>
  <c r="AD927" i="1"/>
  <c r="AD622" i="1"/>
  <c r="AD743" i="1"/>
  <c r="AD363" i="1"/>
  <c r="AD868" i="1"/>
  <c r="AD861" i="1"/>
  <c r="AD160" i="1"/>
  <c r="AD427" i="1"/>
  <c r="AD751" i="1"/>
  <c r="AD99" i="1"/>
  <c r="AD36" i="1"/>
  <c r="AD774" i="1"/>
  <c r="AD615" i="1"/>
  <c r="AD926" i="1"/>
  <c r="AD375" i="1"/>
  <c r="AD158" i="1"/>
  <c r="AD739" i="1"/>
  <c r="AD756" i="1"/>
  <c r="AD599" i="1"/>
  <c r="AD361" i="1"/>
  <c r="AD263" i="1"/>
  <c r="T910" i="1"/>
  <c r="AM910" i="1" s="1" a="1"/>
  <c r="AM910" i="1" s="1"/>
  <c r="T981" i="1"/>
  <c r="AM981" i="1" s="1" a="1"/>
  <c r="AM981" i="1" s="1"/>
  <c r="T665" i="1"/>
  <c r="AM665" i="1" s="1" a="1"/>
  <c r="AM665" i="1" s="1"/>
  <c r="T952" i="1"/>
  <c r="AM952" i="1" s="1" a="1"/>
  <c r="AM952" i="1" s="1"/>
  <c r="AD755" i="1"/>
  <c r="T388" i="1"/>
  <c r="AM388" i="1" s="1" a="1"/>
  <c r="AM388" i="1" s="1"/>
  <c r="AD643" i="1"/>
  <c r="AD982" i="1"/>
  <c r="T829" i="1"/>
  <c r="AM829" i="1" s="1" a="1"/>
  <c r="AM829" i="1" s="1"/>
  <c r="AD506" i="1"/>
  <c r="AD694" i="1"/>
  <c r="T839" i="1"/>
  <c r="AM839" i="1" s="1" a="1"/>
  <c r="AM839" i="1" s="1"/>
  <c r="T969" i="1"/>
  <c r="AM969" i="1" s="1" a="1"/>
  <c r="AM969" i="1" s="1"/>
  <c r="T871" i="1"/>
  <c r="AM871" i="1" s="1" a="1"/>
  <c r="AM871" i="1" s="1"/>
  <c r="T651" i="1"/>
  <c r="AM651" i="1" s="1" a="1"/>
  <c r="AM651" i="1" s="1"/>
  <c r="T731" i="1"/>
  <c r="AM731" i="1" s="1" a="1"/>
  <c r="AM731" i="1" s="1"/>
  <c r="T842" i="1"/>
  <c r="AM842" i="1" s="1" a="1"/>
  <c r="AM842" i="1" s="1"/>
  <c r="AD671" i="1"/>
  <c r="AD583" i="1"/>
  <c r="T701" i="1"/>
  <c r="AM701" i="1" s="1" a="1"/>
  <c r="AM701" i="1" s="1"/>
  <c r="T794" i="1"/>
  <c r="AM794" i="1" s="1" a="1"/>
  <c r="AM794" i="1" s="1"/>
  <c r="T927" i="1"/>
  <c r="AM927" i="1" s="1" a="1"/>
  <c r="AM927" i="1" s="1"/>
  <c r="T675" i="1"/>
  <c r="AM675" i="1" s="1" a="1"/>
  <c r="AM675" i="1" s="1"/>
  <c r="T638" i="1"/>
  <c r="AM638" i="1" s="1" a="1"/>
  <c r="AM638" i="1" s="1"/>
  <c r="T719" i="1"/>
  <c r="AM719" i="1" s="1" a="1"/>
  <c r="AM719" i="1" s="1"/>
  <c r="T817" i="1"/>
  <c r="AM817" i="1" s="1" a="1"/>
  <c r="AM817" i="1" s="1"/>
  <c r="T954" i="1"/>
  <c r="AM954" i="1" s="1" a="1"/>
  <c r="AM954" i="1" s="1"/>
  <c r="AD923" i="1"/>
  <c r="AD683" i="1"/>
  <c r="T790" i="1"/>
  <c r="AM790" i="1" s="1" a="1"/>
  <c r="AM790" i="1" s="1"/>
  <c r="T883" i="1"/>
  <c r="AM883" i="1" s="1" a="1"/>
  <c r="AM883" i="1" s="1"/>
  <c r="AD1012" i="1"/>
  <c r="AD712" i="1"/>
  <c r="AD721" i="1"/>
  <c r="AD374" i="1"/>
  <c r="AD836" i="1"/>
  <c r="AD953" i="1"/>
  <c r="AD301" i="1"/>
  <c r="AD320" i="1"/>
  <c r="AD872" i="1"/>
  <c r="AD773" i="1"/>
  <c r="AD768" i="1"/>
  <c r="AD915" i="1"/>
  <c r="AD791" i="1"/>
  <c r="AD882" i="1"/>
  <c r="AD794" i="1"/>
  <c r="AD1006" i="1"/>
  <c r="AD548" i="1"/>
  <c r="AD821" i="1"/>
  <c r="AD453" i="1"/>
  <c r="AD1003" i="1"/>
  <c r="AD788" i="1"/>
  <c r="AD742" i="1"/>
  <c r="AD799" i="1"/>
  <c r="AD668" i="1"/>
  <c r="AD472" i="1"/>
  <c r="AD939" i="1"/>
  <c r="AD935" i="1"/>
  <c r="T998" i="1"/>
  <c r="AM998" i="1" s="1" a="1"/>
  <c r="AM998" i="1" s="1"/>
  <c r="T685" i="1"/>
  <c r="AM685" i="1" s="1" a="1"/>
  <c r="AM685" i="1" s="1"/>
  <c r="AD566" i="1"/>
  <c r="T781" i="1"/>
  <c r="AM781" i="1" s="1" a="1"/>
  <c r="AM781" i="1" s="1"/>
  <c r="T787" i="1"/>
  <c r="AM787" i="1" s="1" a="1"/>
  <c r="AM787" i="1" s="1"/>
  <c r="T658" i="1"/>
  <c r="AM658" i="1" s="1" a="1"/>
  <c r="AM658" i="1" s="1"/>
  <c r="T864" i="1"/>
  <c r="AM864" i="1" s="1" a="1"/>
  <c r="AM864" i="1" s="1"/>
  <c r="T993" i="1"/>
  <c r="AM993" i="1" s="1" a="1"/>
  <c r="AM993" i="1" s="1"/>
  <c r="T896" i="1"/>
  <c r="AM896" i="1" s="1" a="1"/>
  <c r="AM896" i="1" s="1"/>
  <c r="T531" i="1"/>
  <c r="AM531" i="1" s="1" a="1"/>
  <c r="AM531" i="1" s="1"/>
  <c r="T706" i="1"/>
  <c r="AM706" i="1" s="1" a="1"/>
  <c r="AM706" i="1" s="1"/>
  <c r="T847" i="1"/>
  <c r="AM847" i="1" s="1" a="1"/>
  <c r="AM847" i="1" s="1"/>
  <c r="AD979" i="1"/>
  <c r="T934" i="1"/>
  <c r="AM934" i="1" s="1" a="1"/>
  <c r="AM934" i="1" s="1"/>
  <c r="T652" i="1"/>
  <c r="AM652" i="1" s="1" a="1"/>
  <c r="AM652" i="1" s="1"/>
  <c r="T747" i="1"/>
  <c r="AM747" i="1" s="1" a="1"/>
  <c r="AM747" i="1" s="1"/>
  <c r="T846" i="1"/>
  <c r="AM846" i="1" s="1" a="1"/>
  <c r="AM846" i="1" s="1"/>
  <c r="AD848" i="1"/>
  <c r="T589" i="1"/>
  <c r="AM589" i="1" s="1" a="1"/>
  <c r="AM589" i="1" s="1"/>
  <c r="T812" i="1"/>
  <c r="AM812" i="1" s="1" a="1"/>
  <c r="AM812" i="1" s="1"/>
  <c r="T935" i="1"/>
  <c r="AM935" i="1" s="1" a="1"/>
  <c r="AM935" i="1" s="1"/>
  <c r="T808" i="1"/>
  <c r="AM808" i="1" s="1" a="1"/>
  <c r="AM808" i="1" s="1"/>
  <c r="T639" i="1"/>
  <c r="AM639" i="1" s="1" a="1"/>
  <c r="AM639" i="1" s="1"/>
  <c r="T727" i="1"/>
  <c r="AM727" i="1" s="1" a="1"/>
  <c r="AM727" i="1" s="1"/>
  <c r="T825" i="1"/>
  <c r="AM825" i="1" s="1" a="1"/>
  <c r="AM825" i="1" s="1"/>
  <c r="T957" i="1"/>
  <c r="AM957" i="1" s="1" a="1"/>
  <c r="AM957" i="1" s="1"/>
  <c r="T514" i="1"/>
  <c r="AM514" i="1" s="1" a="1"/>
  <c r="AM514" i="1" s="1"/>
  <c r="T687" i="1"/>
  <c r="AM687" i="1" s="1" a="1"/>
  <c r="AM687" i="1" s="1"/>
  <c r="T793" i="1"/>
  <c r="AM793" i="1" s="1" a="1"/>
  <c r="AM793" i="1" s="1"/>
  <c r="T891" i="1"/>
  <c r="AM891" i="1" s="1" a="1"/>
  <c r="AM891" i="1" s="1"/>
  <c r="T929" i="1"/>
  <c r="AM929" i="1" s="1" a="1"/>
  <c r="AM929" i="1" s="1"/>
  <c r="T768" i="1"/>
  <c r="AM768" i="1" s="1" a="1"/>
  <c r="AM768" i="1" s="1"/>
  <c r="AD703" i="1"/>
  <c r="AD785" i="1"/>
  <c r="AD865" i="1"/>
  <c r="AD534" i="1"/>
  <c r="AD614" i="1"/>
  <c r="AD994" i="1"/>
  <c r="AD893" i="1"/>
  <c r="AD300" i="1"/>
  <c r="AD32" i="1"/>
  <c r="AD670" i="1"/>
  <c r="AD674" i="1"/>
  <c r="AD942" i="1"/>
  <c r="AD786" i="1"/>
  <c r="AD919" i="1"/>
  <c r="AD72" i="1"/>
  <c r="AD528" i="1"/>
  <c r="AD829" i="1"/>
  <c r="AD951" i="1"/>
  <c r="AD889" i="1"/>
  <c r="AD934" i="1"/>
  <c r="AD108" i="1"/>
  <c r="AD834" i="1"/>
  <c r="AD929" i="1"/>
  <c r="AD269" i="1"/>
  <c r="AD855" i="1"/>
  <c r="AD931" i="1"/>
  <c r="AD438" i="1"/>
  <c r="AD857" i="1"/>
  <c r="AD626" i="1"/>
  <c r="AD1011" i="1"/>
  <c r="T710" i="1"/>
  <c r="AM710" i="1" s="1" a="1"/>
  <c r="AM710" i="1" s="1"/>
  <c r="T852" i="1"/>
  <c r="AM852" i="1" s="1" a="1"/>
  <c r="AM852" i="1" s="1"/>
  <c r="T795" i="1"/>
  <c r="AM795" i="1" s="1" a="1"/>
  <c r="AM795" i="1" s="1"/>
  <c r="T775" i="1"/>
  <c r="AM775" i="1" s="1" a="1"/>
  <c r="AM775" i="1" s="1"/>
  <c r="T680" i="1"/>
  <c r="AM680" i="1" s="1" a="1"/>
  <c r="AM680" i="1" s="1"/>
  <c r="T878" i="1"/>
  <c r="AM878" i="1" s="1" a="1"/>
  <c r="AM878" i="1" s="1"/>
  <c r="T997" i="1"/>
  <c r="AM997" i="1" s="1" a="1"/>
  <c r="AM997" i="1" s="1"/>
  <c r="T499" i="1"/>
  <c r="AM499" i="1" s="1" a="1"/>
  <c r="AM499" i="1" s="1"/>
  <c r="AD563" i="1"/>
  <c r="T713" i="1"/>
  <c r="AM713" i="1" s="1" a="1"/>
  <c r="AM713" i="1" s="1"/>
  <c r="T848" i="1"/>
  <c r="AM848" i="1" s="1" a="1"/>
  <c r="AM848" i="1" s="1"/>
  <c r="T985" i="1"/>
  <c r="AM985" i="1" s="1" a="1"/>
  <c r="AM985" i="1" s="1"/>
  <c r="T657" i="1"/>
  <c r="AM657" i="1" s="1" a="1"/>
  <c r="AM657" i="1" s="1"/>
  <c r="T757" i="1"/>
  <c r="AM757" i="1" s="1" a="1"/>
  <c r="AM757" i="1" s="1"/>
  <c r="T853" i="1"/>
  <c r="AM853" i="1" s="1" a="1"/>
  <c r="AM853" i="1" s="1"/>
  <c r="T600" i="1"/>
  <c r="AM600" i="1" s="1" a="1"/>
  <c r="AM600" i="1" s="1"/>
  <c r="T739" i="1"/>
  <c r="AM739" i="1" s="1" a="1"/>
  <c r="AM739" i="1" s="1"/>
  <c r="T833" i="1"/>
  <c r="AM833" i="1" s="1" a="1"/>
  <c r="AM833" i="1" s="1"/>
  <c r="T936" i="1"/>
  <c r="AM936" i="1" s="1" a="1"/>
  <c r="AM936" i="1" s="1"/>
  <c r="T926" i="1"/>
  <c r="AM926" i="1" s="1" a="1"/>
  <c r="AM926" i="1" s="1"/>
  <c r="T647" i="1"/>
  <c r="AM647" i="1" s="1" a="1"/>
  <c r="AM647" i="1" s="1"/>
  <c r="T735" i="1"/>
  <c r="AM735" i="1" s="1" a="1"/>
  <c r="AM735" i="1" s="1"/>
  <c r="T837" i="1"/>
  <c r="AM837" i="1" s="1" a="1"/>
  <c r="AM837" i="1" s="1"/>
  <c r="T968" i="1"/>
  <c r="AM968" i="1" s="1" a="1"/>
  <c r="AM968" i="1" s="1"/>
  <c r="T546" i="1"/>
  <c r="AM546" i="1" s="1" a="1"/>
  <c r="AM546" i="1" s="1"/>
  <c r="AD701" i="1"/>
  <c r="T796" i="1"/>
  <c r="AM796" i="1" s="1" a="1"/>
  <c r="AM796" i="1" s="1"/>
  <c r="T903" i="1"/>
  <c r="AM903" i="1" s="1" a="1"/>
  <c r="AM903" i="1" s="1"/>
  <c r="T942" i="1"/>
  <c r="AM942" i="1" s="1" a="1"/>
  <c r="AM942" i="1" s="1"/>
  <c r="T866" i="1"/>
  <c r="AM866" i="1" s="1" a="1"/>
  <c r="AM866" i="1" s="1"/>
  <c r="AD949" i="1"/>
  <c r="AD434" i="1"/>
  <c r="AD859" i="1"/>
  <c r="AD824" i="1"/>
  <c r="AD584" i="1"/>
  <c r="AD961" i="1"/>
  <c r="AD413" i="1"/>
  <c r="AD941" i="1"/>
  <c r="AD862" i="1"/>
  <c r="AD996" i="1"/>
  <c r="AD1004" i="1"/>
  <c r="AD731" i="1"/>
  <c r="AD250" i="1"/>
  <c r="AD925" i="1"/>
  <c r="AD571" i="1"/>
  <c r="AD930" i="1"/>
  <c r="AD954" i="1"/>
  <c r="T862" i="1"/>
  <c r="AM862" i="1" s="1" a="1"/>
  <c r="AM862" i="1" s="1"/>
  <c r="T1001" i="1"/>
  <c r="AM1001" i="1" s="1" a="1"/>
  <c r="AM1001" i="1" s="1"/>
  <c r="T729" i="1"/>
  <c r="AM729" i="1" s="1" a="1"/>
  <c r="AM729" i="1" s="1"/>
  <c r="T755" i="1"/>
  <c r="AM755" i="1" s="1" a="1"/>
  <c r="AM755" i="1" s="1"/>
  <c r="T814" i="1"/>
  <c r="AM814" i="1" s="1" a="1"/>
  <c r="AM814" i="1" s="1"/>
  <c r="T392" i="1"/>
  <c r="AM392" i="1" s="1" a="1"/>
  <c r="AM392" i="1" s="1"/>
  <c r="T689" i="1"/>
  <c r="AM689" i="1" s="1" a="1"/>
  <c r="AM689" i="1" s="1"/>
  <c r="T885" i="1"/>
  <c r="AM885" i="1" s="1" a="1"/>
  <c r="AM885" i="1" s="1"/>
  <c r="AD998" i="1"/>
  <c r="T645" i="1"/>
  <c r="AM645" i="1" s="1" a="1"/>
  <c r="AM645" i="1" s="1"/>
  <c r="T573" i="1"/>
  <c r="AM573" i="1" s="1" a="1"/>
  <c r="AM573" i="1" s="1"/>
  <c r="T724" i="1"/>
  <c r="AM724" i="1" s="1" a="1"/>
  <c r="AM724" i="1" s="1"/>
  <c r="T849" i="1"/>
  <c r="AM849" i="1" s="1" a="1"/>
  <c r="AM849" i="1" s="1"/>
  <c r="T989" i="1"/>
  <c r="AM989" i="1" s="1" a="1"/>
  <c r="AM989" i="1" s="1"/>
  <c r="T565" i="1"/>
  <c r="AM565" i="1" s="1" a="1"/>
  <c r="AM565" i="1" s="1"/>
  <c r="T664" i="1"/>
  <c r="AM664" i="1" s="1" a="1"/>
  <c r="AM664" i="1" s="1"/>
  <c r="T769" i="1"/>
  <c r="AM769" i="1" s="1" a="1"/>
  <c r="AM769" i="1" s="1"/>
  <c r="T860" i="1"/>
  <c r="AM860" i="1" s="1" a="1"/>
  <c r="AM860" i="1" s="1"/>
  <c r="T967" i="1"/>
  <c r="AM967" i="1" s="1" a="1"/>
  <c r="AM967" i="1" s="1"/>
  <c r="T616" i="1"/>
  <c r="AM616" i="1" s="1" a="1"/>
  <c r="AM616" i="1" s="1"/>
  <c r="T743" i="1"/>
  <c r="AM743" i="1" s="1" a="1"/>
  <c r="AM743" i="1" s="1"/>
  <c r="T838" i="1"/>
  <c r="AM838" i="1" s="1" a="1"/>
  <c r="AM838" i="1" s="1"/>
  <c r="T945" i="1"/>
  <c r="AM945" i="1" s="1" a="1"/>
  <c r="AM945" i="1" s="1"/>
  <c r="T859" i="1"/>
  <c r="AM859" i="1" s="1" a="1"/>
  <c r="AM859" i="1" s="1"/>
  <c r="AD652" i="1"/>
  <c r="AD736" i="1"/>
  <c r="T845" i="1"/>
  <c r="AM845" i="1" s="1" a="1"/>
  <c r="AM845" i="1" s="1"/>
  <c r="T977" i="1"/>
  <c r="AM977" i="1" s="1" a="1"/>
  <c r="AM977" i="1" s="1"/>
  <c r="T578" i="1"/>
  <c r="AM578" i="1" s="1" a="1"/>
  <c r="AM578" i="1" s="1"/>
  <c r="T704" i="1"/>
  <c r="AM704" i="1" s="1" a="1"/>
  <c r="AM704" i="1" s="1"/>
  <c r="AD798" i="1"/>
  <c r="T907" i="1"/>
  <c r="AM907" i="1" s="1" a="1"/>
  <c r="AM907" i="1" s="1"/>
  <c r="T1010" i="1"/>
  <c r="AM1010" i="1" s="1" a="1"/>
  <c r="AM1010" i="1" s="1"/>
  <c r="T953" i="1"/>
  <c r="AM953" i="1" s="1" a="1"/>
  <c r="AM953" i="1" s="1"/>
  <c r="AD853" i="1"/>
  <c r="AD653" i="1"/>
  <c r="AD135" i="1"/>
  <c r="AD959" i="1"/>
  <c r="AD287" i="1"/>
  <c r="AD790" i="1"/>
  <c r="AD581" i="1"/>
  <c r="AD810" i="1"/>
  <c r="AD667" i="1"/>
  <c r="AD908" i="1"/>
  <c r="AD969" i="1"/>
  <c r="AD42" i="1"/>
  <c r="AD530" i="1"/>
  <c r="AD917" i="1"/>
  <c r="AD168" i="1"/>
  <c r="AD986" i="1"/>
  <c r="AD270" i="1"/>
  <c r="AD978" i="1"/>
  <c r="AD680" i="1"/>
  <c r="T545" i="1"/>
  <c r="AM545" i="1" s="1" a="1"/>
  <c r="AM545" i="1" s="1"/>
  <c r="T742" i="1"/>
  <c r="AM742" i="1" s="1" a="1"/>
  <c r="AM742" i="1" s="1"/>
  <c r="T750" i="1"/>
  <c r="AM750" i="1" s="1" a="1"/>
  <c r="AM750" i="1" s="1"/>
  <c r="T939" i="1"/>
  <c r="AM939" i="1" s="1" a="1"/>
  <c r="AM939" i="1" s="1"/>
  <c r="T850" i="1"/>
  <c r="AM850" i="1" s="1" a="1"/>
  <c r="AM850" i="1" s="1"/>
  <c r="T535" i="1"/>
  <c r="AM535" i="1" s="1" a="1"/>
  <c r="AM535" i="1" s="1"/>
  <c r="T693" i="1"/>
  <c r="AM693" i="1" s="1" a="1"/>
  <c r="AM693" i="1" s="1"/>
  <c r="T898" i="1"/>
  <c r="AM898" i="1" s="1" a="1"/>
  <c r="AM898" i="1" s="1"/>
  <c r="T1005" i="1"/>
  <c r="AM1005" i="1" s="1" a="1"/>
  <c r="AM1005" i="1" s="1"/>
  <c r="T696" i="1"/>
  <c r="AM696" i="1" s="1" a="1"/>
  <c r="AM696" i="1" s="1"/>
  <c r="T576" i="1"/>
  <c r="AM576" i="1" s="1" a="1"/>
  <c r="AM576" i="1" s="1"/>
  <c r="T753" i="1"/>
  <c r="AM753" i="1" s="1" a="1"/>
  <c r="AM753" i="1" s="1"/>
  <c r="AD869" i="1"/>
  <c r="T1008" i="1"/>
  <c r="AM1008" i="1" s="1" a="1"/>
  <c r="AM1008" i="1" s="1"/>
  <c r="T756" i="1"/>
  <c r="AM756" i="1" s="1" a="1"/>
  <c r="AM756" i="1" s="1"/>
  <c r="T672" i="1"/>
  <c r="AM672" i="1" s="1" a="1"/>
  <c r="AM672" i="1" s="1"/>
  <c r="T773" i="1"/>
  <c r="AM773" i="1" s="1" a="1"/>
  <c r="AM773" i="1" s="1"/>
  <c r="T863" i="1"/>
  <c r="AM863" i="1" s="1" a="1"/>
  <c r="AM863" i="1" s="1"/>
  <c r="AD479" i="1"/>
  <c r="AD620" i="1"/>
  <c r="AD748" i="1"/>
  <c r="T856" i="1"/>
  <c r="AM856" i="1" s="1" a="1"/>
  <c r="AM856" i="1" s="1"/>
  <c r="AD958" i="1"/>
  <c r="AD950" i="1"/>
  <c r="T656" i="1"/>
  <c r="AM656" i="1" s="1" a="1"/>
  <c r="AM656" i="1" s="1"/>
  <c r="T752" i="1"/>
  <c r="AM752" i="1" s="1" a="1"/>
  <c r="AM752" i="1" s="1"/>
  <c r="T867" i="1"/>
  <c r="AM867" i="1" s="1" a="1"/>
  <c r="AM867" i="1" s="1"/>
  <c r="T984" i="1"/>
  <c r="AM984" i="1" s="1" a="1"/>
  <c r="AM984" i="1" s="1"/>
  <c r="T592" i="1"/>
  <c r="AM592" i="1" s="1" a="1"/>
  <c r="AM592" i="1" s="1"/>
  <c r="AD719" i="1"/>
  <c r="T915" i="1"/>
  <c r="AM915" i="1" s="1" a="1"/>
  <c r="AM915" i="1" s="1"/>
  <c r="AD515" i="1"/>
  <c r="T987" i="1"/>
  <c r="AM987" i="1" s="1" a="1"/>
  <c r="AM987" i="1" s="1"/>
  <c r="AD883" i="1"/>
  <c r="AD398" i="1"/>
  <c r="AD537" i="1"/>
  <c r="AD40" i="1"/>
  <c r="AD812" i="1"/>
  <c r="AD423" i="1"/>
  <c r="AD928" i="1"/>
  <c r="AD1001" i="1"/>
  <c r="AD638" i="1"/>
  <c r="T988" i="1"/>
  <c r="AM988" i="1" s="1" a="1"/>
  <c r="AM988" i="1" s="1"/>
  <c r="T770" i="1"/>
  <c r="AM770" i="1" s="1" a="1"/>
  <c r="AM770" i="1" s="1"/>
  <c r="T873" i="1"/>
  <c r="AM873" i="1" s="1" a="1"/>
  <c r="AM873" i="1" s="1"/>
  <c r="T598" i="1"/>
  <c r="AM598" i="1" s="1" a="1"/>
  <c r="AM598" i="1" s="1"/>
  <c r="T728" i="1"/>
  <c r="AM728" i="1" s="1" a="1"/>
  <c r="AM728" i="1" s="1"/>
  <c r="T905" i="1"/>
  <c r="AM905" i="1" s="1" a="1"/>
  <c r="AM905" i="1" s="1"/>
  <c r="AD1009" i="1"/>
  <c r="T730" i="1"/>
  <c r="AM730" i="1" s="1" a="1"/>
  <c r="AM730" i="1" s="1"/>
  <c r="T583" i="1"/>
  <c r="AM583" i="1" s="1" a="1"/>
  <c r="AM583" i="1" s="1"/>
  <c r="T762" i="1"/>
  <c r="AM762" i="1" s="1" a="1"/>
  <c r="AM762" i="1" s="1"/>
  <c r="AD937" i="1"/>
  <c r="T876" i="1"/>
  <c r="AM876" i="1" s="1" a="1"/>
  <c r="AM876" i="1" s="1"/>
  <c r="T684" i="1"/>
  <c r="AM684" i="1" s="1" a="1"/>
  <c r="AM684" i="1" s="1"/>
  <c r="T780" i="1"/>
  <c r="AM780" i="1" s="1" a="1"/>
  <c r="AM780" i="1" s="1"/>
  <c r="T889" i="1"/>
  <c r="AM889" i="1" s="1" a="1"/>
  <c r="AM889" i="1" s="1"/>
  <c r="T640" i="1"/>
  <c r="AM640" i="1" s="1" a="1"/>
  <c r="AM640" i="1" s="1"/>
  <c r="AD749" i="1"/>
  <c r="T872" i="1"/>
  <c r="AM872" i="1" s="1" a="1"/>
  <c r="AM872" i="1" s="1"/>
  <c r="T964" i="1"/>
  <c r="AM964" i="1" s="1" a="1"/>
  <c r="AM964" i="1" s="1"/>
  <c r="AD467" i="1"/>
  <c r="T660" i="1"/>
  <c r="AM660" i="1" s="1" a="1"/>
  <c r="AM660" i="1" s="1"/>
  <c r="AD757" i="1"/>
  <c r="T877" i="1"/>
  <c r="AM877" i="1" s="1" a="1"/>
  <c r="AM877" i="1" s="1"/>
  <c r="T1000" i="1"/>
  <c r="AM1000" i="1" s="1" a="1"/>
  <c r="AM1000" i="1" s="1"/>
  <c r="T606" i="1"/>
  <c r="AM606" i="1" s="1" a="1"/>
  <c r="AM606" i="1" s="1"/>
  <c r="T722" i="1"/>
  <c r="AM722" i="1" s="1" a="1"/>
  <c r="AM722" i="1" s="1"/>
  <c r="T802" i="1"/>
  <c r="AM802" i="1" s="1" a="1"/>
  <c r="AM802" i="1" s="1"/>
  <c r="AD944" i="1"/>
  <c r="T630" i="1"/>
  <c r="AM630" i="1" s="1" a="1"/>
  <c r="AM630" i="1" s="1"/>
  <c r="AD646" i="1"/>
  <c r="AD191" i="1"/>
  <c r="AD877" i="1"/>
  <c r="AD98" i="1"/>
  <c r="AD354" i="1"/>
  <c r="AD952" i="1"/>
  <c r="AD560" i="1"/>
  <c r="AD314" i="1"/>
  <c r="AD902" i="1"/>
  <c r="AD725" i="1"/>
  <c r="AD784" i="1"/>
  <c r="AD397" i="1"/>
  <c r="AD78" i="1"/>
  <c r="AD387" i="1"/>
  <c r="AD630" i="1"/>
  <c r="AD619" i="1"/>
  <c r="AD540" i="1"/>
  <c r="AD543" i="1"/>
  <c r="AD289" i="1"/>
  <c r="AD814" i="1"/>
  <c r="AD492" i="1"/>
  <c r="AD271" i="1"/>
  <c r="AD955" i="1"/>
  <c r="AD778" i="1"/>
  <c r="AD718" i="1"/>
  <c r="T718" i="1"/>
  <c r="AM718" i="1" s="1" a="1"/>
  <c r="AM718" i="1" s="1"/>
  <c r="AD802" i="1"/>
  <c r="T495" i="1"/>
  <c r="AM495" i="1" s="1" a="1"/>
  <c r="AM495" i="1" s="1"/>
  <c r="AD886" i="1"/>
  <c r="AD605" i="1"/>
  <c r="T732" i="1"/>
  <c r="AM732" i="1" s="1" a="1"/>
  <c r="AM732" i="1" s="1"/>
  <c r="T909" i="1"/>
  <c r="AM909" i="1" s="1" a="1"/>
  <c r="AM909" i="1" s="1"/>
  <c r="T868" i="1"/>
  <c r="AM868" i="1" s="1" a="1"/>
  <c r="AM868" i="1" s="1"/>
  <c r="T811" i="1"/>
  <c r="AM811" i="1" s="1" a="1"/>
  <c r="AM811" i="1" s="1"/>
  <c r="T586" i="1"/>
  <c r="AM586" i="1" s="1" a="1"/>
  <c r="AM586" i="1" s="1"/>
  <c r="AD781" i="1"/>
  <c r="T893" i="1"/>
  <c r="AM893" i="1" s="1" a="1"/>
  <c r="AM893" i="1" s="1"/>
  <c r="AD980" i="1"/>
  <c r="T995" i="1"/>
  <c r="AM995" i="1" s="1" a="1"/>
  <c r="AM995" i="1" s="1"/>
  <c r="AD685" i="1"/>
  <c r="T799" i="1"/>
  <c r="AM799" i="1" s="1" a="1"/>
  <c r="AM799" i="1" s="1"/>
  <c r="T944" i="1"/>
  <c r="AM944" i="1" s="1" a="1"/>
  <c r="AM944" i="1" s="1"/>
  <c r="T504" i="1"/>
  <c r="AM504" i="1" s="1" a="1"/>
  <c r="AM504" i="1" s="1"/>
  <c r="AD641" i="1"/>
  <c r="T761" i="1"/>
  <c r="AM761" i="1" s="1" a="1"/>
  <c r="AM761" i="1" s="1"/>
  <c r="T881" i="1"/>
  <c r="AM881" i="1" s="1" a="1"/>
  <c r="AM881" i="1" s="1"/>
  <c r="T973" i="1"/>
  <c r="AM973" i="1" s="1" a="1"/>
  <c r="AM973" i="1" s="1"/>
  <c r="T478" i="1"/>
  <c r="AM478" i="1" s="1" a="1"/>
  <c r="AM478" i="1" s="1"/>
  <c r="T667" i="1"/>
  <c r="AM667" i="1" s="1" a="1"/>
  <c r="AM667" i="1" s="1"/>
  <c r="T760" i="1"/>
  <c r="AM760" i="1" s="1" a="1"/>
  <c r="AM760" i="1" s="1"/>
  <c r="T884" i="1"/>
  <c r="AM884" i="1" s="1" a="1"/>
  <c r="AM884" i="1" s="1"/>
  <c r="T1012" i="1"/>
  <c r="AM1012" i="1" s="1" a="1"/>
  <c r="AM1012" i="1" s="1"/>
  <c r="T614" i="1"/>
  <c r="AM614" i="1" s="1" a="1"/>
  <c r="AM614" i="1" s="1"/>
  <c r="T738" i="1"/>
  <c r="AM738" i="1" s="1" a="1"/>
  <c r="AM738" i="1" s="1"/>
  <c r="T832" i="1"/>
  <c r="AM832" i="1" s="1" a="1"/>
  <c r="AM832" i="1" s="1"/>
  <c r="T963" i="1"/>
  <c r="AM963" i="1" s="1" a="1"/>
  <c r="AM963" i="1" s="1"/>
  <c r="T746" i="1"/>
  <c r="AM746" i="1" s="1" a="1"/>
  <c r="AM746" i="1" s="1"/>
  <c r="AD918" i="1"/>
  <c r="AD894" i="1"/>
  <c r="AD202" i="1"/>
  <c r="AD733" i="1"/>
  <c r="AD226" i="1"/>
  <c r="AD214" i="1"/>
  <c r="AD885" i="1"/>
  <c r="AD575" i="1"/>
  <c r="AD948" i="1"/>
  <c r="AD491" i="1"/>
  <c r="AD138" i="1"/>
  <c r="AD131" i="1"/>
  <c r="AD606" i="1"/>
  <c r="AD938" i="1"/>
  <c r="AD510" i="1"/>
  <c r="AD696" i="1"/>
  <c r="AD421" i="1"/>
  <c r="AD198" i="1"/>
  <c r="AD485" i="1"/>
  <c r="AD879" i="1"/>
  <c r="AD588" i="1"/>
  <c r="AD738" i="1"/>
  <c r="AD797" i="1"/>
  <c r="AD447" i="1"/>
  <c r="T827" i="1"/>
  <c r="AM827" i="1" s="1" a="1"/>
  <c r="AM827" i="1" s="1"/>
  <c r="T557" i="1"/>
  <c r="AM557" i="1" s="1" a="1"/>
  <c r="AM557" i="1" s="1"/>
  <c r="T906" i="1"/>
  <c r="AM906" i="1" s="1" a="1"/>
  <c r="AM906" i="1" s="1"/>
  <c r="T608" i="1"/>
  <c r="AM608" i="1" s="1" a="1"/>
  <c r="AM608" i="1" s="1"/>
  <c r="T736" i="1"/>
  <c r="AM736" i="1" s="1" a="1"/>
  <c r="AM736" i="1" s="1"/>
  <c r="T917" i="1"/>
  <c r="AM917" i="1" s="1" a="1"/>
  <c r="AM917" i="1" s="1"/>
  <c r="T940" i="1"/>
  <c r="AM940" i="1" s="1" a="1"/>
  <c r="AM940" i="1" s="1"/>
  <c r="T949" i="1"/>
  <c r="AM949" i="1" s="1" a="1"/>
  <c r="AM949" i="1" s="1"/>
  <c r="T627" i="1"/>
  <c r="AM627" i="1" s="1" a="1"/>
  <c r="AM627" i="1" s="1"/>
  <c r="T920" i="1"/>
  <c r="AM920" i="1" s="1" a="1"/>
  <c r="AM920" i="1" s="1"/>
  <c r="T534" i="1"/>
  <c r="AM534" i="1" s="1" a="1"/>
  <c r="AM534" i="1" s="1"/>
  <c r="T697" i="1"/>
  <c r="AM697" i="1" s="1" a="1"/>
  <c r="AM697" i="1" s="1"/>
  <c r="T805" i="1"/>
  <c r="AM805" i="1" s="1" a="1"/>
  <c r="AM805" i="1" s="1"/>
  <c r="AD947" i="1"/>
  <c r="T540" i="1"/>
  <c r="AM540" i="1" s="1" a="1"/>
  <c r="AM540" i="1" s="1"/>
  <c r="AD661" i="1"/>
  <c r="AD762" i="1"/>
  <c r="T897" i="1"/>
  <c r="AM897" i="1" s="1" a="1"/>
  <c r="AM897" i="1" s="1"/>
  <c r="T992" i="1"/>
  <c r="AM992" i="1" s="1" a="1"/>
  <c r="AM992" i="1" s="1"/>
  <c r="AD501" i="1"/>
  <c r="T671" i="1"/>
  <c r="AM671" i="1" s="1" a="1"/>
  <c r="AM671" i="1" s="1"/>
  <c r="T765" i="1"/>
  <c r="AM765" i="1" s="1" a="1"/>
  <c r="AM765" i="1" s="1"/>
  <c r="T904" i="1"/>
  <c r="AM904" i="1" s="1" a="1"/>
  <c r="AM904" i="1" s="1"/>
  <c r="T603" i="1"/>
  <c r="AM603" i="1" s="1" a="1"/>
  <c r="AM603" i="1" s="1"/>
  <c r="T625" i="1"/>
  <c r="AM625" i="1" s="1" a="1"/>
  <c r="AM625" i="1" s="1"/>
  <c r="T751" i="1"/>
  <c r="AM751" i="1" s="1" a="1"/>
  <c r="AM751" i="1" s="1"/>
  <c r="T836" i="1"/>
  <c r="AM836" i="1" s="1" a="1"/>
  <c r="AM836" i="1" s="1"/>
  <c r="T976" i="1"/>
  <c r="AM976" i="1" s="1" a="1"/>
  <c r="AM976" i="1" s="1"/>
  <c r="T797" i="1"/>
  <c r="AM797" i="1" s="1" a="1"/>
  <c r="AM797" i="1" s="1"/>
  <c r="AD936" i="1"/>
  <c r="AD920" i="1"/>
  <c r="AD827" i="1"/>
  <c r="AD871" i="1"/>
  <c r="AD425" i="1"/>
  <c r="AD707" i="1"/>
  <c r="AD823" i="1"/>
  <c r="AD286" i="1"/>
  <c r="AD896" i="1"/>
  <c r="AD766" i="1"/>
  <c r="AD208" i="1"/>
  <c r="AD654" i="1"/>
  <c r="AD422" i="1"/>
  <c r="AD594" i="1"/>
  <c r="AD988" i="1"/>
  <c r="AD443" i="1"/>
  <c r="AD924" i="1"/>
  <c r="AD842" i="1"/>
  <c r="AD558" i="1"/>
  <c r="AD33" i="1"/>
  <c r="AD740" i="1"/>
  <c r="AD206" i="1"/>
  <c r="T925" i="1"/>
  <c r="AM925" i="1" s="1" a="1"/>
  <c r="AM925" i="1" s="1"/>
  <c r="T563" i="1"/>
  <c r="AM563" i="1" s="1" a="1"/>
  <c r="AM563" i="1" s="1"/>
  <c r="T861" i="1"/>
  <c r="AM861" i="1" s="1" a="1"/>
  <c r="AM861" i="1" s="1"/>
  <c r="T624" i="1"/>
  <c r="AM624" i="1" s="1" a="1"/>
  <c r="AM624" i="1" s="1"/>
  <c r="AD970" i="1"/>
  <c r="T617" i="1"/>
  <c r="AM617" i="1" s="1" a="1"/>
  <c r="AM617" i="1" s="1"/>
  <c r="AD750" i="1"/>
  <c r="T955" i="1"/>
  <c r="AM955" i="1" s="1" a="1"/>
  <c r="AM955" i="1" s="1"/>
  <c r="T1013" i="1"/>
  <c r="AM1013" i="1" s="1" a="1"/>
  <c r="AM1013" i="1" s="1"/>
  <c r="T661" i="1"/>
  <c r="AM661" i="1" s="1" a="1"/>
  <c r="AM661" i="1" s="1"/>
  <c r="T826" i="1"/>
  <c r="AM826" i="1" s="1" a="1"/>
  <c r="AM826" i="1" s="1"/>
  <c r="T932" i="1"/>
  <c r="AM932" i="1" s="1" a="1"/>
  <c r="AM932" i="1" s="1"/>
  <c r="T650" i="1"/>
  <c r="AM650" i="1" s="1" a="1"/>
  <c r="AM650" i="1" s="1"/>
  <c r="AD601" i="1"/>
  <c r="T709" i="1"/>
  <c r="AM709" i="1" s="1" a="1"/>
  <c r="AM709" i="1" s="1"/>
  <c r="T813" i="1"/>
  <c r="AM813" i="1" s="1" a="1"/>
  <c r="AM813" i="1" s="1"/>
  <c r="T734" i="1"/>
  <c r="AM734" i="1" s="1" a="1"/>
  <c r="AM734" i="1" s="1"/>
  <c r="T555" i="1"/>
  <c r="AM555" i="1" s="1" a="1"/>
  <c r="AM555" i="1" s="1"/>
  <c r="T683" i="1"/>
  <c r="AM683" i="1" s="1" a="1"/>
  <c r="AM683" i="1" s="1"/>
  <c r="T779" i="1"/>
  <c r="AM779" i="1" s="1" a="1"/>
  <c r="AM779" i="1" s="1"/>
  <c r="AD14" i="1"/>
  <c r="T554" i="1"/>
  <c r="AM554" i="1" s="1" a="1"/>
  <c r="AM554" i="1" s="1"/>
  <c r="AD697" i="1"/>
  <c r="AD780" i="1"/>
  <c r="T908" i="1"/>
  <c r="AM908" i="1" s="1" a="1"/>
  <c r="AM908" i="1" s="1"/>
  <c r="T700" i="1"/>
  <c r="AM700" i="1" s="1" a="1"/>
  <c r="AM700" i="1" s="1"/>
  <c r="T633" i="1"/>
  <c r="AM633" i="1" s="1" a="1"/>
  <c r="AM633" i="1" s="1"/>
  <c r="T778" i="1"/>
  <c r="AM778" i="1" s="1" a="1"/>
  <c r="AM778" i="1" s="1"/>
  <c r="T855" i="1"/>
  <c r="AM855" i="1" s="1" a="1"/>
  <c r="AM855" i="1" s="1"/>
  <c r="T983" i="1"/>
  <c r="AM983" i="1" s="1" a="1"/>
  <c r="AM983" i="1" s="1"/>
  <c r="T922" i="1"/>
  <c r="AM922" i="1" s="1" a="1"/>
  <c r="AM922" i="1" s="1"/>
  <c r="AD772" i="1"/>
  <c r="AD963" i="1"/>
  <c r="AD504" i="1"/>
  <c r="AD114" i="1"/>
  <c r="AD312" i="1"/>
  <c r="AD741" i="1"/>
  <c r="AD771" i="1"/>
  <c r="AD870" i="1"/>
  <c r="AD730" i="1"/>
  <c r="AD437" i="1"/>
  <c r="AD808" i="1"/>
  <c r="AD891" i="1"/>
  <c r="AD150" i="1"/>
  <c r="AD830" i="1"/>
  <c r="AD854" i="1"/>
  <c r="AD686" i="1"/>
  <c r="AD960" i="1"/>
  <c r="AD527" i="1"/>
  <c r="AD863" i="1"/>
  <c r="AD825" i="1"/>
  <c r="AD807" i="1"/>
  <c r="T858" i="1"/>
  <c r="AM858" i="1" s="1" a="1"/>
  <c r="AM858" i="1" s="1"/>
  <c r="T924" i="1"/>
  <c r="AM924" i="1" s="1" a="1"/>
  <c r="AM924" i="1" s="1"/>
  <c r="T692" i="1"/>
  <c r="AM692" i="1" s="1" a="1"/>
  <c r="AM692" i="1" s="1"/>
  <c r="AD245" i="1"/>
  <c r="AD713" i="1"/>
  <c r="AD113" i="1"/>
  <c r="AD912" i="1"/>
  <c r="AD265" i="1"/>
  <c r="AD962" i="1"/>
  <c r="AD450" i="1"/>
  <c r="AD462" i="1"/>
  <c r="AD151" i="1"/>
  <c r="AD39" i="1"/>
  <c r="AD259" i="1"/>
  <c r="AD478" i="1"/>
  <c r="AD410" i="1"/>
  <c r="AD216" i="1"/>
  <c r="AD101" i="1"/>
  <c r="AD634" i="1"/>
  <c r="AD364" i="1"/>
  <c r="AD173" i="1"/>
  <c r="AD624" i="1"/>
  <c r="AD389" i="1"/>
  <c r="AD130" i="1"/>
  <c r="T484" i="1"/>
  <c r="AM484" i="1" s="1" a="1"/>
  <c r="AM484" i="1" s="1"/>
  <c r="AD627" i="1"/>
  <c r="T772" i="1"/>
  <c r="AM772" i="1" s="1" a="1"/>
  <c r="AM772" i="1" s="1"/>
  <c r="AD767" i="1"/>
  <c r="AD976" i="1"/>
  <c r="AD176" i="1"/>
  <c r="AD516" i="1"/>
  <c r="AD502" i="1"/>
  <c r="AD41" i="1"/>
  <c r="AD684" i="1"/>
  <c r="AD505" i="1"/>
  <c r="AD943" i="1"/>
  <c r="AD411" i="1"/>
  <c r="AD904" i="1"/>
  <c r="AD723" i="1"/>
  <c r="AD523" i="1"/>
  <c r="AD75" i="1"/>
  <c r="AD752" i="1"/>
  <c r="AD737" i="1"/>
  <c r="AD155" i="1"/>
  <c r="AD660" i="1"/>
  <c r="AD508" i="1"/>
  <c r="AD974" i="1"/>
  <c r="AD610" i="1"/>
  <c r="AD514" i="1"/>
  <c r="AD273" i="1"/>
  <c r="AD966" i="1"/>
  <c r="AD194" i="1"/>
  <c r="AD881" i="1"/>
  <c r="AD916" i="1"/>
  <c r="AD792" i="1"/>
  <c r="AD243" i="1"/>
  <c r="AD209" i="1"/>
  <c r="AD307" i="1"/>
  <c r="AD728" i="1"/>
  <c r="AD195" i="1"/>
  <c r="T831" i="1"/>
  <c r="AM831" i="1" s="1" a="1"/>
  <c r="AM831" i="1" s="1"/>
  <c r="T569" i="1"/>
  <c r="AM569" i="1" s="1" a="1"/>
  <c r="AM569" i="1" s="1"/>
  <c r="AD905" i="1"/>
  <c r="AD968" i="1"/>
  <c r="AD461" i="1"/>
  <c r="AD983" i="1"/>
  <c r="AD839" i="1"/>
  <c r="AD401" i="1"/>
  <c r="AD81" i="1"/>
  <c r="AD44" i="1"/>
  <c r="AD801" i="1"/>
  <c r="AD340" i="1"/>
  <c r="AD383" i="1"/>
  <c r="AD115" i="1"/>
  <c r="AD705" i="1"/>
  <c r="AD832" i="1"/>
  <c r="AD480" i="1"/>
  <c r="AD249" i="1"/>
  <c r="AD435" i="1"/>
  <c r="AD909" i="1"/>
  <c r="AD308" i="1"/>
  <c r="AD850" i="1"/>
  <c r="AD816" i="1"/>
  <c r="AD858" i="1"/>
  <c r="AD586" i="1"/>
  <c r="AD910" i="1"/>
  <c r="T601" i="1"/>
  <c r="AM601" i="1" s="1" a="1"/>
  <c r="AM601" i="1" s="1"/>
  <c r="T702" i="1"/>
  <c r="AM702" i="1" s="1" a="1"/>
  <c r="AM702" i="1" s="1"/>
  <c r="T646" i="1"/>
  <c r="AM646" i="1" s="1" a="1"/>
  <c r="AM646" i="1" s="1"/>
  <c r="AD745" i="1"/>
  <c r="AD644" i="1"/>
  <c r="AD280" i="1"/>
  <c r="AD678" i="1"/>
  <c r="AD691" i="1"/>
  <c r="AD178" i="1"/>
  <c r="AD754" i="1"/>
  <c r="AD985" i="1"/>
  <c r="AD513" i="1"/>
  <c r="AD884" i="1"/>
  <c r="AD616" i="1"/>
  <c r="AD541" i="1"/>
  <c r="AD417" i="1"/>
  <c r="AD716" i="1"/>
  <c r="AD97" i="1"/>
  <c r="AD464" i="1"/>
  <c r="AD497" i="1"/>
  <c r="AD840" i="1"/>
  <c r="AD420" i="1"/>
  <c r="AD687" i="1"/>
  <c r="AD362" i="1"/>
  <c r="AD763" i="1"/>
  <c r="AD580" i="1"/>
  <c r="AD618" i="1"/>
  <c r="AD463" i="1"/>
  <c r="AD570" i="1"/>
  <c r="AD746" i="1"/>
  <c r="AD469" i="1"/>
  <c r="AD217" i="1"/>
  <c r="AD94" i="1"/>
  <c r="AD585" i="1"/>
  <c r="AD901" i="1"/>
  <c r="AD163" i="1"/>
  <c r="AD735" i="1"/>
  <c r="AD419" i="1"/>
  <c r="AD137" i="1"/>
  <c r="AD444" i="1"/>
  <c r="AD46" i="1"/>
  <c r="T928" i="1"/>
  <c r="AM928" i="1" s="1" a="1"/>
  <c r="AM928" i="1" s="1"/>
  <c r="T809" i="1"/>
  <c r="AM809" i="1" s="1" a="1"/>
  <c r="AM809" i="1" s="1"/>
  <c r="AD200" i="1"/>
  <c r="AD993" i="1"/>
  <c r="AD542" i="1"/>
  <c r="AD471" i="1"/>
  <c r="AD991" i="1"/>
  <c r="AD162" i="1"/>
  <c r="AD933" i="1"/>
  <c r="AD722" i="1"/>
  <c r="AD903" i="1"/>
  <c r="AD972" i="1"/>
  <c r="AD321" i="1"/>
  <c r="AD127" i="1"/>
  <c r="AD729" i="1"/>
  <c r="AD517" i="1"/>
  <c r="AD356" i="1"/>
  <c r="AD230" i="1"/>
  <c r="AD819" i="1"/>
  <c r="AD759" i="1"/>
  <c r="AD326" i="1"/>
  <c r="AD264" i="1"/>
  <c r="AD85" i="1"/>
  <c r="AD864" i="1"/>
  <c r="AD359" i="1"/>
  <c r="AD995" i="1"/>
  <c r="AD758" i="1"/>
  <c r="AD439" i="1"/>
  <c r="AD302" i="1"/>
  <c r="AD203" i="1"/>
  <c r="AD845" i="1"/>
  <c r="AD612" i="1"/>
  <c r="AD43" i="1"/>
  <c r="AD977" i="1"/>
  <c r="AD556" i="1"/>
  <c r="AD238" i="1"/>
  <c r="AD520" i="1"/>
  <c r="AD546" i="1"/>
  <c r="AD388" i="1"/>
  <c r="AD121" i="1"/>
  <c r="T609" i="1"/>
  <c r="AM609" i="1" s="1" a="1"/>
  <c r="AM609" i="1" s="1"/>
  <c r="AD608" i="1"/>
  <c r="T771" i="1"/>
  <c r="AM771" i="1" s="1" a="1"/>
  <c r="AM771" i="1" s="1"/>
  <c r="AD835" i="1"/>
  <c r="AD617" i="1"/>
  <c r="AD360" i="1"/>
  <c r="AD898" i="1"/>
  <c r="AD428" i="1"/>
  <c r="AD310" i="1"/>
  <c r="AD838" i="1"/>
  <c r="AD621" i="1"/>
  <c r="AD603" i="1"/>
  <c r="AD568" i="1"/>
  <c r="AD675" i="1"/>
  <c r="AD964" i="1"/>
  <c r="AD636" i="1"/>
  <c r="AD365" i="1"/>
  <c r="AD224" i="1"/>
  <c r="AD157" i="1"/>
  <c r="AD650" i="1"/>
  <c r="AD574" i="1"/>
  <c r="AD529" i="1"/>
  <c r="AD369" i="1"/>
  <c r="AD890" i="1"/>
  <c r="AD565" i="1"/>
  <c r="AD246" i="1"/>
  <c r="AD88" i="1"/>
  <c r="AD498" i="1"/>
  <c r="AD190" i="1"/>
  <c r="AD914" i="1"/>
  <c r="AD897" i="1"/>
  <c r="AD676" i="1"/>
  <c r="AD186" i="1"/>
  <c r="AD267" i="1"/>
  <c r="T744" i="1"/>
  <c r="AM744" i="1" s="1" a="1"/>
  <c r="AM744" i="1" s="1"/>
  <c r="T551" i="1"/>
  <c r="AM551" i="1" s="1" a="1"/>
  <c r="AM551" i="1" s="1"/>
  <c r="AD201" i="1"/>
  <c r="AD24" i="1"/>
  <c r="AD379" i="1"/>
  <c r="AD519" i="1"/>
  <c r="AD473" i="1"/>
  <c r="AD1005" i="1"/>
  <c r="AD424" i="1"/>
  <c r="AD257" i="1"/>
  <c r="AD522" i="1"/>
  <c r="AD407" i="1"/>
  <c r="AD34" i="1"/>
  <c r="AD957" i="1"/>
  <c r="AD306" i="1"/>
  <c r="AD432" i="1"/>
  <c r="AD445" i="1"/>
  <c r="AD297" i="1"/>
  <c r="AD892" i="1"/>
  <c r="AD454" i="1"/>
  <c r="AD282" i="1"/>
  <c r="AD688" i="1"/>
  <c r="AD526" i="1"/>
  <c r="AD161" i="1"/>
  <c r="AD394" i="1"/>
  <c r="AD805" i="1"/>
  <c r="AD677" i="1"/>
  <c r="AD625" i="1"/>
  <c r="AD793" i="1"/>
  <c r="AD493" i="1"/>
  <c r="AD324" i="1"/>
  <c r="T937" i="1"/>
  <c r="AM937" i="1" s="1" a="1"/>
  <c r="AM937" i="1" s="1"/>
  <c r="T679" i="1"/>
  <c r="AM679" i="1" s="1" a="1"/>
  <c r="AM679" i="1" s="1"/>
  <c r="T982" i="1"/>
  <c r="AM982" i="1" s="1" a="1"/>
  <c r="AM982" i="1" s="1"/>
  <c r="AD90" i="1"/>
  <c r="AD406" i="1"/>
  <c r="AD992" i="1"/>
  <c r="AD800" i="1"/>
  <c r="AD595" i="1"/>
  <c r="AD965" i="1"/>
  <c r="AD633" i="1"/>
  <c r="AD50" i="1"/>
  <c r="AD474" i="1"/>
  <c r="AD486" i="1"/>
  <c r="AD358" i="1"/>
  <c r="AD309" i="1"/>
  <c r="AD551" i="1"/>
  <c r="AD144" i="1"/>
  <c r="AD174" i="1"/>
  <c r="AD659" i="1"/>
  <c r="AD932" i="1"/>
  <c r="AD592" i="1"/>
  <c r="AD18" i="1"/>
  <c r="AD338" i="1"/>
  <c r="AD496" i="1"/>
  <c r="AD332" i="1"/>
  <c r="AD726" i="1"/>
  <c r="AD511" i="1"/>
  <c r="AD65" i="1"/>
  <c r="AD727" i="1"/>
  <c r="AD921" i="1"/>
  <c r="AD248" i="1"/>
  <c r="AD368" i="1"/>
  <c r="AD91" i="1"/>
  <c r="AD64" i="1"/>
  <c r="AD335" i="1"/>
  <c r="AD470" i="1"/>
  <c r="T961" i="1"/>
  <c r="AM961" i="1" s="1" a="1"/>
  <c r="AM961" i="1" s="1"/>
  <c r="T776" i="1"/>
  <c r="AM776" i="1" s="1" a="1"/>
  <c r="AM776" i="1" s="1"/>
  <c r="T892" i="1"/>
  <c r="AM892" i="1" s="1" a="1"/>
  <c r="AM892" i="1" s="1"/>
  <c r="AD48" i="1"/>
  <c r="AD820" i="1"/>
  <c r="AD867" i="1"/>
  <c r="AD590" i="1"/>
  <c r="AD539" i="1"/>
  <c r="AD390" i="1"/>
  <c r="AD860" i="1"/>
  <c r="AD536" i="1"/>
  <c r="AD561" i="1"/>
  <c r="AD544" i="1"/>
  <c r="AD376" i="1"/>
  <c r="AD776" i="1"/>
  <c r="AD813" i="1"/>
  <c r="AD481" i="1"/>
  <c r="AD95" i="1"/>
  <c r="AD732" i="1"/>
  <c r="AD704" i="1"/>
  <c r="AD499" i="1"/>
  <c r="AD213" i="1"/>
  <c r="AD235" i="1"/>
  <c r="AD689" i="1"/>
  <c r="AD673" i="1"/>
  <c r="AD136" i="1"/>
  <c r="AD764" i="1"/>
  <c r="AD649" i="1"/>
  <c r="AD147" i="1"/>
  <c r="AD347" i="1"/>
  <c r="AD826" i="1"/>
  <c r="AD134" i="1"/>
  <c r="AD553" i="1"/>
  <c r="AD327" i="1"/>
  <c r="AD600" i="1"/>
  <c r="T971" i="1"/>
  <c r="AM971" i="1" s="1" a="1"/>
  <c r="AM971" i="1" s="1"/>
  <c r="T901" i="1"/>
  <c r="AM901" i="1" s="1" a="1"/>
  <c r="AM901" i="1" s="1"/>
  <c r="AD579" i="1"/>
  <c r="AD873" i="1"/>
  <c r="AD946" i="1"/>
  <c r="AD899" i="1"/>
  <c r="AD449" i="1"/>
  <c r="AD258" i="1"/>
  <c r="AD945" i="1"/>
  <c r="AD841" i="1"/>
  <c r="AD709" i="1"/>
  <c r="AD45" i="1"/>
  <c r="AD533" i="1"/>
  <c r="AD344" i="1"/>
  <c r="AD400" i="1"/>
  <c r="AD770" i="1"/>
  <c r="AD341" i="1"/>
  <c r="AD278" i="1"/>
  <c r="AD175" i="1"/>
  <c r="AD20" i="1"/>
  <c r="AD179" i="1"/>
  <c r="AD710" i="1"/>
  <c r="AD38" i="1"/>
  <c r="AD679" i="1"/>
  <c r="AD598" i="1"/>
  <c r="AD607" i="1"/>
  <c r="AD371" i="1"/>
  <c r="AD831" i="1"/>
  <c r="AD698" i="1"/>
  <c r="AD255" i="1"/>
  <c r="AD15" i="1"/>
  <c r="AD628" i="1"/>
  <c r="AD252" i="1"/>
  <c r="AD844" i="1"/>
  <c r="AD765" i="1"/>
  <c r="AD806" i="1"/>
  <c r="AD573" i="1"/>
  <c r="AD268" i="1"/>
  <c r="AD804" i="1"/>
  <c r="AD345" i="1"/>
  <c r="AD154" i="1"/>
  <c r="AD956" i="1"/>
  <c r="AD672" i="1"/>
  <c r="AD272" i="1"/>
  <c r="AD518" i="1"/>
  <c r="AD261" i="1"/>
  <c r="AD79" i="1"/>
  <c r="AD187" i="1"/>
  <c r="AD303" i="1"/>
  <c r="AD593" i="1"/>
  <c r="AD172" i="1"/>
  <c r="AD67" i="1"/>
  <c r="AD468" i="1"/>
  <c r="AD648" i="1"/>
  <c r="AD169" i="1"/>
  <c r="AD720" i="1"/>
  <c r="AD77" i="1"/>
  <c r="AD734" i="1"/>
  <c r="AD849" i="1"/>
  <c r="AD613" i="1"/>
  <c r="AD669" i="1"/>
  <c r="AD426" i="1"/>
  <c r="AD562" i="1"/>
  <c r="AD457" i="1"/>
  <c r="AD402" i="1"/>
  <c r="AD58" i="1"/>
  <c r="AD283" i="1"/>
  <c r="AD699" i="1"/>
  <c r="AD227" i="1"/>
  <c r="AD900" i="1"/>
  <c r="AD753" i="1"/>
  <c r="AD880" i="1"/>
  <c r="AD31" i="1"/>
  <c r="AD61" i="1"/>
  <c r="AD818" i="1"/>
  <c r="AD279" i="1"/>
  <c r="AD655" i="1"/>
  <c r="AD811" i="1"/>
  <c r="AD521" i="1"/>
  <c r="AD102" i="1"/>
  <c r="AD690" i="1"/>
  <c r="AD466" i="1"/>
  <c r="AD702" i="1"/>
  <c r="AD856" i="1"/>
  <c r="AD352" i="1"/>
  <c r="AD433" i="1"/>
  <c r="AD769" i="1"/>
  <c r="AD809" i="1"/>
  <c r="AD100" i="1"/>
  <c r="AD532" i="1"/>
  <c r="AD296" i="1"/>
  <c r="AD837" i="1"/>
  <c r="AD51" i="1"/>
  <c r="AD990" i="1"/>
  <c r="AD124" i="1"/>
  <c r="AD552" i="1"/>
  <c r="AD55" i="1"/>
  <c r="AD695" i="1"/>
  <c r="AD640" i="1"/>
  <c r="AD604" i="1"/>
  <c r="AD906" i="1"/>
  <c r="AD997" i="1"/>
  <c r="AD60" i="1"/>
  <c r="AD658" i="1"/>
  <c r="AD229" i="1"/>
  <c r="AD184" i="1"/>
  <c r="AD973" i="1"/>
  <c r="AD564" i="1"/>
  <c r="AD509" i="1"/>
  <c r="AD717" i="1"/>
  <c r="AD1013" i="1"/>
  <c r="AD76" i="1"/>
  <c r="AD550" i="1"/>
  <c r="AD559" i="1"/>
  <c r="AD817" i="1"/>
  <c r="AD231" i="1"/>
  <c r="AD429" i="1"/>
  <c r="AD30" i="1"/>
  <c r="AD531" i="1"/>
  <c r="AD132" i="1"/>
  <c r="AD783" i="1"/>
  <c r="AD535" i="1"/>
  <c r="AD357" i="1"/>
  <c r="AD35" i="1"/>
  <c r="AD692" i="1"/>
  <c r="AD377" i="1"/>
  <c r="AD313" i="1"/>
  <c r="AD25" i="1"/>
  <c r="AD291" i="1"/>
  <c r="AD984" i="1"/>
  <c r="AD409" i="1"/>
  <c r="AD254" i="1"/>
  <c r="AD211" i="1"/>
  <c r="AD84" i="1"/>
  <c r="AD315" i="1"/>
  <c r="AD451" i="1"/>
  <c r="AD642" i="1"/>
  <c r="AD378" i="1"/>
  <c r="AD66" i="1"/>
  <c r="AD888" i="1"/>
  <c r="T996" i="1"/>
  <c r="AM996" i="1" s="1" a="1"/>
  <c r="AM996" i="1" s="1"/>
  <c r="AD336" i="1"/>
  <c r="AD596" i="1"/>
  <c r="AD199" i="1"/>
  <c r="AD96" i="1"/>
  <c r="AD181" i="1"/>
  <c r="AD430" i="1"/>
  <c r="AD260" i="1"/>
  <c r="AD247" i="1"/>
  <c r="AD744" i="1"/>
  <c r="AD73" i="1"/>
  <c r="AD222" i="1"/>
  <c r="AD277" i="1"/>
  <c r="AD711" i="1"/>
  <c r="AD142" i="1"/>
  <c r="AD989" i="1"/>
  <c r="AD328" i="1"/>
  <c r="AD242" i="1"/>
  <c r="AD895" i="1"/>
  <c r="AD747" i="1"/>
  <c r="AD569" i="1"/>
  <c r="AD815" i="1"/>
  <c r="AD126" i="1"/>
  <c r="AD49" i="1"/>
  <c r="AD239" i="1"/>
  <c r="AD205" i="1"/>
  <c r="AD1007" i="1"/>
  <c r="AD346" i="1"/>
  <c r="AD442" i="1"/>
  <c r="AD353" i="1"/>
  <c r="AD220" i="1"/>
  <c r="AD318" i="1"/>
  <c r="AD339" i="1"/>
  <c r="AD334" i="1"/>
  <c r="AD1008" i="1"/>
  <c r="AD789" i="1"/>
  <c r="AD913" i="1"/>
  <c r="AD843" i="1"/>
  <c r="AD582" i="1"/>
  <c r="AD602" i="1"/>
  <c r="T648" i="1"/>
  <c r="AM648" i="1" s="1" a="1"/>
  <c r="AM648" i="1" s="1"/>
  <c r="AF6" i="1"/>
  <c r="M85" i="17" l="1"/>
  <c r="P85" i="17"/>
  <c r="O85" i="17"/>
  <c r="N85" i="17"/>
  <c r="L85" i="17"/>
  <c r="AF7" i="1"/>
  <c r="AF8" i="1"/>
  <c r="P86" i="17" l="1"/>
  <c r="O86" i="17"/>
  <c r="N86" i="17"/>
  <c r="M86" i="17"/>
  <c r="L86" i="17"/>
  <c r="M87" i="17" l="1"/>
  <c r="L87" i="17"/>
  <c r="O87" i="17"/>
  <c r="P87" i="17"/>
  <c r="N87" i="17"/>
  <c r="P88" i="17" l="1"/>
  <c r="O88" i="17"/>
  <c r="N88" i="17"/>
  <c r="M88" i="17"/>
  <c r="L88" i="17"/>
  <c r="O89" i="17" l="1"/>
  <c r="N89" i="17"/>
  <c r="M89" i="17"/>
  <c r="L89" i="17"/>
  <c r="P89" i="17"/>
  <c r="P90" i="17" l="1"/>
  <c r="O90" i="17"/>
  <c r="L90" i="17"/>
  <c r="N90" i="17"/>
  <c r="M90" i="17"/>
  <c r="P91" i="17" l="1"/>
  <c r="O91" i="17"/>
  <c r="N91" i="17"/>
  <c r="M91" i="17"/>
  <c r="L91" i="17"/>
  <c r="L92" i="17" l="1"/>
  <c r="P92" i="17"/>
  <c r="N92" i="17"/>
  <c r="O92" i="17"/>
  <c r="M92" i="17"/>
  <c r="P93" i="17" l="1"/>
  <c r="O93" i="17"/>
  <c r="N93" i="17"/>
  <c r="M93" i="17"/>
  <c r="L93" i="17"/>
  <c r="N94" i="17" l="1"/>
  <c r="M94" i="17"/>
  <c r="L94" i="17"/>
  <c r="P94" i="17"/>
  <c r="O94" i="17"/>
  <c r="P95" i="17" l="1"/>
  <c r="O95" i="17"/>
  <c r="N95" i="17"/>
  <c r="M95" i="17"/>
  <c r="L95" i="17"/>
  <c r="P96" i="17" l="1"/>
  <c r="O96" i="17"/>
  <c r="N96" i="17"/>
  <c r="M96" i="17"/>
  <c r="L96" i="17"/>
  <c r="K71"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Zachary Quinn</author>
    <author>Author</author>
  </authors>
  <commentList>
    <comment ref="B1" authorId="0" shapeId="0" xr:uid="{83CFDF2A-E136-481B-8CAE-1C1CC20D0B63}">
      <text>
        <r>
          <rPr>
            <sz val="11"/>
            <color theme="1"/>
            <rFont val="Arial"/>
            <family val="2"/>
          </rPr>
          <t>Characteristics Matrix (CM) is used to organize product characteristics and assessing applicability to each operation. 
CM is a tool utilized alongside the Process Flow Diagram and supports product characteristics accountability.</t>
        </r>
      </text>
    </comment>
    <comment ref="I14" authorId="1" shapeId="0" xr:uid="{D3CBE1C6-1C56-4AD7-BC47-99772F5504C6}">
      <text>
        <r>
          <rPr>
            <b/>
            <sz val="12"/>
            <color indexed="12"/>
            <rFont val="Arial"/>
            <family val="2"/>
          </rPr>
          <t xml:space="preserve">Operation Number
</t>
        </r>
        <r>
          <rPr>
            <b/>
            <sz val="12"/>
            <color indexed="81"/>
            <rFont val="Arial"/>
            <family val="2"/>
          </rPr>
          <t xml:space="preserve">
List operation number and a brief description.
Example:
..500 - Turning  
Ensure consistency across Process Flow Diagram, PFMEA and Control Plan.</t>
        </r>
      </text>
    </comment>
    <comment ref="I15" authorId="1" shapeId="0" xr:uid="{B566D6C9-60FC-414D-AF02-903D8C3A188A}">
      <text>
        <r>
          <rPr>
            <b/>
            <sz val="12"/>
            <color indexed="12"/>
            <rFont val="Arial"/>
            <family val="2"/>
          </rPr>
          <t xml:space="preserve">Operation / Process Description
</t>
        </r>
        <r>
          <rPr>
            <b/>
            <sz val="12"/>
            <color indexed="81"/>
            <rFont val="Arial"/>
            <family val="2"/>
          </rPr>
          <t xml:space="preserve">
Document step number within a given operation.
For example under Operation 500 there could be process steps as follows:
..505 - Part Loading                           500-05 - 
..550 - Turning                          or      500-50 - 
..570 - Part Unloading                        500-70 - 
..580 - Inspection                               500-80 - 
Ensure consistency across Process Flow Diagram, PFMEA and Control Plan.</t>
        </r>
      </text>
    </comment>
    <comment ref="I16" authorId="1" shapeId="0" xr:uid="{68010C10-F123-4DAC-B08B-3B3AAA605FB3}">
      <text>
        <r>
          <rPr>
            <b/>
            <sz val="12"/>
            <color indexed="12"/>
            <rFont val="Arial"/>
            <family val="2"/>
          </rPr>
          <t xml:space="preserve">Process Function / Description
</t>
        </r>
        <r>
          <rPr>
            <b/>
            <sz val="12"/>
            <color indexed="81"/>
            <rFont val="Arial"/>
            <family val="2"/>
          </rPr>
          <t xml:space="preserve">
Provide an overview of what is completed at each operation / step;
¨ What is expected to happen at each operation / step?
¨ State the description in clear, concise format, Use simple verb-noun statements to describe functions as concisely as possible
¨ Identify all the functions before identifying potential failure modes
e.g., Load billet onto machine tool bed
e.g., SHOT PEEN - BLADE TIPS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XPTR003</author>
    <author>m305394</author>
    <author>DD</author>
  </authors>
  <commentList>
    <comment ref="B10" authorId="0" shapeId="0" xr:uid="{00000000-0006-0000-0200-000001000000}">
      <text>
        <r>
          <rPr>
            <b/>
            <sz val="12"/>
            <color indexed="12"/>
            <rFont val="Arial"/>
            <family val="2"/>
          </rPr>
          <t xml:space="preserve">Operation Number
</t>
        </r>
        <r>
          <rPr>
            <b/>
            <sz val="12"/>
            <color indexed="81"/>
            <rFont val="Arial"/>
            <family val="2"/>
          </rPr>
          <t xml:space="preserve">
List operation number and a brief description.
Example:
..500 - Turning  
Ensure consistency across Process Flow Diagram, PFMEA and Control Plan.</t>
        </r>
      </text>
    </comment>
    <comment ref="C10" authorId="0" shapeId="0" xr:uid="{00000000-0006-0000-0200-000002000000}">
      <text>
        <r>
          <rPr>
            <b/>
            <sz val="12"/>
            <color indexed="12"/>
            <rFont val="Arial"/>
            <family val="2"/>
          </rPr>
          <t xml:space="preserve">Operation / Process Description
</t>
        </r>
        <r>
          <rPr>
            <b/>
            <sz val="12"/>
            <color indexed="81"/>
            <rFont val="Arial"/>
            <family val="2"/>
          </rPr>
          <t xml:space="preserve">
Document step number within a given operation.
For example under Operation 500 there could be process steps as follows:
..505 - Part Loading                           500-05 - 
..550 - Turning                          or      500-50 - 
..570 - Part Unloading                        500-70 - 
..580 - Inspection                               500-80 - 
Ensure consistency across Process Flow Diagram, PFMEA and Control Plan.</t>
        </r>
      </text>
    </comment>
    <comment ref="D10" authorId="0" shapeId="0" xr:uid="{00000000-0006-0000-0200-000003000000}">
      <text>
        <r>
          <rPr>
            <b/>
            <sz val="12"/>
            <color indexed="12"/>
            <rFont val="Arial"/>
            <family val="2"/>
          </rPr>
          <t xml:space="preserve">
Process Function / Description
</t>
        </r>
        <r>
          <rPr>
            <b/>
            <sz val="12"/>
            <color indexed="81"/>
            <rFont val="Arial"/>
            <family val="2"/>
          </rPr>
          <t xml:space="preserve">
Provide an overview of what is completed at each operation / step;
¨ What is expected to happen at each operation / step?
¨ State the description in clear, concise format, Use simple verb-noun statements to describe functions as concisely as possible
¨ Identify all the functions before identifying potential failure modes
e.g., Load billet onto machine tool bed
e.g., SHOT PEEN - BLADE TIPS</t>
        </r>
      </text>
    </comment>
    <comment ref="O10" authorId="1" shapeId="0" xr:uid="{5045DCD8-4345-491F-9FE0-5DF558EE8AFE}">
      <text>
        <r>
          <rPr>
            <b/>
            <sz val="12"/>
            <color indexed="39"/>
            <rFont val="Arial"/>
            <family val="2"/>
          </rPr>
          <t>Classification</t>
        </r>
        <r>
          <rPr>
            <b/>
            <sz val="12"/>
            <color indexed="81"/>
            <rFont val="Arial"/>
            <family val="2"/>
          </rPr>
          <t xml:space="preserve">
Identify high priority failure modes or causes including all KCs.
Use graphical symbol and a designator to highlight high risk/priority process or components</t>
        </r>
      </text>
    </comment>
    <comment ref="Q10" authorId="2" shapeId="0" xr:uid="{00000000-0006-0000-0200-000005000000}">
      <text>
        <r>
          <rPr>
            <b/>
            <sz val="10"/>
            <color indexed="81"/>
            <rFont val="Arial"/>
            <family val="2"/>
          </rPr>
          <t>Significant product-related characteristics that can affect safety, regulatory compliance, appearance, function, performance, or subsequent product manufacturing. They are the direct output of a given manufacturing operation.</t>
        </r>
      </text>
    </comment>
    <comment ref="R10" authorId="2" shapeId="0" xr:uid="{00000000-0006-0000-0200-000006000000}">
      <text>
        <r>
          <rPr>
            <b/>
            <sz val="10"/>
            <color indexed="81"/>
            <rFont val="Arial"/>
            <family val="2"/>
          </rPr>
          <t>These are unique process-related characteristics that can affect the ability of the manufacturing process to meet significant product characteristics. They are input to a given manufacturing operation.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Quinn, Zachary A PW</author>
    <author>Zachary Quinn</author>
    <author>XPTR003</author>
    <author>DD</author>
    <author>m305394</author>
    <author>Peter E. Teti</author>
    <author>McKeon, Michael                            PW</author>
  </authors>
  <commentList>
    <comment ref="M4" authorId="0" shapeId="0" xr:uid="{00000000-0006-0000-0300-000001000000}">
      <text>
        <r>
          <rPr>
            <b/>
            <sz val="9"/>
            <color indexed="39"/>
            <rFont val="Tahoma"/>
            <family val="2"/>
          </rPr>
          <t>File Naming:</t>
        </r>
        <r>
          <rPr>
            <b/>
            <sz val="9"/>
            <color indexed="81"/>
            <rFont val="Tahoma"/>
            <family val="2"/>
          </rPr>
          <t xml:space="preserve">
Save this file as:
PFMEA_Discipline_Process_Sub-process_Date
Process and Sub-process only if applicable
Date in mm.dd.yyyy Format
Example:
PFMEA_Non-conventional-Machining_PECM_3.23.2021</t>
        </r>
      </text>
    </comment>
    <comment ref="AE12" authorId="1" shapeId="0" xr:uid="{BAAA99E7-8CD6-4858-BC41-93F6D937769C}">
      <text>
        <r>
          <rPr>
            <b/>
            <sz val="12"/>
            <color indexed="81"/>
            <rFont val="Arial"/>
            <family val="2"/>
          </rPr>
          <t>Action results achieved = current SOD scores until the action is completed.</t>
        </r>
      </text>
    </comment>
    <comment ref="A13" authorId="2" shapeId="0" xr:uid="{00000000-0006-0000-0300-000002000000}">
      <text>
        <r>
          <rPr>
            <b/>
            <sz val="12"/>
            <color indexed="12"/>
            <rFont val="Arial"/>
            <family val="2"/>
          </rPr>
          <t xml:space="preserve">Document (Line) Number
</t>
        </r>
        <r>
          <rPr>
            <b/>
            <sz val="12"/>
            <color indexed="81"/>
            <rFont val="Arial"/>
            <family val="2"/>
          </rPr>
          <t xml:space="preserve">
This column should be updated anytime additional rows are added or deleted.
Use for sorting purpose only.</t>
        </r>
      </text>
    </comment>
    <comment ref="B13" authorId="2" shapeId="0" xr:uid="{00000000-0006-0000-0300-000003000000}">
      <text>
        <r>
          <rPr>
            <b/>
            <sz val="12"/>
            <color indexed="12"/>
            <rFont val="Arial"/>
            <family val="2"/>
          </rPr>
          <t xml:space="preserve">Operation Number
</t>
        </r>
        <r>
          <rPr>
            <b/>
            <sz val="12"/>
            <color indexed="81"/>
            <rFont val="Arial"/>
            <family val="2"/>
          </rPr>
          <t xml:space="preserve">
First level of hierarchy in process flow 
(Operations may have multiple steps)
List operation number and a brief description.
Example:
..500 - Turning  
Ensure consistency across Process Flow Diagram, PFMEA and Control Plan.</t>
        </r>
      </text>
    </comment>
    <comment ref="C13" authorId="2" shapeId="0" xr:uid="{00000000-0006-0000-0300-000004000000}">
      <text>
        <r>
          <rPr>
            <b/>
            <sz val="12"/>
            <color indexed="12"/>
            <rFont val="Arial"/>
            <family val="2"/>
          </rPr>
          <t xml:space="preserve">Operation / Process Description
</t>
        </r>
        <r>
          <rPr>
            <b/>
            <sz val="12"/>
            <color indexed="81"/>
            <rFont val="Arial"/>
            <family val="2"/>
          </rPr>
          <t xml:space="preserve">
Document step number within a given operation.
For example under Operation 500 there could be process steps as follows:
..505 - Part Loading                           500-05 - 
..550 - Turning                          or      500-50 - 
..570 - Part Unloading                        500-70 - 
..580 - Inspection                               500-80 - 
Ensure consistency across Process Flow Diagram, PFMEA and Control Plan.</t>
        </r>
      </text>
    </comment>
    <comment ref="D13" authorId="2" shapeId="0" xr:uid="{00000000-0006-0000-0300-000005000000}">
      <text>
        <r>
          <rPr>
            <b/>
            <sz val="12"/>
            <color indexed="12"/>
            <rFont val="Arial"/>
            <family val="2"/>
          </rPr>
          <t xml:space="preserve">
Process Function / Description
</t>
        </r>
        <r>
          <rPr>
            <b/>
            <sz val="12"/>
            <color indexed="81"/>
            <rFont val="Arial"/>
            <family val="2"/>
          </rPr>
          <t xml:space="preserve">
Provide an overview of what is completed at each operation / step;
¨ What is expected to happen at each operation / step?
¨ State the description in clear, concise format, Use simple verb-noun statements to describe functions as concisely as possible
¨ Identify all the functions before identifying potential failure modes
e.g., Load billet onto machine tool bed
e.g., SHOT PEEN - BLADE TIPS</t>
        </r>
      </text>
    </comment>
    <comment ref="E13" authorId="1" shapeId="0" xr:uid="{B973C0F3-3BB6-48D6-89BD-EB4CA901B380}">
      <text>
        <r>
          <rPr>
            <b/>
            <sz val="9"/>
            <color indexed="81"/>
            <rFont val="Tahoma"/>
            <family val="2"/>
          </rPr>
          <t>Optional column used to identify product characteristics (e.g. MQI number)
Should be used when grouping requirements</t>
        </r>
      </text>
    </comment>
    <comment ref="F13" authorId="3" shapeId="0" xr:uid="{067A5D67-3AF5-436C-8601-F33F98A64056}">
      <text>
        <r>
          <rPr>
            <b/>
            <sz val="10"/>
            <color indexed="81"/>
            <rFont val="Arial"/>
            <family val="2"/>
          </rPr>
          <t>Product-related characteristics which are the direct output of a given manufacturing operation or requirements which apply (are created or affected by) this process step
*Copy from PFD template</t>
        </r>
      </text>
    </comment>
    <comment ref="G13" authorId="2" shapeId="0" xr:uid="{00000000-0006-0000-0300-000007000000}">
      <text>
        <r>
          <rPr>
            <b/>
            <sz val="12"/>
            <color indexed="12"/>
            <rFont val="Arial"/>
            <family val="2"/>
          </rPr>
          <t>Potential Failure Mode</t>
        </r>
        <r>
          <rPr>
            <b/>
            <sz val="12"/>
            <color indexed="81"/>
            <rFont val="Arial"/>
            <family val="2"/>
          </rPr>
          <t xml:space="preserve">
List failure modes as opposite of requirements.
Failure modes must focus on part outputs
What constitutes a failure mode in Process FMEA?
¨ Not meeting product functional expectations or engineering drawing specifications. 
Describe the way in which the product does not meet requirements.
¨ Describe specifically, for example OUT OF ROUND, CRACKED SURFACE. MISALIGNED, OVER/UNDERSIZED</t>
        </r>
      </text>
    </comment>
    <comment ref="H13" authorId="2" shapeId="0" xr:uid="{00000000-0006-0000-0300-000008000000}">
      <text>
        <r>
          <rPr>
            <b/>
            <sz val="12"/>
            <color indexed="12"/>
            <rFont val="Arial"/>
            <family val="2"/>
          </rPr>
          <t>Potential Effect(s) of Failure</t>
        </r>
        <r>
          <rPr>
            <b/>
            <sz val="12"/>
            <color indexed="81"/>
            <rFont val="Arial"/>
            <family val="2"/>
          </rPr>
          <t xml:space="preserve">
Most failure modes result in multiple (undesirable) effects. Effects can be related to both manufacturing and the customer, each of which may have different severities.
Internal (Manufacturing/Assembly) effects describe the impact on the process / operation performance. 
External (Customer) effects shall describe, where known, the impact on the product or system performance. What would the Customer notice or experience if the failure was not found before being sent to the Customer?</t>
        </r>
      </text>
    </comment>
    <comment ref="I13" authorId="2" shapeId="0" xr:uid="{00000000-0006-0000-0300-000009000000}">
      <text>
        <r>
          <rPr>
            <b/>
            <sz val="12"/>
            <color indexed="12"/>
            <rFont val="Arial"/>
            <family val="2"/>
          </rPr>
          <t xml:space="preserve">Severity
</t>
        </r>
        <r>
          <rPr>
            <b/>
            <sz val="12"/>
            <color indexed="81"/>
            <rFont val="Arial"/>
            <family val="2"/>
          </rPr>
          <t>Refer to Scoring Criteria tab for Severity scoring</t>
        </r>
      </text>
    </comment>
    <comment ref="J13" authorId="4" shapeId="0" xr:uid="{00000000-0006-0000-0300-00000A000000}">
      <text>
        <r>
          <rPr>
            <b/>
            <sz val="12"/>
            <color indexed="39"/>
            <rFont val="Arial"/>
            <family val="2"/>
          </rPr>
          <t>Classification</t>
        </r>
        <r>
          <rPr>
            <b/>
            <sz val="12"/>
            <color indexed="81"/>
            <rFont val="Arial"/>
            <family val="2"/>
          </rPr>
          <t xml:space="preserve">
Identify high priority failure modes or causes including all KCs.
Use graphical symbol and a designator to highlight high risk/priority process or components</t>
        </r>
      </text>
    </comment>
    <comment ref="K13" authorId="3" shapeId="0" xr:uid="{6EDC5DB3-C0DE-4249-8A06-0A609DE4F703}">
      <text>
        <r>
          <rPr>
            <b/>
            <sz val="10"/>
            <color indexed="81"/>
            <rFont val="Arial"/>
            <family val="2"/>
          </rPr>
          <t>These are unique process-related characteristics that can affect the ability of the manufacturing process to meet significant product characteristics. They are input to a given manufacturing operation.
Copy from PFD template</t>
        </r>
      </text>
    </comment>
    <comment ref="L13" authorId="2" shapeId="0" xr:uid="{00000000-0006-0000-0300-00000B000000}">
      <text>
        <r>
          <rPr>
            <b/>
            <sz val="12"/>
            <color indexed="12"/>
            <rFont val="Arial"/>
            <family val="2"/>
          </rPr>
          <t xml:space="preserve">Potential Cause(s) of Failure
</t>
        </r>
        <r>
          <rPr>
            <b/>
            <sz val="12"/>
            <color indexed="81"/>
            <rFont val="Arial"/>
            <family val="2"/>
          </rPr>
          <t xml:space="preserve">
What could cause or allow the failure to occur?  What input / parameter may affect the result?
Review the Process Inputs identified on the Process Flow Diagram / PFMEA.  Non-controlled parameters may turn into potential causes.  For example: Current process requirement must be between 2 to 4 amps.  
Anything outside of this range may be a cause of the failure.
Do not identify symptoms/outcomes of the real problem as the root cause. 
Be specific - Vague Causes are unacceptable.
Good examples:
Tool diameter too low, Temperature too high, Tool pressure too low, Incorrect program selected, Coolant concentration too high, Part installed in incorrect location, Applied torque too low, Fixture wear &gt;.005" (Example), 
Unacceptable: 
Operator Error, Work instructions not followed, Lack of training, etc.
Pre-fix with UPSTREAM for causes related to incoming material / parts
</t>
        </r>
      </text>
    </comment>
    <comment ref="M13" authorId="2" shapeId="0" xr:uid="{00000000-0006-0000-0300-00000C000000}">
      <text>
        <r>
          <rPr>
            <b/>
            <sz val="12"/>
            <color indexed="12"/>
            <rFont val="Arial"/>
            <family val="2"/>
          </rPr>
          <t xml:space="preserve">Prevention Controls
</t>
        </r>
        <r>
          <rPr>
            <b/>
            <sz val="12"/>
            <color indexed="81"/>
            <rFont val="Arial"/>
            <family val="2"/>
          </rPr>
          <t xml:space="preserve">
Prevention control describes how a cause and/or failure mode is prevented or how the rate of occurrence is reduced.
Prevention control may not be applicable for every cause and/or failure mode. When not applicable, the prevention controls column on the worksheet can be left blank or marked as None / Not Applicable.
List controls that are in place at the time of production.
Prevention Controls categories
Mistake Proofing
SPC - prevention control for special cause i.e. tool wear
Automated Process Control (i.e. including Andons)
Work Instructions (specific)
"Work instructions graphically show orientation of correct part loading"
Visual Aids
Preventative Maintenance
Employee Training (Must be specific and documented)
"Welding certification program per ABC123 requires initial training and monthly engineering review of welding technique"
Calibration</t>
        </r>
      </text>
    </comment>
    <comment ref="N13" authorId="2" shapeId="0" xr:uid="{00000000-0006-0000-0300-00000D000000}">
      <text>
        <r>
          <rPr>
            <b/>
            <sz val="12"/>
            <color indexed="12"/>
            <rFont val="Arial"/>
            <family val="2"/>
          </rPr>
          <t xml:space="preserve">Occurrence of Cause
</t>
        </r>
        <r>
          <rPr>
            <b/>
            <sz val="12"/>
            <color indexed="81"/>
            <rFont val="Arial"/>
            <family val="2"/>
          </rPr>
          <t>Refer to Scoring Criteria tab 
for Occurrence scoring</t>
        </r>
      </text>
    </comment>
    <comment ref="O13" authorId="2" shapeId="0" xr:uid="{00000000-0006-0000-0300-00000E000000}">
      <text>
        <r>
          <rPr>
            <b/>
            <sz val="12"/>
            <color indexed="12"/>
            <rFont val="Arial"/>
            <family val="2"/>
          </rPr>
          <t>Detection Controls</t>
        </r>
        <r>
          <rPr>
            <b/>
            <sz val="12"/>
            <color indexed="81"/>
            <rFont val="Arial"/>
            <family val="2"/>
          </rPr>
          <t xml:space="preserve">
Detect the cause or the failure mode (How can this be detected? 
What is the type of detection control (Automated, manual, sensory) and where in the process (In-station or downstream)?
List only what is already in place at the time of the first production delivery.
Controls should be those that will be included in the control plan or instruction.
List all controls if many are in place.
Detection: Identifies (detects) the cause of a failure (Cause) or the failure mode (FM).
Detection - Categories
Visual Inspection
Dimensional Inspection (Specific)
i.e. In-station CMM
Final inspection caliper check
Gauging (Specific)
i.e. On-machining probing of part
30" caliper check on machine
Controls: receiving, in-process, final
End of Line Test
Laboratory tests
Error (cause) prevention / detection
Start-up control
SPC - detection control to assess process control and detect out-of-control conditions</t>
        </r>
      </text>
    </comment>
    <comment ref="P13" authorId="2" shapeId="0" xr:uid="{00000000-0006-0000-0300-00000F000000}">
      <text>
        <r>
          <rPr>
            <b/>
            <sz val="12"/>
            <color indexed="39"/>
            <rFont val="Arial"/>
            <family val="2"/>
          </rPr>
          <t xml:space="preserve">Detection
</t>
        </r>
        <r>
          <rPr>
            <b/>
            <sz val="12"/>
            <color indexed="81"/>
            <rFont val="Arial"/>
            <family val="2"/>
          </rPr>
          <t xml:space="preserve">
Refer to Scoring Criteria tab
for Detection scoring</t>
        </r>
      </text>
    </comment>
    <comment ref="Q13" authorId="2" shapeId="0" xr:uid="{00000000-0006-0000-0300-000010000000}">
      <text>
        <r>
          <rPr>
            <b/>
            <sz val="12"/>
            <color indexed="12"/>
            <rFont val="Arial"/>
            <family val="2"/>
          </rPr>
          <t>Risk Priority Number (RPN)</t>
        </r>
        <r>
          <rPr>
            <b/>
            <sz val="12"/>
            <color indexed="81"/>
            <rFont val="Arial"/>
            <family val="2"/>
          </rPr>
          <t xml:space="preserve">
RPN = </t>
        </r>
        <r>
          <rPr>
            <b/>
            <sz val="12"/>
            <color indexed="12"/>
            <rFont val="Arial"/>
            <family val="2"/>
          </rPr>
          <t>S</t>
        </r>
        <r>
          <rPr>
            <b/>
            <sz val="12"/>
            <color indexed="81"/>
            <rFont val="Arial"/>
            <family val="2"/>
          </rPr>
          <t xml:space="preserve">everity x </t>
        </r>
        <r>
          <rPr>
            <b/>
            <sz val="12"/>
            <color indexed="12"/>
            <rFont val="Arial"/>
            <family val="2"/>
          </rPr>
          <t>O</t>
        </r>
        <r>
          <rPr>
            <b/>
            <sz val="12"/>
            <color indexed="81"/>
            <rFont val="Arial"/>
            <family val="2"/>
          </rPr>
          <t xml:space="preserve">ccurrence x </t>
        </r>
        <r>
          <rPr>
            <b/>
            <sz val="12"/>
            <color indexed="12"/>
            <rFont val="Arial"/>
            <family val="2"/>
          </rPr>
          <t>D</t>
        </r>
        <r>
          <rPr>
            <b/>
            <sz val="12"/>
            <color indexed="81"/>
            <rFont val="Arial"/>
            <family val="2"/>
          </rPr>
          <t xml:space="preserve">etection Rankings
(automatically calculated)
The RPN is a weighted assessment used to prioritize the failure modes, causes and effects in order to focus resources on actions to reduce or eliminate the potential failures that will make the most marked improvements.
This risk assessment helps determine when corrective actions are required. </t>
        </r>
      </text>
    </comment>
    <comment ref="R13" authorId="5" shapeId="0" xr:uid="{18F6800C-09C7-4116-9656-1A196E29BD23}">
      <text>
        <r>
          <rPr>
            <b/>
            <sz val="12"/>
            <color indexed="12"/>
            <rFont val="Arial"/>
            <family val="2"/>
          </rPr>
          <t>Severity by Detection Number (SD)</t>
        </r>
        <r>
          <rPr>
            <b/>
            <sz val="12"/>
            <color indexed="81"/>
            <rFont val="Arial"/>
            <family val="2"/>
          </rPr>
          <t xml:space="preserve">
SD = </t>
        </r>
        <r>
          <rPr>
            <b/>
            <sz val="12"/>
            <color indexed="39"/>
            <rFont val="Arial"/>
            <family val="2"/>
          </rPr>
          <t>S</t>
        </r>
        <r>
          <rPr>
            <b/>
            <sz val="12"/>
            <color indexed="81"/>
            <rFont val="Arial"/>
            <family val="2"/>
          </rPr>
          <t xml:space="preserve">everity x </t>
        </r>
        <r>
          <rPr>
            <b/>
            <sz val="12"/>
            <color indexed="39"/>
            <rFont val="Arial"/>
            <family val="2"/>
          </rPr>
          <t>D</t>
        </r>
        <r>
          <rPr>
            <b/>
            <sz val="12"/>
            <color indexed="81"/>
            <rFont val="Arial"/>
            <family val="2"/>
          </rPr>
          <t>etection Rankings
(automatically calculated)
The SD is another weighted assessment used to prioritize the failure modes, causes and effects in order to focus resources on actions to reduce or eliminate a potential escape on a failure mode with a high Severity ranking.  The quality system wants to be highly certain that any high risk Severity failure mode that does occur has a high certainty of detection prior to the Customer receipt of the product.
This risk assessment helps determine when corrective actions are required specific to the quality detection system.</t>
        </r>
      </text>
    </comment>
    <comment ref="S13" authorId="5" shapeId="0" xr:uid="{00000000-0006-0000-0300-000012000000}">
      <text>
        <r>
          <rPr>
            <b/>
            <sz val="12"/>
            <color indexed="39"/>
            <rFont val="Arial"/>
            <family val="2"/>
          </rPr>
          <t>Severity by Occurrence Number (SO)</t>
        </r>
        <r>
          <rPr>
            <b/>
            <sz val="12"/>
            <color indexed="81"/>
            <rFont val="Arial"/>
            <family val="2"/>
          </rPr>
          <t xml:space="preserve">
SO = </t>
        </r>
        <r>
          <rPr>
            <b/>
            <sz val="12"/>
            <color indexed="39"/>
            <rFont val="Arial"/>
            <family val="2"/>
          </rPr>
          <t>S</t>
        </r>
        <r>
          <rPr>
            <b/>
            <sz val="12"/>
            <color indexed="81"/>
            <rFont val="Arial"/>
            <family val="2"/>
          </rPr>
          <t xml:space="preserve">everity x </t>
        </r>
        <r>
          <rPr>
            <b/>
            <sz val="12"/>
            <color indexed="39"/>
            <rFont val="Arial"/>
            <family val="2"/>
          </rPr>
          <t>O</t>
        </r>
        <r>
          <rPr>
            <b/>
            <sz val="12"/>
            <color indexed="81"/>
            <rFont val="Arial"/>
            <family val="2"/>
          </rPr>
          <t>ccurrence Rankings
(automatically calculated)
The SO is another weighted assessment used to prioritize the failure modes, causes and effects in order to focus resources on actions to reduce or eliminate a potential escape on a failure mode with a high Severity ranking.  The focus here is to reduce the occurrence of a failure by addressing the direct cause of failure at the process' point-of-origin.
This risk assessment helps determine where to apply process controls that prevent errors at the earliest possible point.  Utilize Mistake-Proofing devices and methods that prevent the occurrence of defects.
RM13004, 4.10.2.L
AS13100, 21.1.3.2</t>
        </r>
      </text>
    </comment>
    <comment ref="T13" authorId="1" shapeId="0" xr:uid="{00000000-0006-0000-0300-000014000000}">
      <text>
        <r>
          <rPr>
            <b/>
            <sz val="9"/>
            <color indexed="81"/>
            <rFont val="Tahoma"/>
            <family val="2"/>
          </rPr>
          <t>AP = Action Priority
AP per AIAG-VDA FMEA 2019 matrix
AP uses Severity weighting, instead of balancing all 3 scores with RPN
Outputs "High" | "Medium" | "Low"
High requires Actions
Medium should have Actions
Low could have Actions</t>
        </r>
      </text>
    </comment>
    <comment ref="U13" authorId="2" shapeId="0" xr:uid="{00000000-0006-0000-0300-000015000000}">
      <text>
        <r>
          <rPr>
            <b/>
            <sz val="12"/>
            <color indexed="12"/>
            <rFont val="Arial"/>
            <family val="2"/>
          </rPr>
          <t>Recommended Actions</t>
        </r>
        <r>
          <rPr>
            <b/>
            <sz val="12"/>
            <color indexed="81"/>
            <rFont val="Arial"/>
            <family val="2"/>
          </rPr>
          <t xml:space="preserve">
Prioritize recommended actions based on Action Priority. 
Recommended actions need to be focused on the highest ranked concerns and critical items, for example:
High AP requires Action.
Medium AP should have Action.
RPN may be used to prioritize Actions within each AP, but not across.
i.e. High AP is higher priority than Medium AP regardless of RPN</t>
        </r>
      </text>
    </comment>
    <comment ref="V13" authorId="2" shapeId="0" xr:uid="{E16C3CBD-82C7-481A-8662-D529FB0225BE}">
      <text>
        <r>
          <rPr>
            <b/>
            <sz val="12"/>
            <color indexed="12"/>
            <rFont val="Arial"/>
            <family val="2"/>
          </rPr>
          <t>Responsibility &amp; Target Completion Date</t>
        </r>
        <r>
          <rPr>
            <b/>
            <sz val="12"/>
            <color indexed="81"/>
            <rFont val="Arial"/>
            <family val="2"/>
          </rPr>
          <t xml:space="preserve">
- Assign responsibility for recommended actions to a team member (or alternate resource identified by Champion) with the ability &amp; authority to make the necessary changes.  
- Must be assigned to an individual (i.e. John Smith) and not a department/organization or to multiple owners</t>
        </r>
      </text>
    </comment>
    <comment ref="W13" authorId="2" shapeId="0" xr:uid="{00000000-0006-0000-0300-000016000000}">
      <text>
        <r>
          <rPr>
            <b/>
            <sz val="12"/>
            <color indexed="12"/>
            <rFont val="Arial"/>
            <family val="2"/>
          </rPr>
          <t>Responsibility &amp; Target Completion Date</t>
        </r>
        <r>
          <rPr>
            <b/>
            <sz val="12"/>
            <color indexed="81"/>
            <rFont val="Arial"/>
            <family val="2"/>
          </rPr>
          <t xml:space="preserve">
- Target completion dates must be realistic, based primarily on 
     1)  the urgency of the identified
     recommended actions 
     2)  the time needed for implementation</t>
        </r>
      </text>
    </comment>
    <comment ref="X13" authorId="6" shapeId="0" xr:uid="{EDEAF9A3-078B-4126-B2BB-E356EF38AAA3}">
      <text>
        <r>
          <rPr>
            <b/>
            <sz val="12"/>
            <color indexed="12"/>
            <rFont val="Arial"/>
            <family val="2"/>
          </rPr>
          <t>Recommended Actions and Predicted Risks: Severity</t>
        </r>
        <r>
          <rPr>
            <b/>
            <sz val="12"/>
            <color indexed="81"/>
            <rFont val="Arial"/>
            <family val="2"/>
          </rPr>
          <t xml:space="preserve">
Severity should always remain the same. I.e. column I. </t>
        </r>
      </text>
    </comment>
    <comment ref="Y13" authorId="6" shapeId="0" xr:uid="{CD69F46E-84DF-41D5-B677-2AC22C656008}">
      <text>
        <r>
          <rPr>
            <b/>
            <sz val="12"/>
            <color indexed="12"/>
            <rFont val="Arial"/>
            <family val="2"/>
          </rPr>
          <t>Recommended Actions and Predicted Risks: Occurrence</t>
        </r>
        <r>
          <rPr>
            <b/>
            <sz val="12"/>
            <color indexed="81"/>
            <rFont val="Arial"/>
            <family val="2"/>
          </rPr>
          <t xml:space="preserve">
These occurrence and detection scores are to be populated based on the assumption that the recommended action has been completed. i.e. in order to produce a forward looking RPN.</t>
        </r>
      </text>
    </comment>
    <comment ref="Z13" authorId="6" shapeId="0" xr:uid="{CD40EC80-11C7-40F5-872B-CFB6F768D9AB}">
      <text>
        <r>
          <rPr>
            <b/>
            <sz val="12"/>
            <color indexed="12"/>
            <rFont val="Arial"/>
            <family val="2"/>
          </rPr>
          <t>Recommended Actions and Predicted Risks: Detection</t>
        </r>
        <r>
          <rPr>
            <b/>
            <sz val="12"/>
            <color indexed="81"/>
            <rFont val="Arial"/>
            <family val="2"/>
          </rPr>
          <t xml:space="preserve">
These occurrence and detection scores are to be populated based on the assumption that the recommended action has been completed. i.e. in order to produce a forward looking RPN.</t>
        </r>
      </text>
    </comment>
    <comment ref="AB13" authorId="5" shapeId="0" xr:uid="{6A7D3778-B930-4CEC-A32F-E098630FD939}">
      <text>
        <r>
          <rPr>
            <b/>
            <sz val="12"/>
            <color indexed="12"/>
            <rFont val="Arial"/>
            <family val="2"/>
          </rPr>
          <t>Severity by Detection Number (SD)</t>
        </r>
        <r>
          <rPr>
            <b/>
            <sz val="12"/>
            <color indexed="81"/>
            <rFont val="Arial"/>
            <family val="2"/>
          </rPr>
          <t xml:space="preserve">
SD = </t>
        </r>
        <r>
          <rPr>
            <b/>
            <sz val="12"/>
            <color indexed="39"/>
            <rFont val="Arial"/>
            <family val="2"/>
          </rPr>
          <t>S</t>
        </r>
        <r>
          <rPr>
            <b/>
            <sz val="12"/>
            <color indexed="81"/>
            <rFont val="Arial"/>
            <family val="2"/>
          </rPr>
          <t xml:space="preserve">everity x </t>
        </r>
        <r>
          <rPr>
            <b/>
            <sz val="12"/>
            <color indexed="39"/>
            <rFont val="Arial"/>
            <family val="2"/>
          </rPr>
          <t>D</t>
        </r>
        <r>
          <rPr>
            <b/>
            <sz val="12"/>
            <color indexed="81"/>
            <rFont val="Arial"/>
            <family val="2"/>
          </rPr>
          <t>etection Rankings
(automatically calculated)
The SD is another weighted assessment used to prioritize the failure modes, causes and effects in order to focus resources on actions to reduce or eliminate a potential escape on a failure mode with a high Severity ranking.  The quality system wants to be highly certain that any high risk Severity failure mode that does occur has a high certainty of detection prior to the Customer receipt of the product.
This risk assessment helps determine when corrective actions are required specific to the quality detection system.</t>
        </r>
      </text>
    </comment>
    <comment ref="AC13" authorId="5" shapeId="0" xr:uid="{00000000-0006-0000-0300-00001C000000}">
      <text>
        <r>
          <rPr>
            <b/>
            <sz val="12"/>
            <color indexed="39"/>
            <rFont val="Arial"/>
            <family val="2"/>
          </rPr>
          <t>Severity by Occurrence Number (SO)</t>
        </r>
        <r>
          <rPr>
            <b/>
            <sz val="12"/>
            <color indexed="81"/>
            <rFont val="Arial"/>
            <family val="2"/>
          </rPr>
          <t xml:space="preserve">
SO = </t>
        </r>
        <r>
          <rPr>
            <b/>
            <sz val="12"/>
            <color indexed="39"/>
            <rFont val="Arial"/>
            <family val="2"/>
          </rPr>
          <t>S</t>
        </r>
        <r>
          <rPr>
            <b/>
            <sz val="12"/>
            <color indexed="81"/>
            <rFont val="Arial"/>
            <family val="2"/>
          </rPr>
          <t xml:space="preserve">everity x </t>
        </r>
        <r>
          <rPr>
            <b/>
            <sz val="12"/>
            <color indexed="39"/>
            <rFont val="Arial"/>
            <family val="2"/>
          </rPr>
          <t>O</t>
        </r>
        <r>
          <rPr>
            <b/>
            <sz val="12"/>
            <color indexed="81"/>
            <rFont val="Arial"/>
            <family val="2"/>
          </rPr>
          <t>ccurrence Rankings
(automatically calculated)
The SO is another weighted assessment used to prioritize the failure modes, causes and effects in order to focus resources on actions to reduce or eliminate a potential escape on a failure mode with a high Severity ranking.  The focus here is to reduce the occurrence of a failure by addressing the direct cause of failure at the process' point-of-origin.
This risk assessment helps determine where to apply process controls that prevent errors at the earliest possible point.  Utilize Mistake-Proofing devices and methods that prevent the occurrence of defects.</t>
        </r>
      </text>
    </comment>
    <comment ref="AE13" authorId="2" shapeId="0" xr:uid="{00000000-0006-0000-0300-00001D000000}">
      <text>
        <r>
          <rPr>
            <b/>
            <sz val="12"/>
            <color indexed="12"/>
            <rFont val="Arial"/>
            <family val="2"/>
          </rPr>
          <t>Action Taken and Re-evaluation</t>
        </r>
        <r>
          <rPr>
            <b/>
            <sz val="12"/>
            <color indexed="81"/>
            <rFont val="Arial"/>
            <family val="2"/>
          </rPr>
          <t xml:space="preserve">
¨ All actions must be reviewed and re-evaluated.  As PFMEA becomes an integral procedure of standard work, each PFMEA will be also be reviewed periodically.
¨ ¨ Review the results of the actions taken and re-assess the S, O, D to recalculate the RPN.
¨ Possible Results:
   1. RPN number is lowered due to satisfactory implementation of Recommended Actions.
   2. RPN number is lowered, but not enough.  Additional Recommended Actions required.
   3. Identified Recommended Actions do not provide expected improvements.  Alternative actions to be identified.</t>
        </r>
      </text>
    </comment>
    <comment ref="AG13" authorId="6" shapeId="0" xr:uid="{688688A3-F21B-47AE-92AF-85CE3F4B9CA0}">
      <text>
        <r>
          <rPr>
            <b/>
            <sz val="12"/>
            <color indexed="12"/>
            <rFont val="Arial"/>
            <family val="2"/>
          </rPr>
          <t>Recommended Actions and Predicted Risks: Severity</t>
        </r>
        <r>
          <rPr>
            <b/>
            <sz val="12"/>
            <color indexed="81"/>
            <rFont val="Arial"/>
            <family val="2"/>
          </rPr>
          <t xml:space="preserve">
Severity should always remain the same. I.e. column I. </t>
        </r>
      </text>
    </comment>
    <comment ref="AK13" authorId="5" shapeId="0" xr:uid="{95757048-C1C2-4F54-9B3C-5BE119442404}">
      <text>
        <r>
          <rPr>
            <b/>
            <sz val="12"/>
            <color indexed="12"/>
            <rFont val="Arial"/>
            <family val="2"/>
          </rPr>
          <t>Severity by Detection Number (SD)</t>
        </r>
        <r>
          <rPr>
            <b/>
            <sz val="12"/>
            <color indexed="81"/>
            <rFont val="Arial"/>
            <family val="2"/>
          </rPr>
          <t xml:space="preserve">
SD = </t>
        </r>
        <r>
          <rPr>
            <b/>
            <sz val="12"/>
            <color indexed="39"/>
            <rFont val="Arial"/>
            <family val="2"/>
          </rPr>
          <t>S</t>
        </r>
        <r>
          <rPr>
            <b/>
            <sz val="12"/>
            <color indexed="81"/>
            <rFont val="Arial"/>
            <family val="2"/>
          </rPr>
          <t xml:space="preserve">everity x </t>
        </r>
        <r>
          <rPr>
            <b/>
            <sz val="12"/>
            <color indexed="39"/>
            <rFont val="Arial"/>
            <family val="2"/>
          </rPr>
          <t>D</t>
        </r>
        <r>
          <rPr>
            <b/>
            <sz val="12"/>
            <color indexed="81"/>
            <rFont val="Arial"/>
            <family val="2"/>
          </rPr>
          <t>etection Rankings
(automatically calculated)
The SD is another weighted assessment used to prioritize the failure modes, causes and effects in order to focus resources on actions to reduce or eliminate a potential escape on a failure mode with a high Severity ranking.  The quality system wants to be highly certain that any high risk Severity failure mode that does occur has a high certainty of detection prior to the Customer receipt of the product.
This risk assessment helps determine when corrective actions are required specific to the quality detection system.</t>
        </r>
      </text>
    </comment>
    <comment ref="AL13" authorId="5" shapeId="0" xr:uid="{CCF0F1EA-C574-4E96-AC8F-EE1A31F6BF0F}">
      <text>
        <r>
          <rPr>
            <b/>
            <sz val="12"/>
            <color indexed="39"/>
            <rFont val="Arial"/>
            <family val="2"/>
          </rPr>
          <t>Severity by Occurrence Number (SO)</t>
        </r>
        <r>
          <rPr>
            <b/>
            <sz val="12"/>
            <color indexed="81"/>
            <rFont val="Arial"/>
            <family val="2"/>
          </rPr>
          <t xml:space="preserve">
SO = </t>
        </r>
        <r>
          <rPr>
            <b/>
            <sz val="12"/>
            <color indexed="39"/>
            <rFont val="Arial"/>
            <family val="2"/>
          </rPr>
          <t>S</t>
        </r>
        <r>
          <rPr>
            <b/>
            <sz val="12"/>
            <color indexed="81"/>
            <rFont val="Arial"/>
            <family val="2"/>
          </rPr>
          <t xml:space="preserve">everity x </t>
        </r>
        <r>
          <rPr>
            <b/>
            <sz val="12"/>
            <color indexed="39"/>
            <rFont val="Arial"/>
            <family val="2"/>
          </rPr>
          <t>O</t>
        </r>
        <r>
          <rPr>
            <b/>
            <sz val="12"/>
            <color indexed="81"/>
            <rFont val="Arial"/>
            <family val="2"/>
          </rPr>
          <t>ccurrence Rankings
(automatically calculated)
The SO is another weighted assessment used to prioritize the failure modes, causes and effects in order to focus resources on actions to reduce or eliminate a potential escape on a failure mode with a high Severity ranking.  The focus here is to reduce the occurrence of a failure by addressing the direct cause of failure at the process' point-of-origin.
This risk assessment helps determine where to apply process controls that prevent errors at the earliest possible point.  Utilize Mistake-Proofing devices and methods that prevent the occurrence of defects.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Brian D Murphy</author>
    <author>XPTR003</author>
    <author>m305394</author>
  </authors>
  <commentList>
    <comment ref="A2" authorId="0" shapeId="0" xr:uid="{00000000-0006-0000-0900-000001000000}">
      <text>
        <r>
          <rPr>
            <sz val="9"/>
            <color indexed="81"/>
            <rFont val="Tahoma"/>
            <family val="2"/>
          </rPr>
          <t>Indicate correct phase of production.</t>
        </r>
      </text>
    </comment>
    <comment ref="H2" authorId="0" shapeId="0" xr:uid="{00000000-0006-0000-0900-000002000000}">
      <text>
        <r>
          <rPr>
            <sz val="9"/>
            <color indexed="81"/>
            <rFont val="Tahoma"/>
            <family val="2"/>
          </rPr>
          <t>Enter the original date that the control plan was compiled.</t>
        </r>
      </text>
    </comment>
    <comment ref="K2" authorId="0" shapeId="0" xr:uid="{00000000-0006-0000-0900-000003000000}">
      <text>
        <r>
          <rPr>
            <sz val="9"/>
            <color indexed="81"/>
            <rFont val="Tahoma"/>
            <family val="2"/>
          </rPr>
          <t>Enter the name of the responsible customer engineering approval (if required).</t>
        </r>
      </text>
    </comment>
    <comment ref="A3" authorId="0" shapeId="0" xr:uid="{00000000-0006-0000-0900-000004000000}">
      <text>
        <r>
          <rPr>
            <sz val="9"/>
            <color indexed="81"/>
            <rFont val="Tahoma"/>
            <family val="2"/>
          </rPr>
          <t>Enter the control plan document number used for tracking purposes, if applicable.  For multiple control pages, enter page number.</t>
        </r>
        <r>
          <rPr>
            <b/>
            <sz val="9"/>
            <color indexed="81"/>
            <rFont val="Tahoma"/>
            <family val="2"/>
          </rPr>
          <t xml:space="preserve">
</t>
        </r>
      </text>
    </comment>
    <comment ref="H3" authorId="0" shapeId="0" xr:uid="{00000000-0006-0000-0900-000005000000}">
      <text>
        <r>
          <rPr>
            <sz val="9"/>
            <color indexed="81"/>
            <rFont val="Tahoma"/>
            <family val="2"/>
          </rPr>
          <t>Enter the date of the latest control plan updates.</t>
        </r>
      </text>
    </comment>
    <comment ref="K3" authorId="0" shapeId="0" xr:uid="{00000000-0006-0000-0900-000006000000}">
      <text>
        <r>
          <rPr>
            <sz val="9"/>
            <color indexed="81"/>
            <rFont val="Tahoma"/>
            <family val="2"/>
          </rPr>
          <t>Enter the name of the responsible customer supplier quality approval (if required).  For UPPAP purposes, this is the MFP per ASQR-09.2.</t>
        </r>
      </text>
    </comment>
    <comment ref="A4" authorId="0" shapeId="0" xr:uid="{00000000-0006-0000-0900-000007000000}">
      <text>
        <r>
          <rPr>
            <sz val="9"/>
            <color indexed="81"/>
            <rFont val="Tahoma"/>
            <family val="2"/>
          </rPr>
          <t>Enter the number of the system, subsystem or component being controlled.  When applicable, enter the latest engineering change level and/or issue date from the drawing specification.</t>
        </r>
      </text>
    </comment>
    <comment ref="H4" authorId="0" shapeId="0" xr:uid="{00000000-0006-0000-0900-000008000000}">
      <text>
        <r>
          <rPr>
            <sz val="9"/>
            <color indexed="81"/>
            <rFont val="Tahoma"/>
            <family val="2"/>
          </rPr>
          <t>Enter the name of the individual who prepared the control plan.</t>
        </r>
      </text>
    </comment>
    <comment ref="K4" authorId="0" shapeId="0" xr:uid="{00000000-0006-0000-0900-000009000000}">
      <text>
        <r>
          <rPr>
            <sz val="9"/>
            <color indexed="81"/>
            <rFont val="Tahoma"/>
            <family val="2"/>
          </rPr>
          <t>Obtain any other agreed upon approval.</t>
        </r>
      </text>
    </comment>
    <comment ref="A5" authorId="0" shapeId="0" xr:uid="{00000000-0006-0000-0900-00000A000000}">
      <text>
        <r>
          <rPr>
            <sz val="9"/>
            <color indexed="81"/>
            <rFont val="Tahoma"/>
            <family val="2"/>
          </rPr>
          <t>Enter the name and description of the product/process being controlled.</t>
        </r>
      </text>
    </comment>
    <comment ref="H5" authorId="0" shapeId="0" xr:uid="{00000000-0006-0000-0900-00000B000000}">
      <text>
        <r>
          <rPr>
            <sz val="9"/>
            <color indexed="81"/>
            <rFont val="Tahoma"/>
            <family val="2"/>
          </rPr>
          <t>Enter the name of the individual who approved the control plan from the Supplier/Plant Site that compiled it.</t>
        </r>
      </text>
    </comment>
    <comment ref="K5" authorId="0" shapeId="0" xr:uid="{00000000-0006-0000-0900-00000C000000}">
      <text>
        <r>
          <rPr>
            <sz val="9"/>
            <color indexed="81"/>
            <rFont val="Tahoma"/>
            <family val="2"/>
          </rPr>
          <t>Obtain any other agreed upon approval.</t>
        </r>
      </text>
    </comment>
    <comment ref="A6" authorId="0" shapeId="0" xr:uid="{00000000-0006-0000-0900-00000D000000}">
      <text>
        <r>
          <rPr>
            <sz val="9"/>
            <color indexed="81"/>
            <rFont val="Tahoma"/>
            <family val="2"/>
          </rPr>
          <t>Enter the high level drawing number that corresponds to the part number above.</t>
        </r>
      </text>
    </comment>
    <comment ref="H6" authorId="0" shapeId="0" xr:uid="{00000000-0006-0000-0900-00000E000000}">
      <text>
        <r>
          <rPr>
            <sz val="9"/>
            <color indexed="81"/>
            <rFont val="Tahoma"/>
            <family val="2"/>
          </rPr>
          <t xml:space="preserve">Enter the latest drawing revision letter. </t>
        </r>
      </text>
    </comment>
    <comment ref="K6" authorId="0" shapeId="0" xr:uid="{00000000-0006-0000-0900-00000F000000}">
      <text>
        <r>
          <rPr>
            <sz val="9"/>
            <color indexed="81"/>
            <rFont val="Tahoma"/>
            <family val="2"/>
          </rPr>
          <t>Enter TEAM LEADER name.</t>
        </r>
      </text>
    </comment>
    <comment ref="A7" authorId="0" shapeId="0" xr:uid="{00000000-0006-0000-0900-000010000000}">
      <text>
        <r>
          <rPr>
            <sz val="9"/>
            <color indexed="81"/>
            <rFont val="Tahoma"/>
            <family val="2"/>
          </rPr>
          <t>Enter the name of the company and the appropriate division/plant/department preparing the control plan.</t>
        </r>
      </text>
    </comment>
    <comment ref="H7" authorId="0" shapeId="0" xr:uid="{00000000-0006-0000-0900-000011000000}">
      <text>
        <r>
          <rPr>
            <sz val="9"/>
            <color indexed="81"/>
            <rFont val="Tahoma"/>
            <family val="2"/>
          </rPr>
          <t>Enter, if applicable, the vendor code for the organization preparing the control plan.</t>
        </r>
      </text>
    </comment>
    <comment ref="K7" authorId="0" shapeId="0" xr:uid="{00000000-0006-0000-0900-000012000000}">
      <text>
        <r>
          <rPr>
            <sz val="9"/>
            <color indexed="81"/>
            <rFont val="Tahoma"/>
            <family val="2"/>
          </rPr>
          <t>Enter TEAM LEADER phone number and email address.</t>
        </r>
      </text>
    </comment>
    <comment ref="A9" authorId="1" shapeId="0" xr:uid="{00000000-0006-0000-0900-000013000000}">
      <text>
        <r>
          <rPr>
            <b/>
            <sz val="12"/>
            <color indexed="12"/>
            <rFont val="Arial"/>
            <family val="2"/>
          </rPr>
          <t xml:space="preserve">Operation Number
</t>
        </r>
        <r>
          <rPr>
            <b/>
            <sz val="12"/>
            <color indexed="81"/>
            <rFont val="Arial"/>
            <family val="2"/>
          </rPr>
          <t xml:space="preserve">
List operation number and a brief description.
Example:
..500 - Turning  
Ensure consistency across Process Flow Diagram, PFMEA and Control Plan.</t>
        </r>
      </text>
    </comment>
    <comment ref="B9" authorId="1" shapeId="0" xr:uid="{00000000-0006-0000-0900-000014000000}">
      <text>
        <r>
          <rPr>
            <b/>
            <sz val="12"/>
            <color indexed="12"/>
            <rFont val="Arial"/>
            <family val="2"/>
          </rPr>
          <t xml:space="preserve">Operation / Process Description
</t>
        </r>
        <r>
          <rPr>
            <b/>
            <sz val="12"/>
            <color indexed="81"/>
            <rFont val="Arial"/>
            <family val="2"/>
          </rPr>
          <t xml:space="preserve">
Document step number within a given operation.
For example under Operation 500 there could be process steps as follows:
..505 - Part Loading                           500-05 - 
..550 - Turning                          or      500-50 - 
..570 - Part Unloading                        500-70 - 
..580 - Inspection                               500-80 - 
Ensure consistency across Process Flow Diagram, PFMEA and Control Plan.</t>
        </r>
      </text>
    </comment>
    <comment ref="C9" authorId="1" shapeId="0" xr:uid="{00000000-0006-0000-0900-000015000000}">
      <text>
        <r>
          <rPr>
            <b/>
            <sz val="12"/>
            <color indexed="12"/>
            <rFont val="Arial"/>
            <family val="2"/>
          </rPr>
          <t xml:space="preserve">
Process Function / Description
</t>
        </r>
        <r>
          <rPr>
            <b/>
            <sz val="12"/>
            <color indexed="81"/>
            <rFont val="Arial"/>
            <family val="2"/>
          </rPr>
          <t xml:space="preserve">
Provide an overview of what is completed at each operation / step;
¨ What is expected to happen at each operation / step?
¨ State the description in clear, concise format, Use simple verb-noun statements to describe functions as concisely as possible
¨ Identify all the functions before identifying potential failure modes
e.g., Load billet onto machine tool bed
e.g., SHOT PEEN - BLADE TIPS</t>
        </r>
      </text>
    </comment>
    <comment ref="D9" authorId="0" shapeId="0" xr:uid="{00000000-0006-0000-0900-000016000000}">
      <text>
        <r>
          <rPr>
            <sz val="9"/>
            <color indexed="81"/>
            <rFont val="Tahoma"/>
            <family val="2"/>
          </rPr>
          <t>For each operation that is described, identify the processing equipment, e.g., machine, device, jig, or other tools for manufacturing, as appropriate.</t>
        </r>
      </text>
    </comment>
    <comment ref="E9" authorId="0" shapeId="0" xr:uid="{00000000-0006-0000-0900-000017000000}">
      <text>
        <r>
          <rPr>
            <sz val="9"/>
            <color indexed="81"/>
            <rFont val="Tahoma"/>
            <family val="2"/>
          </rPr>
          <t>A distinguishing feature, dimension, or property of a process or its output (product) on which variable or attribute data can be collected.  Use visual aids where applicable.</t>
        </r>
      </text>
    </comment>
    <comment ref="I9" authorId="2" shapeId="0" xr:uid="{548E7615-D8BF-496D-B58F-2ABF655C9418}">
      <text>
        <r>
          <rPr>
            <b/>
            <sz val="12"/>
            <color indexed="39"/>
            <rFont val="Arial"/>
            <family val="2"/>
          </rPr>
          <t>Classification</t>
        </r>
        <r>
          <rPr>
            <b/>
            <sz val="12"/>
            <color indexed="81"/>
            <rFont val="Arial"/>
            <family val="2"/>
          </rPr>
          <t xml:space="preserve">
Identify high priority failure modes or causes including all KCs.
Use graphical symbol and a designator to highlight high risk/priority process or components</t>
        </r>
      </text>
    </comment>
    <comment ref="J9" authorId="0" shapeId="0" xr:uid="{00000000-0006-0000-0900-000019000000}">
      <text>
        <r>
          <rPr>
            <sz val="9"/>
            <color indexed="81"/>
            <rFont val="Tahoma"/>
            <family val="2"/>
          </rPr>
          <t>A systemic plan using procedures and other tools to control a process.</t>
        </r>
      </text>
    </comment>
    <comment ref="O9" authorId="0" shapeId="0" xr:uid="{00000000-0006-0000-0900-00001A000000}">
      <text>
        <r>
          <rPr>
            <sz val="9"/>
            <color indexed="81"/>
            <rFont val="Tahoma"/>
            <family val="2"/>
          </rPr>
          <t>The reaction plan specifies the corrective actions necessary to avoid producing nonconforming products or operating out-of-control.  The actions should normally be the responsibility of the people closest to the process, the operator, job-setter, or local area supervisor, and be clearly designated in the plan.  The reaction plan is to be executed when the control method indicates an out of control condition</t>
        </r>
      </text>
    </comment>
    <comment ref="E10" authorId="0" shapeId="0" xr:uid="{00000000-0006-0000-0900-00001B000000}">
      <text>
        <r>
          <rPr>
            <sz val="9"/>
            <color indexed="81"/>
            <rFont val="Tahoma"/>
            <family val="2"/>
          </rPr>
          <t>Assign a cross reference number to all applicable documents such as, but not limited to, process flow diagram, numbered engineering drawing, FMEAs, etc., if required.</t>
        </r>
      </text>
    </comment>
    <comment ref="G10" authorId="0" shapeId="0" xr:uid="{00000000-0006-0000-0900-00001C000000}">
      <text>
        <r>
          <rPr>
            <sz val="9"/>
            <color indexed="81"/>
            <rFont val="Tahoma"/>
            <family val="2"/>
          </rPr>
          <t>Product characteristics are the features or properties of a part, component or assembly that are described on drawings or other primary engineering information.  The Supplier/Plant Site individual preparing the control plan shall identify the special characteristics that are either flowed down by the Customer or self-selected.  In addition, the preparer may list other product characteristics for which process controls are routinely tracked during normal operations.</t>
        </r>
      </text>
    </comment>
    <comment ref="H10" authorId="0" shapeId="0" xr:uid="{00000000-0006-0000-0900-00001D000000}">
      <text>
        <r>
          <rPr>
            <sz val="9"/>
            <color indexed="81"/>
            <rFont val="Tahoma"/>
            <family val="2"/>
          </rPr>
          <t>Process Characteristics are the process variables (Key Process Inputs (KPIs)) that have a cause-and-effect relationship with the identified Product Characteristics (Key Process Outputs (KPOs)).  A Process Characteristic can only be measured at the time it occurs.  The preparer should identify Process Characteristics for which variation must be controlled to minimize product variation.  There could be one or more KPIs listed for each KPO.  In some processes one KPI may affect several KPOs.</t>
        </r>
      </text>
    </comment>
    <comment ref="K10" authorId="0" shapeId="0" xr:uid="{00000000-0006-0000-0900-00001F000000}">
      <text>
        <r>
          <rPr>
            <sz val="9"/>
            <color indexed="81"/>
            <rFont val="Tahoma"/>
            <family val="2"/>
          </rPr>
          <t>This column identifies the measurement system being used.  This could include gages, fixtures, tools, and/or test equipment required to measure the part/process/manufacturing equipment.  A Gage Capability Study should be done to ensure control of monitoring and measuring devices prior to relying on a measurement system.  Emphasis is on Repeatability &amp; Reproducibility, but one should also consider gage bias, linearity and stability.  Measurement resolution, utilizing the industry standard 10:1 rule-of-thumb, needs also to be addressed here.</t>
        </r>
      </text>
    </comment>
    <comment ref="N10" authorId="0" shapeId="0" xr:uid="{00000000-0006-0000-0900-000020000000}">
      <text>
        <r>
          <rPr>
            <sz val="9"/>
            <color indexed="81"/>
            <rFont val="Tahoma"/>
            <family val="2"/>
          </rPr>
          <t>Control methods describes the closed-loop mechanisms for how the characteristic will be controlled.
This typically provides a signal to process operators to execute the reaction plan. Some control methods (i.e. error-proofing) do not require reaction plans or signals.
9 common control methods are listed in AESQ RM13006</t>
        </r>
      </text>
    </comment>
    <comment ref="L11" authorId="0" shapeId="0" xr:uid="{00000000-0006-0000-0900-000021000000}">
      <text>
        <r>
          <rPr>
            <sz val="9"/>
            <color indexed="81"/>
            <rFont val="Tahoma"/>
            <family val="2"/>
          </rPr>
          <t>When sampling is required list the corresponding sample size and frequency.  Ensure adherence to ASQR-20.1 if Process Control Plan is rooted at a UTC supplier.</t>
        </r>
      </text>
    </comment>
    <comment ref="M11" authorId="0" shapeId="0" xr:uid="{00000000-0006-0000-0900-000022000000}">
      <text>
        <r>
          <rPr>
            <sz val="9"/>
            <color indexed="81"/>
            <rFont val="Tahoma"/>
            <family val="2"/>
          </rPr>
          <t>When sampling is required list the corresponding sample size and frequency.  Ensure adherence to ASQR-20.1 if Process Control Plan is rooted at a UTC supplier.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McKeon, Michael                            PW</author>
  </authors>
  <commentList>
    <comment ref="E9" authorId="0" shapeId="0" xr:uid="{0AABC7EC-49EF-40B9-8FED-74AEAD4989B0}">
      <text>
        <r>
          <rPr>
            <b/>
            <sz val="9"/>
            <color indexed="81"/>
            <rFont val="Tahoma"/>
            <family val="2"/>
          </rPr>
          <t>Note: In this template, the following verbal forms are used in alignment with the AS standards:
- "shall" indicates a requirement.
- "should" indicates a recommendation.
- "may" indicates a permission.
- "can" indicates a possiblity or a capability.
- "Note" is for guidance in understanding or clarifying the associated requirement.</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<sst xmlns="http://schemas.openxmlformats.org/spreadsheetml/2006/main" count="5071" uniqueCount="546">
  <si>
    <t>PFMEA</t>
  </si>
  <si>
    <t>Date</t>
  </si>
  <si>
    <t>MRL 5</t>
  </si>
  <si>
    <t>MRL 6</t>
  </si>
  <si>
    <t>MRL 7</t>
  </si>
  <si>
    <t>MRL 8</t>
  </si>
  <si>
    <t>MRL 9</t>
  </si>
  <si>
    <t>Characteristics Matrix (CM)</t>
  </si>
  <si>
    <t>Add Export Marking Here</t>
  </si>
  <si>
    <t>X</t>
  </si>
  <si>
    <t>A</t>
  </si>
  <si>
    <t>Characteristics Matrix (CM) Worksheet</t>
  </si>
  <si>
    <t xml:space="preserve">Headers are color-matched between Process Flow, PFMEA, &amp; Process Control Plan for linking guidance between documents.
Slide cursor over column headings for detailed explanations. Slide cursor over this cell for file naming convention. </t>
  </si>
  <si>
    <t>I</t>
  </si>
  <si>
    <t>WARNING: This document contains export controlled technical data, but has not yet been classified for export purposes. Do not transfer without proper export classification and approval.</t>
  </si>
  <si>
    <t>X,I</t>
  </si>
  <si>
    <t>Supplier Name:</t>
  </si>
  <si>
    <t>CM Team:</t>
  </si>
  <si>
    <t>A, I</t>
  </si>
  <si>
    <t>Part #:</t>
  </si>
  <si>
    <t>Team Leader:</t>
  </si>
  <si>
    <t>Part Name:</t>
  </si>
  <si>
    <t>CM Date:  (Original)</t>
  </si>
  <si>
    <t>Dwg Rev:</t>
  </si>
  <si>
    <t>(Revised)</t>
  </si>
  <si>
    <t>Scope:</t>
  </si>
  <si>
    <t>Product Characteristics (Outputs)</t>
  </si>
  <si>
    <r>
      <t xml:space="preserve">Process Descriptions </t>
    </r>
    <r>
      <rPr>
        <b/>
        <i/>
        <sz val="11"/>
        <color rgb="FF002060"/>
        <rFont val="Arial"/>
        <family val="2"/>
      </rPr>
      <t>*Linked to PFD*</t>
    </r>
  </si>
  <si>
    <t>Characteristic Number</t>
  </si>
  <si>
    <t>These cols for Bill of Characteristics import only</t>
  </si>
  <si>
    <t>Key Characteristic Classification</t>
  </si>
  <si>
    <r>
      <t xml:space="preserve">Process Outputs
(Product Characteristics)
</t>
    </r>
    <r>
      <rPr>
        <sz val="10"/>
        <color theme="1"/>
        <rFont val="Arial"/>
        <family val="2"/>
      </rPr>
      <t>Requirements</t>
    </r>
  </si>
  <si>
    <t>Nominal Dimension/
Specification &amp; Material Specifications</t>
  </si>
  <si>
    <t>Unit of Measure</t>
  </si>
  <si>
    <t>Tolerance</t>
  </si>
  <si>
    <t>Operation</t>
  </si>
  <si>
    <t>Process Step</t>
  </si>
  <si>
    <t>(+)</t>
  </si>
  <si>
    <t>/</t>
  </si>
  <si>
    <t>(-)</t>
  </si>
  <si>
    <t>Process Function/
Description</t>
  </si>
  <si>
    <t>X=
Characteristic Created
A=
Characteristic Affected
I=
Characteristic Inspected</t>
  </si>
  <si>
    <t>Process Flow Diagram (PFD)</t>
  </si>
  <si>
    <t>Headers are color-matched between Process Flow, PFMEA, &amp; Process Control Plan for linking guidance between documents.
Slide cursor over column headings for detailed explanations.</t>
  </si>
  <si>
    <t>PROCESS FLOW DIAGRAM</t>
  </si>
  <si>
    <t>Process Flow Rev:</t>
  </si>
  <si>
    <t>Prepared by:</t>
  </si>
  <si>
    <t>Process Descriptions</t>
  </si>
  <si>
    <t>Visual Process Flow Diagram</t>
  </si>
  <si>
    <t>KC</t>
  </si>
  <si>
    <t>Process Characteristics (Inputs)</t>
  </si>
  <si>
    <t>Operation #</t>
  </si>
  <si>
    <t>ADMINISTRATION</t>
  </si>
  <si>
    <t>PACKAGING
INTERACTION</t>
  </si>
  <si>
    <t>LIFT
(mechanical / other)</t>
  </si>
  <si>
    <t>LOAD / INSTALL</t>
  </si>
  <si>
    <t>FABRICATION / TRANSFORMATION STEP</t>
  </si>
  <si>
    <t>MOVE</t>
  </si>
  <si>
    <t>STORE</t>
  </si>
  <si>
    <t>INSPECT</t>
  </si>
  <si>
    <t>REWORK</t>
  </si>
  <si>
    <t>OTHER
(Specify)</t>
  </si>
  <si>
    <r>
      <t xml:space="preserve">Process Inputs
(Process Characteristic) 
</t>
    </r>
    <r>
      <rPr>
        <sz val="10"/>
        <color theme="1"/>
        <rFont val="Arial"/>
        <family val="2"/>
      </rPr>
      <t>Sources of Variation</t>
    </r>
  </si>
  <si>
    <t>˜</t>
  </si>
  <si>
    <t>¢</t>
  </si>
  <si>
    <t>ñ</t>
  </si>
  <si>
    <t>ò</t>
  </si>
  <si>
    <t>¯</t>
  </si>
  <si>
    <t>™</t>
  </si>
  <si>
    <t>r</t>
  </si>
  <si>
    <t>£</t>
  </si>
  <si>
    <t>Ò</t>
  </si>
  <si>
    <t>Process Failure Modes &amp; Effects Analysis (PFMEA)</t>
  </si>
  <si>
    <t>Process Failure Mode and Effects Analysis (PFMEA) Worksheet</t>
  </si>
  <si>
    <t>PFMEA Team:</t>
  </si>
  <si>
    <t xml:space="preserve">ME: 
QE: </t>
  </si>
  <si>
    <t xml:space="preserve">Operations: 
Design: </t>
  </si>
  <si>
    <t>Max RPN</t>
  </si>
  <si>
    <t>High AP Count</t>
  </si>
  <si>
    <t>PFMEA Date:  (Original)</t>
  </si>
  <si>
    <t>Med AP Count</t>
  </si>
  <si>
    <t>Total failure modes</t>
  </si>
  <si>
    <t>Action Threshold 
Decision</t>
  </si>
  <si>
    <t xml:space="preserve">Line </t>
  </si>
  <si>
    <t>Detection</t>
  </si>
  <si>
    <t>Risk</t>
  </si>
  <si>
    <t>Recommended Actions and Predicted Risk</t>
  </si>
  <si>
    <t>Action Results Achieved</t>
  </si>
  <si>
    <t>Doc. (Line) #</t>
  </si>
  <si>
    <t>Process 
Step</t>
  </si>
  <si>
    <t>Potential 
Failure Mode</t>
  </si>
  <si>
    <t>Potential 
Effect(s)
 of Failure</t>
  </si>
  <si>
    <t>Severity</t>
  </si>
  <si>
    <r>
      <t xml:space="preserve">Process Inputs
(Process Characteristic) </t>
    </r>
    <r>
      <rPr>
        <sz val="10"/>
        <color theme="1"/>
        <rFont val="Arial"/>
        <family val="2"/>
      </rPr>
      <t>Sources of Variation</t>
    </r>
  </si>
  <si>
    <t>Potential
Cause(s) 
of Failure</t>
  </si>
  <si>
    <t>Prevention 
Controls</t>
  </si>
  <si>
    <t>Occurrence</t>
  </si>
  <si>
    <t>Detection 
Controls</t>
  </si>
  <si>
    <t>RPN</t>
  </si>
  <si>
    <t>SO</t>
  </si>
  <si>
    <t>AP</t>
  </si>
  <si>
    <t>Recommended
Action</t>
  </si>
  <si>
    <t>Responsibility</t>
  </si>
  <si>
    <t>Target Completion Date</t>
  </si>
  <si>
    <t>Action 
Taken</t>
  </si>
  <si>
    <t>Results</t>
  </si>
  <si>
    <t>PFMEA Scoring Criteria</t>
  </si>
  <si>
    <r>
      <t xml:space="preserve">Potential External Effect
PW Examples
</t>
    </r>
    <r>
      <rPr>
        <b/>
        <sz val="12"/>
        <color theme="1"/>
        <rFont val="Arial"/>
        <family val="2"/>
      </rPr>
      <t>*Use IDS Severity if available*</t>
    </r>
  </si>
  <si>
    <t>Potential External Effect
(Customer/End User)</t>
  </si>
  <si>
    <t>Ranking</t>
  </si>
  <si>
    <t>Potential Internal Effect 
(Manufacturing/Assembly)</t>
  </si>
  <si>
    <t>Potential Internal Effect
PW Examples</t>
  </si>
  <si>
    <t>Description</t>
  </si>
  <si>
    <t xml:space="preserve">High Volume </t>
  </si>
  <si>
    <t>Standard production</t>
  </si>
  <si>
    <t>Criteria</t>
  </si>
  <si>
    <t>Method of 
Detection</t>
  </si>
  <si>
    <t>Cause Detection 
PW Examples</t>
  </si>
  <si>
    <t>Failure Mode (FM) Detection 
PW Examples</t>
  </si>
  <si>
    <t>Production-
Based</t>
  </si>
  <si>
    <t>Time-
Based</t>
  </si>
  <si>
    <r>
      <rPr>
        <b/>
        <sz val="11"/>
        <color theme="1"/>
        <rFont val="Arial"/>
        <family val="2"/>
      </rPr>
      <t>KPC-1</t>
    </r>
    <r>
      <rPr>
        <sz val="11"/>
        <color theme="1"/>
        <rFont val="Arial"/>
        <family val="2"/>
      </rPr>
      <t xml:space="preserve">
Uncontained engine failure
Reduced life/failure of major rotators (disks, shafts, IBR's, hubs)
Flight safety</t>
    </r>
  </si>
  <si>
    <t>Failure mode affects safe operation and/or involves
noncompliance with regulations without warning</t>
  </si>
  <si>
    <t>May endanger operator, machine, or assembly without warning</t>
  </si>
  <si>
    <t>Uncontained engine failure at test
Injured operator</t>
  </si>
  <si>
    <r>
      <rPr>
        <b/>
        <sz val="11"/>
        <color theme="1"/>
        <rFont val="Arial"/>
        <family val="2"/>
      </rPr>
      <t>Persistent</t>
    </r>
    <r>
      <rPr>
        <sz val="11"/>
        <color theme="1"/>
        <rFont val="Arial"/>
        <family val="2"/>
      </rPr>
      <t xml:space="preserve"> Occurrence</t>
    </r>
  </si>
  <si>
    <t>1 in 10</t>
  </si>
  <si>
    <t>&gt;1 per shift</t>
  </si>
  <si>
    <t>100% of production</t>
  </si>
  <si>
    <t>No current process control; Cannot detect or compliance analysis not performed</t>
  </si>
  <si>
    <t>None</t>
  </si>
  <si>
    <t>1) Unchecked cause
2) Unchecked input material</t>
  </si>
  <si>
    <t>Unchecked feature</t>
  </si>
  <si>
    <t>Sensor detection prior to uncontained engine failure</t>
  </si>
  <si>
    <t>Failure mode affects safe operation and/or involves
noncompliance with regulations with warning</t>
  </si>
  <si>
    <t>May endanger operator, machine, or assembly with warning</t>
  </si>
  <si>
    <t>Safety risk with warning</t>
  </si>
  <si>
    <r>
      <rPr>
        <b/>
        <sz val="11"/>
        <color theme="1"/>
        <rFont val="Arial"/>
        <family val="2"/>
      </rPr>
      <t>Very High</t>
    </r>
    <r>
      <rPr>
        <sz val="11"/>
        <color theme="1"/>
        <rFont val="Arial"/>
        <family val="2"/>
      </rPr>
      <t>: Persistent
(Almost as often as not)</t>
    </r>
  </si>
  <si>
    <t>1 in 20</t>
  </si>
  <si>
    <t>1 per day</t>
  </si>
  <si>
    <t>50% of production
(1 in 2)</t>
  </si>
  <si>
    <t>Defect (Failure Mode) and/or Error (Cause) is not easily detected (e.g. Random audits)</t>
  </si>
  <si>
    <t>Sampling
and Random Detection</t>
  </si>
  <si>
    <t>1) Supervisor checks
2) Non-routine TPM/Calibration</t>
  </si>
  <si>
    <r>
      <t xml:space="preserve">1) MCL Sample Checks
2) Most Sampling
3) </t>
    </r>
    <r>
      <rPr>
        <sz val="11"/>
        <rFont val="Arial"/>
        <family val="2"/>
      </rPr>
      <t xml:space="preserve">Any device with P/T &gt;20%
</t>
    </r>
    <r>
      <rPr>
        <b/>
        <sz val="11"/>
        <rFont val="Arial"/>
        <family val="2"/>
      </rPr>
      <t>4) NDT:</t>
    </r>
    <r>
      <rPr>
        <sz val="11"/>
        <rFont val="Arial"/>
        <family val="2"/>
      </rPr>
      <t xml:space="preserve"> Inspection based on proficiency, with no measurement system studies</t>
    </r>
  </si>
  <si>
    <r>
      <rPr>
        <b/>
        <sz val="11"/>
        <color theme="1"/>
        <rFont val="Arial"/>
        <family val="2"/>
      </rPr>
      <t>KPC-2</t>
    </r>
    <r>
      <rPr>
        <sz val="11"/>
        <color theme="1"/>
        <rFont val="Arial"/>
        <family val="2"/>
      </rPr>
      <t xml:space="preserve">
In-flight shutdown (IFSD) in multi-engine applications</t>
    </r>
  </si>
  <si>
    <t>Loss of primary function 
(product inoperable, does not affect safe operation)</t>
  </si>
  <si>
    <t>100% of product may have to be scrapped.
Line shutdown or stop ship.</t>
  </si>
  <si>
    <t>Green run coating loss
Engine Center line stop
Full run scrap
TEC, Inlet case scrap
Engine Center: Teardown post-test</t>
  </si>
  <si>
    <r>
      <rPr>
        <b/>
        <sz val="11"/>
        <color theme="1"/>
        <rFont val="Arial"/>
        <family val="2"/>
      </rPr>
      <t>High</t>
    </r>
    <r>
      <rPr>
        <sz val="11"/>
        <color theme="1"/>
        <rFont val="Arial"/>
        <family val="2"/>
      </rPr>
      <t>: Repeated</t>
    </r>
  </si>
  <si>
    <t>1 in 50</t>
  </si>
  <si>
    <t>1 per 2-3 days</t>
  </si>
  <si>
    <t>20% of production
(1 in 5)</t>
  </si>
  <si>
    <t>Defect (Failure Mode) detection post-processing by operator through visual/tactile/audible means with no boundary samples</t>
  </si>
  <si>
    <t>Sensory Detection: Downstream</t>
  </si>
  <si>
    <t>N/A</t>
  </si>
  <si>
    <r>
      <t xml:space="preserve">1) 100% Visual final inspection, 
including by VIS specs
</t>
    </r>
    <r>
      <rPr>
        <b/>
        <sz val="11"/>
        <color theme="1"/>
        <rFont val="Arial"/>
        <family val="2"/>
      </rPr>
      <t>2) NDT:</t>
    </r>
    <r>
      <rPr>
        <sz val="11"/>
        <color theme="1"/>
        <rFont val="Arial"/>
        <family val="2"/>
      </rPr>
      <t xml:space="preserve"> Qualification plan based on industry standards but not specific measurement studies (E.g. ASTM Specs)</t>
    </r>
  </si>
  <si>
    <t>Unscheduled engine removal (UER) with no dispatch possible
Unscheduled part removal</t>
  </si>
  <si>
    <t>Degradation of primary function (product operable, but at a reduced
level of performance)</t>
  </si>
  <si>
    <t>A portion of the production run may have to be scrapped. Deviation from primary process; decreased line speed or added manpower.</t>
  </si>
  <si>
    <t xml:space="preserve">Unable to assemble at mfg
Partial run scrap 
Blade scrap
Engine Center: Full teardown pre-test </t>
  </si>
  <si>
    <r>
      <rPr>
        <b/>
        <sz val="11"/>
        <color theme="1"/>
        <rFont val="Arial"/>
        <family val="2"/>
      </rPr>
      <t>High:</t>
    </r>
    <r>
      <rPr>
        <sz val="11"/>
        <color theme="1"/>
        <rFont val="Arial"/>
        <family val="2"/>
      </rPr>
      <t xml:space="preserve"> Frequent</t>
    </r>
  </si>
  <si>
    <t>1 in 100</t>
  </si>
  <si>
    <t>1 per week</t>
  </si>
  <si>
    <t>10% of production
(1 in 10)</t>
  </si>
  <si>
    <t>Defect (failure Mode) detection in-station by operator through visual/tactile/audiable means or post-processing through use of attribute gauging (go/no-go, manual torque check/clicker wrench, etc.,) with no boundary samples</t>
  </si>
  <si>
    <t>Sensory Detection: 
In-station of product or of process</t>
  </si>
  <si>
    <t>Sensor detection (e.g. visual) of process characteristics</t>
  </si>
  <si>
    <r>
      <rPr>
        <b/>
        <sz val="11"/>
        <color theme="1"/>
        <rFont val="Arial"/>
        <family val="2"/>
      </rPr>
      <t xml:space="preserve">1) 100% In-station attribute: </t>
    </r>
    <r>
      <rPr>
        <sz val="11"/>
        <color theme="1"/>
        <rFont val="Arial"/>
        <family val="2"/>
      </rPr>
      <t xml:space="preserve">
a) Visual inspection
</t>
    </r>
    <r>
      <rPr>
        <b/>
        <sz val="11"/>
        <color theme="1"/>
        <rFont val="Arial"/>
        <family val="2"/>
      </rPr>
      <t xml:space="preserve">2) 100% Final inspection/downstream attribute:
</t>
    </r>
    <r>
      <rPr>
        <sz val="11"/>
        <color theme="1"/>
        <rFont val="Arial"/>
        <family val="2"/>
      </rPr>
      <t xml:space="preserve">a) Go/No-go gage
</t>
    </r>
    <r>
      <rPr>
        <b/>
        <sz val="11"/>
        <color theme="1"/>
        <rFont val="Arial"/>
        <family val="2"/>
      </rPr>
      <t>3) NDT:</t>
    </r>
    <r>
      <rPr>
        <sz val="11"/>
        <color theme="1"/>
        <rFont val="Arial"/>
        <family val="2"/>
      </rPr>
      <t xml:space="preserve"> Acceptable measurement studies but not including Probability of Detection study per MIL-HDBK-1823 (E.g. FPM CODE 2 or Code 7)</t>
    </r>
  </si>
  <si>
    <t>Significant engine performance debit
TSFC Increase
Increased noise
Unscheduled engine removal (UER) with warning</t>
  </si>
  <si>
    <t>Loss of secondary function (product operable but service life greatly reduced, convenience item(s) inoperable, customer dissatisfied)</t>
  </si>
  <si>
    <t>100% of production run may have to be reworked off line and accepted</t>
  </si>
  <si>
    <t>Full batch out of station Rework
Batch Strip &amp; Recoat
Engine Center: Module teardown/return to NBMods</t>
  </si>
  <si>
    <r>
      <rPr>
        <b/>
        <sz val="11"/>
        <color theme="1"/>
        <rFont val="Arial"/>
        <family val="2"/>
      </rPr>
      <t>High</t>
    </r>
    <r>
      <rPr>
        <sz val="11"/>
        <color theme="1"/>
        <rFont val="Arial"/>
        <family val="2"/>
      </rPr>
      <t xml:space="preserve"> Moderate</t>
    </r>
  </si>
  <si>
    <t>1 in 500</t>
  </si>
  <si>
    <t>1 per 2 weeks</t>
  </si>
  <si>
    <t>5% of production
(1 in 20)</t>
  </si>
  <si>
    <t>1 per month</t>
  </si>
  <si>
    <t>Defect (failure Mode) detection post-processing by operator through use of variable gauging or in station by operator through use of attribute gauging (go/no-go, manual torque check/clicker wrench, etc.,) with boundary samples</t>
  </si>
  <si>
    <t>Manual variable inspection downstream
-or-
Manual attribute gaging in-station</t>
  </si>
  <si>
    <r>
      <rPr>
        <b/>
        <sz val="11"/>
        <color theme="1"/>
        <rFont val="Arial"/>
        <family val="2"/>
      </rPr>
      <t>1) 100% Final inspection/downstream variable:</t>
    </r>
    <r>
      <rPr>
        <sz val="11"/>
        <color theme="1"/>
        <rFont val="Arial"/>
        <family val="2"/>
      </rPr>
      <t xml:space="preserve">
a) CMM
b) Microscopes
c) Manual gaging - micrometer, caliper
d) Part mark scanner
</t>
    </r>
    <r>
      <rPr>
        <b/>
        <sz val="11"/>
        <color theme="1"/>
        <rFont val="Arial"/>
        <family val="2"/>
      </rPr>
      <t xml:space="preserve">2) 100% In-station attribute:
</t>
    </r>
    <r>
      <rPr>
        <sz val="11"/>
        <color theme="1"/>
        <rFont val="Arial"/>
        <family val="2"/>
      </rPr>
      <t xml:space="preserve">a) Radius gages
b) Go-no-go gages
</t>
    </r>
    <r>
      <rPr>
        <b/>
        <sz val="11"/>
        <color theme="1"/>
        <rFont val="Arial"/>
        <family val="2"/>
      </rPr>
      <t xml:space="preserve">3) NDT: </t>
    </r>
    <r>
      <rPr>
        <sz val="11"/>
        <color theme="1"/>
        <rFont val="Arial"/>
        <family val="2"/>
      </rPr>
      <t>Measurement studies including Probability of Detection per MIL-HDBK-1823
E.g. FPM CODE 7 &amp; FCPS-3</t>
    </r>
  </si>
  <si>
    <t>Minor engine performance debit
Increased air pollution
Externals (Replace/repair on wing)</t>
  </si>
  <si>
    <t>Degradation of secondary function (product operable but
appearance affected, convenience item(s) operable at a reduced
level, customer dissatisfied)</t>
  </si>
  <si>
    <t>A proportion of the production run may have to be reworked off line and accepted</t>
  </si>
  <si>
    <t>Single piece out of station rework
Single piece Strip &amp; Recoat</t>
  </si>
  <si>
    <r>
      <rPr>
        <b/>
        <sz val="11"/>
        <color theme="1"/>
        <rFont val="Arial"/>
        <family val="2"/>
      </rPr>
      <t>Moderate:</t>
    </r>
    <r>
      <rPr>
        <sz val="11"/>
        <color theme="1"/>
        <rFont val="Arial"/>
        <family val="2"/>
      </rPr>
      <t xml:space="preserve"> Occasional 
failures (minor proportions)</t>
    </r>
  </si>
  <si>
    <t>1 in 2,000</t>
  </si>
  <si>
    <t>1 per quarter</t>
  </si>
  <si>
    <t>0.5% of production
(1 in 200)</t>
  </si>
  <si>
    <t>2 per year</t>
  </si>
  <si>
    <t>Defect (Failure Mode) or Error (Cause) detection in-station by operator through use of variable gauging or by automated controls that will detect discrepant part and notify operator (light, buzzer, etc.,). Gauging performed on setup and first-piece check(for set-up causes only)</t>
  </si>
  <si>
    <t>Manual Inspection or Process detection: 
In-station</t>
  </si>
  <si>
    <t>Equipment error alarm (does not auto-shutdown)
Assembly: Visual of kit carts (For Part not installed Failure Cause)</t>
  </si>
  <si>
    <r>
      <t>1)</t>
    </r>
    <r>
      <rPr>
        <b/>
        <sz val="11"/>
        <color theme="1"/>
        <rFont val="Arial"/>
        <family val="2"/>
      </rPr>
      <t xml:space="preserve"> 100% In-station variable:</t>
    </r>
    <r>
      <rPr>
        <sz val="11"/>
        <color theme="1"/>
        <rFont val="Arial"/>
        <family val="2"/>
      </rPr>
      <t xml:space="preserve">
a) CMM
b) Manual gaging - micrometer, caliper
c) Weight gain
d) Part mark scanner
</t>
    </r>
  </si>
  <si>
    <t>PN mark upside down
Fan blade erosion coating appearance</t>
  </si>
  <si>
    <t>Appearance, fit and finish type items do not conform, defect
noticed by most of the customers (&gt; 75%)</t>
  </si>
  <si>
    <t>100% of production run may have to be re-worked in station before it is processed</t>
  </si>
  <si>
    <t>In station minor rework
Re-coat to measurement
Re-drill to flow</t>
  </si>
  <si>
    <r>
      <rPr>
        <b/>
        <sz val="11"/>
        <color theme="1"/>
        <rFont val="Arial"/>
        <family val="2"/>
      </rPr>
      <t>Moderate</t>
    </r>
    <r>
      <rPr>
        <sz val="11"/>
        <color theme="1"/>
        <rFont val="Arial"/>
        <family val="2"/>
      </rPr>
      <t xml:space="preserve"> Low: Infrequent
failures</t>
    </r>
  </si>
  <si>
    <t>1 in 10,000</t>
  </si>
  <si>
    <t>1 per half-year</t>
  </si>
  <si>
    <t>0.1% of production
(1 in 1000)</t>
  </si>
  <si>
    <t>1 per year</t>
  </si>
  <si>
    <t>Defect (Failure Mode) detection post-processing by automated controls that will detect discrepant part and lock part to prevent further processing</t>
  </si>
  <si>
    <t>Automatic Inspection: 
Downstream.
Level 3 mistake- proofing</t>
  </si>
  <si>
    <r>
      <rPr>
        <b/>
        <sz val="11"/>
        <color theme="1"/>
        <rFont val="Arial"/>
        <family val="2"/>
      </rPr>
      <t>Level 3 Mistake-proofing:</t>
    </r>
    <r>
      <rPr>
        <sz val="11"/>
        <color theme="1"/>
        <rFont val="Arial"/>
        <family val="2"/>
      </rPr>
      <t xml:space="preserve">
1) ABB EDM Cell Inspection (Thermal Wave / Optical)
2) CMM with part lock-out capability</t>
    </r>
  </si>
  <si>
    <t>Packing damage with no risk to product
Too many (Count) of small spare hardware</t>
  </si>
  <si>
    <t>Appearance, fit and finish type items do not conform, defect noticed by about half of the customers (50%)</t>
  </si>
  <si>
    <t>A proportion of the production run may have to be reworked in station before it is processed</t>
  </si>
  <si>
    <t>Minor Rework
Additional grit blast
Additional cleaning</t>
  </si>
  <si>
    <r>
      <rPr>
        <b/>
        <sz val="11"/>
        <color theme="1"/>
        <rFont val="Arial"/>
        <family val="2"/>
      </rPr>
      <t>Low</t>
    </r>
    <r>
      <rPr>
        <sz val="11"/>
        <color theme="1"/>
        <rFont val="Arial"/>
        <family val="2"/>
      </rPr>
      <t>: Relatively few failures 
(Minimum Occurrence for Work Instruction Controls)</t>
    </r>
  </si>
  <si>
    <t>1 in 100,000</t>
  </si>
  <si>
    <t>0.05% of production
(1 in 2000)</t>
  </si>
  <si>
    <t>1 per 5 years</t>
  </si>
  <si>
    <t>Defect (Failure Mode) detection in-station by automated controls that will detect discrepant part and automatically lock part in station to prevent further processing</t>
  </si>
  <si>
    <t>Automatic Inspection: 
In-station
Level 3 mistake- proofing</t>
  </si>
  <si>
    <r>
      <rPr>
        <b/>
        <sz val="11"/>
        <color theme="1"/>
        <rFont val="Arial"/>
        <family val="2"/>
      </rPr>
      <t xml:space="preserve">Level 3 Mistake-proofing:
</t>
    </r>
    <r>
      <rPr>
        <sz val="11"/>
        <color theme="1"/>
        <rFont val="Arial"/>
        <family val="2"/>
      </rPr>
      <t>1) AV&amp;R in-machine inspection
2) In-machine probing post-operation</t>
    </r>
  </si>
  <si>
    <r>
      <t xml:space="preserve">Part number </t>
    </r>
    <r>
      <rPr>
        <u/>
        <sz val="11"/>
        <color theme="1"/>
        <rFont val="Arial"/>
        <family val="2"/>
      </rPr>
      <t>legible</t>
    </r>
    <r>
      <rPr>
        <sz val="11"/>
        <color theme="1"/>
        <rFont val="Arial"/>
        <family val="2"/>
      </rPr>
      <t xml:space="preserve"> but difficult to read</t>
    </r>
  </si>
  <si>
    <t>Appearance, fit and finish type items do not conform, defect
noticed by discriminating customers (&lt;25%)</t>
  </si>
  <si>
    <t>Slight inconvenience to process, operation or operator</t>
  </si>
  <si>
    <t>QN Accept-as-is
Outside ME dimension, but within B/P
Turnback/inconvenience</t>
  </si>
  <si>
    <r>
      <rPr>
        <b/>
        <sz val="11"/>
        <color theme="1"/>
        <rFont val="Arial"/>
        <family val="2"/>
      </rPr>
      <t>Low</t>
    </r>
    <r>
      <rPr>
        <sz val="11"/>
        <color theme="1"/>
        <rFont val="Arial"/>
        <family val="2"/>
      </rPr>
      <t>: Failures are 
isolated incidents
(Not Level-1 Proofed but expected to never occur)</t>
    </r>
  </si>
  <si>
    <t>1 in 1,000,000</t>
  </si>
  <si>
    <t>&lt;1 per year</t>
  </si>
  <si>
    <t>0.01% of production
(1 in 10,000)</t>
  </si>
  <si>
    <t>1 per 10 years</t>
  </si>
  <si>
    <t>Error (Cause) detection in-station by automated controls that will detect error and prevent discrepant part from being made.
(Level 2 Mistake Proofing)</t>
  </si>
  <si>
    <t>Error Detection 
and
Defect Prevention
Level 2 mistake- proofing</t>
  </si>
  <si>
    <r>
      <rPr>
        <b/>
        <sz val="11"/>
        <color theme="1"/>
        <rFont val="Arial"/>
        <family val="2"/>
      </rPr>
      <t xml:space="preserve">Level 2 Mistake-proofing: </t>
    </r>
    <r>
      <rPr>
        <sz val="11"/>
        <color theme="1"/>
        <rFont val="Arial"/>
        <family val="2"/>
      </rPr>
      <t xml:space="preserve">
1) Tool probing
2) Raw material probing 
3) Auto Setup checks (not on part)
4) Startup equipment check with auto-lock outs</t>
    </r>
  </si>
  <si>
    <t>Delighted customers</t>
  </si>
  <si>
    <t>No effect</t>
  </si>
  <si>
    <t>Delighted employees</t>
  </si>
  <si>
    <r>
      <t xml:space="preserve">Complete prevention
</t>
    </r>
    <r>
      <rPr>
        <sz val="11"/>
        <color theme="1"/>
        <rFont val="Arial"/>
        <family val="2"/>
      </rPr>
      <t>(Level 1 Mistake Proofing)</t>
    </r>
  </si>
  <si>
    <t>Never</t>
  </si>
  <si>
    <t>&lt; 0.01% of production
(&lt;1 in 10,000)</t>
  </si>
  <si>
    <t>&lt;1 per 10 years</t>
  </si>
  <si>
    <t>Error (Cause) prevention as a result of fixture design, machine design or part design.
(Level 1 Mistake Proofing)</t>
  </si>
  <si>
    <t>Detection N/A
Level 1 mistake- proofing</t>
  </si>
  <si>
    <r>
      <rPr>
        <b/>
        <sz val="11"/>
        <color theme="1"/>
        <rFont val="Arial"/>
        <family val="2"/>
      </rPr>
      <t>Level 1 Mistake-proofing:</t>
    </r>
    <r>
      <rPr>
        <sz val="11"/>
        <color theme="1"/>
        <rFont val="Arial"/>
        <family val="2"/>
      </rPr>
      <t xml:space="preserve">
Cause is eliminated by prevention control - Cause occurrence of 1</t>
    </r>
  </si>
  <si>
    <t>Process Control Plan (PCP)</t>
  </si>
  <si>
    <t>DATE ORIGINAL</t>
  </si>
  <si>
    <t>CUSTOMER ENGINEERING
APPROVAL/DATE (if required)</t>
  </si>
  <si>
    <t>CONTROL PLAN NUMBER</t>
  </si>
  <si>
    <t>DATE REVISED</t>
  </si>
  <si>
    <t>CUSTOMER QUALITY
APPROVAL/DATE (if required)</t>
  </si>
  <si>
    <t>PART NUMBER</t>
  </si>
  <si>
    <t>PREPARED BY</t>
  </si>
  <si>
    <t>OTHER APPROVAL/DATE
(if required)</t>
  </si>
  <si>
    <t>PART NAME / DESCRIPTION</t>
  </si>
  <si>
    <t>APPROVED BY</t>
  </si>
  <si>
    <t>DRAWING NUMBER</t>
  </si>
  <si>
    <t>DRAWING REV</t>
  </si>
  <si>
    <t>SUPPLIER/PLANT SITE</t>
  </si>
  <si>
    <t>SUPPLIER CODE</t>
  </si>
  <si>
    <t>Product &amp; Process Characteristics</t>
  </si>
  <si>
    <t>Control Methods &amp; Reaction Plan</t>
  </si>
  <si>
    <t>Machine, Device, Jig, Tools For Mfg.</t>
  </si>
  <si>
    <t>CHARACTERISTICS</t>
  </si>
  <si>
    <t>METHOD</t>
  </si>
  <si>
    <t>Reaction Plan</t>
  </si>
  <si>
    <t>#</t>
  </si>
  <si>
    <t>Product</t>
  </si>
  <si>
    <t>Process</t>
  </si>
  <si>
    <t>Product or Process Specification / Tolerance</t>
  </si>
  <si>
    <t>Evaluation / Measurement Technique</t>
  </si>
  <si>
    <t>Sample</t>
  </si>
  <si>
    <t>Control Method</t>
  </si>
  <si>
    <t>Size</t>
  </si>
  <si>
    <t>Freq.</t>
  </si>
  <si>
    <t>MRL Requirements Applicability</t>
  </si>
  <si>
    <t>Item</t>
  </si>
  <si>
    <t>Requirement</t>
  </si>
  <si>
    <t>Complete (Y/N)</t>
  </si>
  <si>
    <r>
      <t>Co</t>
    </r>
    <r>
      <rPr>
        <sz val="12"/>
        <color theme="1"/>
        <rFont val="Arial"/>
        <family val="2"/>
      </rPr>
      <t>mments &amp; Findings</t>
    </r>
  </si>
  <si>
    <t>10 PW Internal</t>
  </si>
  <si>
    <t>10 Supplier</t>
  </si>
  <si>
    <t>9 PW Internal</t>
  </si>
  <si>
    <t>9 Supplier</t>
  </si>
  <si>
    <t>8 PW Internal</t>
  </si>
  <si>
    <t>8 Supplier</t>
  </si>
  <si>
    <t>7 PW Internal</t>
  </si>
  <si>
    <t>7 Supplier</t>
  </si>
  <si>
    <t>6 PW Internal</t>
  </si>
  <si>
    <t>6 Supplier</t>
  </si>
  <si>
    <t>5 PW Internal</t>
  </si>
  <si>
    <t>5 Supplier</t>
  </si>
  <si>
    <t>4 PW Internal</t>
  </si>
  <si>
    <t>4 Supplier</t>
  </si>
  <si>
    <t>No</t>
  </si>
  <si>
    <t>PW Internal</t>
  </si>
  <si>
    <t>Supplier</t>
  </si>
  <si>
    <t>High</t>
  </si>
  <si>
    <t>Low</t>
  </si>
  <si>
    <t>AP Ref</t>
  </si>
  <si>
    <t>Sev</t>
  </si>
  <si>
    <t>Occ</t>
  </si>
  <si>
    <t>Det</t>
  </si>
  <si>
    <t>SOD</t>
  </si>
  <si>
    <t>AP Counts</t>
  </si>
  <si>
    <t>Med</t>
  </si>
  <si>
    <t>Action Priority Ranking</t>
  </si>
  <si>
    <t>2-4</t>
  </si>
  <si>
    <t>5-6</t>
  </si>
  <si>
    <t>7-10</t>
  </si>
  <si>
    <t>2-3</t>
  </si>
  <si>
    <t>4-6</t>
  </si>
  <si>
    <t>7-8</t>
  </si>
  <si>
    <t>9-10</t>
  </si>
  <si>
    <t>4-5</t>
  </si>
  <si>
    <t>6-7</t>
  </si>
  <si>
    <t>8-10</t>
  </si>
  <si>
    <t>Action Priority Ranking Key</t>
  </si>
  <si>
    <t>Process-Family</t>
  </si>
  <si>
    <t>http://pwww.eh.pweh.com/tpr/mfg_std_work/msw_doc/msw_40%20Process_Family_PFMEA.docx</t>
  </si>
  <si>
    <t>Product-Specific</t>
  </si>
  <si>
    <t>Yes</t>
  </si>
  <si>
    <t>http://pwww.eh.pweh.com/tpr/mfg_std_work/msw_doc/msw_42_Product_PFMEA.docx</t>
  </si>
  <si>
    <t>MRL Assessment</t>
  </si>
  <si>
    <t>Eval checklist I/J 32 has formulas</t>
  </si>
  <si>
    <t>Team Lead</t>
  </si>
  <si>
    <t>Process ME</t>
  </si>
  <si>
    <t>Product ME</t>
  </si>
  <si>
    <t>QE</t>
  </si>
  <si>
    <t>Design</t>
  </si>
  <si>
    <t>Ops</t>
  </si>
  <si>
    <t>Change Description</t>
  </si>
  <si>
    <r>
      <t xml:space="preserve">Headers are color-matched between Process Flow, PFMEA, &amp; Process Control Plan for linking guidance between documents.
Slide cursor over column headings for detailed explanations. Slide cursor over this cell for file naming convention.
</t>
    </r>
    <r>
      <rPr>
        <b/>
        <sz val="11"/>
        <color rgb="FFFF0000"/>
        <rFont val="Arial"/>
        <family val="2"/>
      </rPr>
      <t>Note: Datalyzer will need to be remapped for importing from excel if additional columns or formatting are added to this worksheet.</t>
    </r>
  </si>
  <si>
    <t>TEAM LEADER</t>
  </si>
  <si>
    <t>TEAM LEADER PHONE / EMAIL</t>
  </si>
  <si>
    <t>Characteristics Matrix (CM) is used to organize product characteristics and assessing applicability to each operation. 
CM is an optional tool utilized alongside the Process Flow Diagram and supports product characteristics accountability.</t>
  </si>
  <si>
    <t>SD</t>
  </si>
  <si>
    <t>The appropriate MSA method was used for the type of data produced by each measurement system per AS13100.</t>
  </si>
  <si>
    <t>Element</t>
  </si>
  <si>
    <t>MRL Target</t>
  </si>
  <si>
    <t>Part number matches product definition for product being approved.</t>
  </si>
  <si>
    <t>KCs are identified on PFMEA in classification field with line item, risk severity score and other info reflects what is shown on IDS, as applicable.</t>
  </si>
  <si>
    <t>Red Flag</t>
  </si>
  <si>
    <t>Eval Chklst No.</t>
  </si>
  <si>
    <t>Recommended Approach</t>
  </si>
  <si>
    <t>Characteristic matrix should be filled out</t>
  </si>
  <si>
    <t>Does the anticipated or new scoring make sense?</t>
  </si>
  <si>
    <t>Are actions assigned to a person with a commit date?</t>
  </si>
  <si>
    <t>Is the producer’s procedure for risk mitigation based on RPN or AP?</t>
  </si>
  <si>
    <t>Are they addressing high risk score, APs or RPNs?</t>
  </si>
  <si>
    <t>Are there any action items?</t>
  </si>
  <si>
    <t>Review PFMEA line by line left to right. Does each line make sense?</t>
  </si>
  <si>
    <t>Make sure failure mode is opposite requirement.</t>
  </si>
  <si>
    <t>Do potential causes of failure make sense relative to process inputs?</t>
  </si>
  <si>
    <t>Does the prevention control address the cause?</t>
  </si>
  <si>
    <t>Does Severity, Occurrence, and Detection scoring align with effect, likelihood of occurrence, prevention, detection and to the SAE ITC RM13004 table?</t>
  </si>
  <si>
    <t xml:space="preserve">IDS sheet must be used for external effect severity scoring.  </t>
  </si>
  <si>
    <t>Severity score will be the maximum score of Internal and External potential effects.</t>
  </si>
  <si>
    <t>Detection score will be the minimum of cause or failure mode detection scores.</t>
  </si>
  <si>
    <t>Do causes and preventions align to PFD KPI column? If prevention controls or potential causes are unclear, work backward to the PFD to help the producer strengthen their PFMEA.</t>
  </si>
  <si>
    <t>If a type of operation happens several times, review the first one and verify that the other occurrences are consistently worded.</t>
  </si>
  <si>
    <t>For up change PNs, deltas, Interim and Full, check QN history- this should be reflected in occurrence scoring, failure modes, causes and actions.</t>
  </si>
  <si>
    <t>More than one person or job function should be on the team.</t>
  </si>
  <si>
    <t>If producer uses their own risk assessment template, ensure that it meets the requirements of SAE ITC RM13004 and contains the AP rating.</t>
  </si>
  <si>
    <t>Review that the header information aligns with PPAP Element 1.</t>
  </si>
  <si>
    <t>Action plans are vague, such as “Need to review and determine action plan”, are not funded, or due date is in the past.</t>
  </si>
  <si>
    <t>Detection controls are too vague (e.g., final inspection, manual inspection, etc.).</t>
  </si>
  <si>
    <t>Severity score is consistent every time same effect is listed.</t>
  </si>
  <si>
    <t>Failure modes do not correlate to the requirements. This does not mean every feature needs to be individually listed.</t>
  </si>
  <si>
    <t>An excessively long PFMEA may indicate too much granularity.</t>
  </si>
  <si>
    <t>No variation in RPNs (i.e., plateau when evaluated on a Pareto chart) may indicate the PFMEA is too high level.</t>
  </si>
  <si>
    <t>Column shift (i.e., potential causes written as potential failure modes and vice versa).</t>
  </si>
  <si>
    <t>No self-selected process KCs.</t>
  </si>
  <si>
    <t>Lack of clarity or vague descriptions.</t>
  </si>
  <si>
    <t>Lack of feature accountability (check IDS and Blueprint).</t>
  </si>
  <si>
    <t>Potential causes that are vague such as “operator error,” “work instructions not followed” are not acceptable and require clarification.</t>
  </si>
  <si>
    <t>Prevention controls include training or work instructions.</t>
  </si>
  <si>
    <t>Detection scores of 4 or below.</t>
  </si>
  <si>
    <t>Severity scores of 2 or below.</t>
  </si>
  <si>
    <t>Occurrence scores of 1 or 2.</t>
  </si>
  <si>
    <t>Only one potential failure mode or cause per operation step.</t>
  </si>
  <si>
    <t>Significant risks have robust controls and corrective actions with owners and due dates. These risks may be the high RPN, high AP, high SO and/or high Severity-related items as prioritized by the producer. However, each risk should be considered independently.</t>
  </si>
  <si>
    <t>Verify previously identified action items are on plan to committed closure dates or plans are updated.</t>
  </si>
  <si>
    <t>External Producer has a consistent scoring method across all products for risk assessment (e.g. AP Scoring system, etc.) when actions and mitigations are needed and to identify internal KCs based on risk assessment method per SAE ITC RM13004. Reference appendix A.</t>
  </si>
  <si>
    <t>Recommended actions are identified that reduce the risk.</t>
  </si>
  <si>
    <t>Severity score reflects the highest severity as listed in potential effects.</t>
  </si>
  <si>
    <t>Detection score reflects the lowest detection as listed in detection controls. RM13004 or other approved documented scale or table.</t>
  </si>
  <si>
    <t>Severity, Detection and Occurrence ratings are consistently based on SAE</t>
  </si>
  <si>
    <t>Process controls in place to prevent or detect the Potential Cause or Potential Failure mode are listed.</t>
  </si>
  <si>
    <t>Risk mitigation and controls incorporate robust mistake-proofing.</t>
  </si>
  <si>
    <t>Potential causes are clearly identified, align with associated KPI(s) on the PFD and can be controlled or corrected.</t>
  </si>
  <si>
    <t>Includes risks associated with manufacturing and assembly. Inspection operations shall be captured on the PFMEA reflected in the Detection controls but are not required to be listed as separate line items.</t>
  </si>
  <si>
    <t>Clear linkage between all applicable APQP documents (e.g. PFMEA, PFD, MSA etc).</t>
  </si>
  <si>
    <t>Evidence of producer consideration of risk analysis addressed using lessons learned (e.g., escapes, QNs, unstable process, part/process family history).</t>
  </si>
  <si>
    <t>Upstream causes are labeled as “Upstream” with process detail (e.g. “casting latent defect”, etc).</t>
  </si>
  <si>
    <t>Effects are written in terms of what the customer or the next operation downstream will notice or experience, where known.
     - For example: “unable to assemble” or “loose fit” not just “scrap” or “repair”.</t>
  </si>
  <si>
    <t>Failure modes are in physical, technical, and measurable terms.</t>
  </si>
  <si>
    <t>Process Inputs/causes of failure address all known sources of variation.</t>
  </si>
  <si>
    <t>Evidence of multi-functional participation in PFMEA activity.</t>
  </si>
  <si>
    <t>Evidence that PFMEA is a continuous improvement document (contains revision identification for changes) evidence of revisions based on recent learning and improvement.</t>
  </si>
  <si>
    <t>All specified product characteristics are accounted for.</t>
  </si>
  <si>
    <t>Failure modes are specific and written as a negative outcome of “Requirements”.
     - For example: “bend angle over high limit” or “under low limit” vs. “bend angle not to spec”.</t>
  </si>
  <si>
    <t>It is a best practice to provide product Quality history via Mosaic, QLIK, SAP, or equivalent data source, where applicable and available. This may also be attained by member at time of review.</t>
  </si>
  <si>
    <t>Product and/or process family PFMEAs, this is best practice where applicable and available.</t>
  </si>
  <si>
    <t xml:space="preserve">Objective evidence in P&amp;W online system or as otherwise agreed upon by P&amp;W member. </t>
  </si>
  <si>
    <t>RM13004 PFD template or equivalent.</t>
  </si>
  <si>
    <t xml:space="preserve">Process map that represents actual process used and is a continuous improvement document (contains revision identification for changes), in accordance with SAE ITC RM13004. </t>
  </si>
  <si>
    <t xml:space="preserve">Clear linkage between applicable APQP documents. </t>
  </si>
  <si>
    <t xml:space="preserve">Key Characteristics (KC) are identified. </t>
  </si>
  <si>
    <t xml:space="preserve">Standardized flow chart format with proper flow chart symbols. </t>
  </si>
  <si>
    <t xml:space="preserve">All sources of variation are shown including: alternate flow paths, rework, outside operations, storage, inspection, transportation and handling. </t>
  </si>
  <si>
    <t xml:space="preserve">Identified where Design Key Characteristics, IDS features and self-selected process KC’s are produced. </t>
  </si>
  <si>
    <t xml:space="preserve">Operations must be identified from receipt of raw material to packaging and shipping of final product. </t>
  </si>
  <si>
    <t>All Provider (sub-tier) PFDs for P&amp;W approved by Producer (supplier).</t>
  </si>
  <si>
    <t xml:space="preserve">No rework loops </t>
  </si>
  <si>
    <t xml:space="preserve">No outside operations on complicated processes </t>
  </si>
  <si>
    <t xml:space="preserve">No part marking operation </t>
  </si>
  <si>
    <t>Numbering isn’t consecutive</t>
  </si>
  <si>
    <t xml:space="preserve">No KCs (product and process) listed in the Key Characteristic column </t>
  </si>
  <si>
    <t xml:space="preserve">KCs called out as Inspection KPOs </t>
  </si>
  <si>
    <t xml:space="preserve">Product features called out as outputs of the inspection process </t>
  </si>
  <si>
    <t xml:space="preserve">No evidence of in process or receiving inspections  </t>
  </si>
  <si>
    <t xml:space="preserve">Blank cells </t>
  </si>
  <si>
    <t>No evidence of document existing as a continuous improvement (see revision block), this would be for Deltas, Interim and Full submittals.</t>
  </si>
  <si>
    <t>Process KCs are vague (i.e., listed as specs, work instructions, machine)</t>
  </si>
  <si>
    <t>Review that header information aligns with PPAP Element 1 Design Records or applicable MRL deliverable.</t>
  </si>
  <si>
    <t>If not a PWA template, ensure template is equivalent to SAE ITC RM13004 templates.</t>
  </si>
  <si>
    <t>Look for Operation #, and Process Step and Process Function/Description columns on PW Template to ensure they align and look accurate.</t>
  </si>
  <si>
    <t>Look for outside vendor processes (OSP) and/or alternate operations.</t>
  </si>
  <si>
    <t>Make sure the material receipt is in the beginning and shipping is at the end.</t>
  </si>
  <si>
    <t>Check that the symbol diagram aligns with blue columns on PW template.</t>
  </si>
  <si>
    <t>Is there rework happening? If not, ask the supplier about this, is it really a prefect process? Rework does not mean QN, want to ensure they are codifying and documenting rework loops.</t>
  </si>
  <si>
    <t xml:space="preserve">Do the process outputs make sense for the process step (does it make sense reading left to right)? </t>
  </si>
  <si>
    <t>Do process KCs make sense as impacts to the product KCs?</t>
  </si>
  <si>
    <t xml:space="preserve">Do product KCs have product requirements?  </t>
  </si>
  <si>
    <t>Are product KCs inclusive of all design requirements (does not mean list all dimensions).</t>
  </si>
  <si>
    <t>When providing feedback/turn backs, provide reference to source of requirement that is being violated (e.g. AS standard, RM, etc).</t>
  </si>
  <si>
    <t>P/N and drawing revision align with design records (Element 1).</t>
  </si>
  <si>
    <t>Indicates if Control Plan is Prototype, Pre-Launch or Production.</t>
  </si>
  <si>
    <t>All KC requirements are listed in measurable terms with a tolerance/specification that matches the control requirement. The producer might define tighter control limits than listed on the print.</t>
  </si>
  <si>
    <t>Only one output or input characteristic is specified in a line.</t>
  </si>
  <si>
    <t>Provides specific details as to what Product or Process requirements are to be monitored, measured or performed.</t>
  </si>
  <si>
    <t>Control Plan includes controls for all P&amp;W defined design KCs and any producer identified process KCs from the PFMEA.</t>
  </si>
  <si>
    <t>Sample size and frequency are documented.</t>
  </si>
  <si>
    <t>Control Plan may include controls for any high severity and high RPN failure modes identified on the PFMEA (e.g. early warning, control, system redundancies and mistake-proof methods).</t>
  </si>
  <si>
    <t>Control Plan accounts for provider processes, where appropriate (i.e., provider performs process that generates a KC or a detail with PPAP applied.)</t>
  </si>
  <si>
    <t>PPAP control plan sampling is not required to be inspection sampling. PPAP approval does not approve sampling inspection methodology. See ASQR 20.1 &amp; MC&amp;O 5.3.2.1 L3 for sampling requirements.</t>
  </si>
  <si>
    <t>Product and process columns filled out on one line.</t>
  </si>
  <si>
    <t>Reaction plan refers to a specification or internal document.</t>
  </si>
  <si>
    <t>Reaction plan is vague.</t>
  </si>
  <si>
    <t>Only addresses P&amp;W KCs but does not account for all high risks and/or process variation.</t>
  </si>
  <si>
    <t>Control Methods are listed as a form of training or procedure rather than being detailed and specific (e.g. instead of “Work Instructions”, it is “.002 shim stock specified in work instructions” etc.) Reference RM13006 and MSW 43 for examples of 9 common control methods.</t>
  </si>
  <si>
    <t>There are no provider CPs included when a producer has provider processes.</t>
  </si>
  <si>
    <t>Review that header information aligns with Element 1.</t>
  </si>
  <si>
    <t>If not a P&amp;W template, ensure template is equivalent to SAE ITC RM13004 templates.</t>
  </si>
  <si>
    <t>Make sure the KCs identified on the PFMEA are in the CP and at the correct operations.</t>
  </si>
  <si>
    <t>Does each line read left to right and make sense?</t>
  </si>
  <si>
    <t>Does the control method make sense and align with the risks?</t>
  </si>
  <si>
    <t>Control Plan emphasizes controlling inputs to the process (KPIs) not just outputs (KPOs).</t>
  </si>
  <si>
    <t>Measurement systems are deemed robust in accordance with RM13003.</t>
  </si>
  <si>
    <t>Reaction plans are geared to the actual control method employed, not only to the generation of the nonconformances.</t>
  </si>
  <si>
    <t>Is the reaction plan clear? The reaction plan specifies the corrective actions necessary to avoid producing nonconforming products or operating out-of-control.  The actions should normally be the responsibility of the people closest to the process, the operator, job-setter, or local area supervisor, and be clearly designated in the plan. The reaction plan is to be executed when the control method indicates an out-of-control condition.</t>
  </si>
  <si>
    <t>Demonstrated Gage Capability Studies completed for all P&amp;W and producer identified Key Characteristics (KC) (e.g., KCs, KPCs, KPC-Ms, etc.). Reference PW-QA 6100 for permitted substitutions of MSA Gage R&amp;R and/or Attribute Agreement studies for various KCs.</t>
  </si>
  <si>
    <t>Gage resolution meets the total tolerance per Table 4 in AS13100.</t>
  </si>
  <si>
    <t>Header information properly filled out with part number, dimension, graduations, and tolerance.</t>
  </si>
  <si>
    <t>Observer and operators identified on MSA study are standard operators who perform the measurements for production. Minimum of 2 people except for measurement systems that are automated or have negligible human influence. Logic behind operator selection is documented in MSA report.</t>
  </si>
  <si>
    <t>ANOVA method is the best practice for all KC features but required for Key Product Characteristics (KPC) per PWA 79345.</t>
  </si>
  <si>
    <t xml:space="preserve">Each MSA is completed using production representative environment on production representative features and properties (not necessarily actual parts), and using methods, procedures, tools, fixtures, gages and operators/inspectors representative of production. Where alignment, fixturing, and clamping could influence the measured value, the component was removed and reloaded between each measurement. </t>
  </si>
  <si>
    <t>Gap closure plan addresses features where P/T ratio &gt;20% or attribute agreement &lt;90%.</t>
  </si>
  <si>
    <t>Attribute measurement device providing variable data (e.g., gage pins).</t>
  </si>
  <si>
    <t>Attribute agreement study submitted for variable data.</t>
  </si>
  <si>
    <t>No part-to-part or operator-to-operator variation.</t>
  </si>
  <si>
    <t>Nonconforming parts not used in an attribute study.</t>
  </si>
  <si>
    <t>Number of distinct categories &lt; 5.</t>
  </si>
  <si>
    <t>Mitigation plan is over inspect when P/T exceeds 20%.</t>
  </si>
  <si>
    <t>MSA should demonstrate that any attribute gages can identify nonconforming material.</t>
  </si>
  <si>
    <t>MSA study meets typical gage study analysis (e.g., number of samples, operators, and measurements). Minimum of 2 operators with 2 measurements per operator to quantify both repeatability and reproducibility.Purchase Order (PO) requirements for limited pieces may result in MSA with less than 5 pieces. This is acceptable for Interim Approval only.</t>
  </si>
  <si>
    <t>Each MSA report includes the name of person leading the MSA, measurement system description, part/sample description, feature description &amp; unique ID, BP specification, and manufacturing engineering defined (ME) dimension if applicable.</t>
  </si>
  <si>
    <t>Minimum of 30 pieces is the best practice for attribute study KCs as noted in RM13003.</t>
  </si>
  <si>
    <t>Each MSA report includes raw data from the study for each observation: Sample ID, Operator ID, Date, Time, Order of measurements, and measured value.</t>
  </si>
  <si>
    <t>Measurement System Analysis (MSA)</t>
  </si>
  <si>
    <t>P/N and drawing revision align with design records (PPAP Element 1).</t>
  </si>
  <si>
    <t>Measurement systems used to evaluate requirements are included.</t>
  </si>
  <si>
    <t>MSA is complete and acceptable.</t>
  </si>
  <si>
    <t>Analysis on production representative features submitted including:
  1) Distribution type
  2) Control Chart
  3) Capability Analysis
  (Capability Six-Pack in Minitab, etc.)
  Reviewer can request actual raw data.</t>
  </si>
  <si>
    <t>For variable data, CPK &gt; 1.33. For attribute data yield is &gt; 90%. If these targets are not met, ensure risk mitigations are provided.
  - How is the producer ensuring that the parts are delivered at rate if the process is not stable?
  - Has the root cause of the variation been identified and addressed?
  - Mitigation activity can include but is not limited to guard-banding or process improvement.
  - There can also be a business justification for not investing in improving the capability metric.</t>
  </si>
  <si>
    <t>Process Capability Studies</t>
  </si>
  <si>
    <t>Control method is limited to inspection only.</t>
  </si>
  <si>
    <t>Make sure the content from PFMEA aligns with the corresponding information on the Control Plan.</t>
  </si>
  <si>
    <t>Measurement systems used to evaluate requirements are included. Specifies exactly what gages, measurement tools, etc. to be used by Operations with adequate detail.</t>
  </si>
  <si>
    <t>Reaction Plans should indicate the steps taken when the process control for a specific feature/cause indicates an out-of-control condition, and provides a signal when the operator has entered an error state.</t>
  </si>
  <si>
    <t>When data is reported as variable but analysis provided is reflected as attribute.</t>
  </si>
  <si>
    <t>No variation</t>
  </si>
  <si>
    <t>Points out of control</t>
  </si>
  <si>
    <t>Violations of Western Electric rules (control chart rules)</t>
  </si>
  <si>
    <t>Check for normality and if the data is using the right distribution.</t>
  </si>
  <si>
    <t>Non-normal data – Reference RM13006</t>
  </si>
  <si>
    <t>Production Process Runs/Yield</t>
  </si>
  <si>
    <t>Verify that Data Meets 0.90 Rolled Throughput Yield. For MRL 9+/PPAP Full Approval, data must meet the target and have no active minor deviations.</t>
  </si>
  <si>
    <t>The production process run(s) shall be accomplished at the intended production site(s) under production conditions (i.e., tooling, gauges, processes, sequence, operations, instructions, materials, personnel, environment) to demonstrate the ability to satisfy requirements at the customer demand rate.
  - PPR data consists of a minimum of 25 consecutive pieces. Quantity may be adjusted at discretion of reviewer (to account for lower volume hardware).</t>
  </si>
  <si>
    <t>Verify that Data Meets 0.90 Rolled Throughput Yield. For MRL 9+/PPAP Full Approval, data must meet the target and have no active minor deviations.
  - If target not met, action plan provided. This may be in the form of an MCAB project or similar COPQ reduction initiative. This satisfies MRL 8/PPAP Interim Approval.</t>
  </si>
  <si>
    <t>One additional dimensional Report to be completed after the PPR.</t>
  </si>
  <si>
    <t>Compare the additional dimensional report to the initial FAIR, analyze for any shifts.</t>
  </si>
  <si>
    <t>Data does not align with occurrence rates, failure modes and causes on PFMEA.</t>
  </si>
  <si>
    <t>Recent QN activity identified in PW System.</t>
  </si>
  <si>
    <t>Delta FAIR submitted as dimensional report as opposed to a full dimensional report.</t>
  </si>
  <si>
    <t>Production Readiness Review (PRR) recommended but not required.</t>
  </si>
  <si>
    <t>Check that yield reported aligns with Occurrence rates, Failure Modes and Causes on PFMEA.</t>
  </si>
  <si>
    <t>The reporting format can be what the producer uses to know the defect rate of those parts. PWA template preferred but not required.</t>
  </si>
  <si>
    <t>Measurement System Analysis (MSA) Red Flags:</t>
  </si>
  <si>
    <t>Measurement System Analysis (MSA) Recommended Approach:</t>
  </si>
  <si>
    <t>Process Capability Studies Red Flags:</t>
  </si>
  <si>
    <t>Process Capability Studies Recommended Approach:</t>
  </si>
  <si>
    <t>Production Process Runs / Yield Requirements:</t>
  </si>
  <si>
    <t>Production Process Runs / Yield Red Flags:</t>
  </si>
  <si>
    <t>Production Process Runs / Yield Recommended Approach:</t>
  </si>
  <si>
    <t>Set PFMEA and PFD (if at MRL 6 or beyond) side by side
  - Do the blue columns align?
  - Do KCs align?
  - Do KPOs align?
  - There should be more than one line per operation.</t>
  </si>
  <si>
    <t>PFMEA Recommended Approach:</t>
  </si>
  <si>
    <t>PFMEA Red Flags:</t>
  </si>
  <si>
    <t>PFMEA Requirements:</t>
  </si>
  <si>
    <t>Process Flow Diagram (PFD) Requirements:</t>
  </si>
  <si>
    <t>Process Flow Diagram (PFD) Red Flags:</t>
  </si>
  <si>
    <t>Process Flow Diagram (PFD) Recommended Approach:</t>
  </si>
  <si>
    <t>Process Control Plan (PCP) Requirements:</t>
  </si>
  <si>
    <t>Process Control Plan (PCP) Red Flags:</t>
  </si>
  <si>
    <t>Process Control Plan (PCP) Recommended Approach:</t>
  </si>
  <si>
    <t>Measurement System Analysis (MSA) Requirements:</t>
  </si>
  <si>
    <t>Process Capability Studies Requirements:</t>
  </si>
  <si>
    <t>Check data to see if there is correlation between features </t>
  </si>
  <si>
    <t>Significant risks have been eliminated from implementation of robust controls and closed corrective actions. Any risks that are unable to be eliminated are documented. These risks may be the high RPN, high AP, high SO and/or high Severity-related items as prioritized by the producer. However, each risk should be considered independently.</t>
  </si>
  <si>
    <t>High Risks that are unable to be mitigated sufficiently are not agreed upon</t>
  </si>
  <si>
    <t xml:space="preserve">Inputs and Outputs from the PCP are show to be in control based on quality data. </t>
  </si>
  <si>
    <t>The number of repeat measurements and sample sizes selected for each study are appropriate for the measurement process and the type of study conducted (GRR or Attribute Agreement), criticality of the KC, and maturity of the measurement system.
  - For Variable Gage R&amp;R: PWA practice is a 2 x 2 x 5 study, however 10 may be required for critical KCs with tight tolerances, low capability and/or using novel measurement systems.
  - For attribute agreement studies: 20- 30 specimens is best practice. Logic behind sample sizes used is documented in MSA report.</t>
  </si>
  <si>
    <t xml:space="preserve">For variable data, CPK &gt; 1.33. For attribute data yield is &gt; 90%. </t>
  </si>
  <si>
    <r>
      <t>A</t>
    </r>
    <r>
      <rPr>
        <sz val="11"/>
        <color theme="1"/>
        <rFont val="Arial"/>
        <family val="2"/>
      </rPr>
      <t>ction plans that reduce severity scores without Design Authority approval.</t>
    </r>
  </si>
  <si>
    <r>
      <t>Check data to see if there is correlation between features</t>
    </r>
    <r>
      <rPr>
        <sz val="11"/>
        <color theme="1"/>
        <rFont val="Arial"/>
        <family val="2"/>
      </rPr>
      <t> </t>
    </r>
  </si>
  <si>
    <t>Potential causes, where known, are clearly identified, align with associated KPI(s) on the PFD and can be controlled or corrected.</t>
  </si>
  <si>
    <t xml:space="preserve">All known sources of variation are shown including: alternate flow paths, rework, outside operations, storage, inspection, transportation and handling. </t>
  </si>
  <si>
    <t>Provides specific details as to what Product or Process requirements are to be monitored, measured or performed. Can use similar parts, Part Family, etc. information</t>
  </si>
  <si>
    <t>Measurement systems used to evaluate requirements are included. Specifies exactly what gages, measurement tools, etc. to be used by Operations with adequate detail. Can use similar parts, Part Family, etc. information</t>
  </si>
  <si>
    <t>All KC requirements are listed in measurable terms with a tolerance/specification that matches the control requirement. The producer might define tighter control limits than listed on the print. Can use similar parts, Part Family, etc. information</t>
  </si>
  <si>
    <t>Verify that similar part, part family, etc. examples Data Meets 0.90 Rolled Throughput Yield. For MRL 9+/PPAP Full Approval, data must meet the target and have no active minor deviations.
  - If target not met, action plan provided. This may be in the form of an MCAB project or similar COPQ reduction initiative. This satisfies MRL 8/PPAP Interim Approval.</t>
  </si>
  <si>
    <t>Demonstrated Gage Capability Studies completed for all P&amp;W and producer identified Key Characteristics (KC) (e.g., KCs, KPCs, KPC-Ms, etc.). Reference PW-QA 6100 for permitted substitutions of MSA Gage R&amp;R and/or Attribute Agreement studies for various KCs. Similar Parts and Features acceptable</t>
  </si>
  <si>
    <t>Gage resolution meets the total tolerance per Table 4 in AS13100. Similar Parts and Features Acceptable</t>
  </si>
  <si>
    <t>Process Risk: Evaluation, Control, and Certification Evaluation Checklist</t>
  </si>
  <si>
    <r>
      <rPr>
        <b/>
        <u/>
        <sz val="11"/>
        <color theme="1"/>
        <rFont val="Arial"/>
        <family val="2"/>
      </rPr>
      <t>Instructions</t>
    </r>
    <r>
      <rPr>
        <sz val="11"/>
        <color theme="1"/>
        <rFont val="Arial"/>
        <family val="2"/>
      </rPr>
      <t xml:space="preserve">: 
1.) Select the MRL Level being evaluated in the "MRL Target" Filter.
2.) Enter Yes or No in the Complete column based on the objective evidence provided in the template. "Red Flag" and "Recommended Approach" sections can be left blank as necessary
3.) If the Complete column answer is No, add comments filingl out the Comments &amp; Findings column.
</t>
    </r>
  </si>
  <si>
    <t>Select the MRL Level                                                                                     Use the Clear Filter button to reset the filter</t>
  </si>
  <si>
    <t>Production Process Run(s) / Yield</t>
  </si>
  <si>
    <t>1. Process Capability Studies can either be copied into this tab, or attatched as separate documents. See Evaluation Checklist for requirements
2. Record any improvement plans or gap explanation below.</t>
  </si>
  <si>
    <t>Measurement System Analysis (MSA) can either be copied into this tab, or attatched as separate documents. See Evaluation Checklist for requirements
2. Record any improvement plans or gap explanation below.</t>
  </si>
  <si>
    <t>1. Production Process Run(s) / Yield can either be copied into this tab, or attatched as separate documents. See Evaluation Checklist for requirements
2. Record any improvement plans or gap explanation below.</t>
  </si>
  <si>
    <t xml:space="preserve">
This blank form does not contain any export regulated technical data. Once the form is completed, review for export regulated technical 
data is required, which may require a change in export classification, marking, and export authorization. This review shall be completed prior to any transfer outside of 
P&amp;W or access by non-U.S. persons. 
Applies to all sheets in this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</si>
</sst>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
    <numFmt numFmtId="165" formatCode="&quot;$&quot;#,##0_)&quot;M&quot;;[Red]\(&quot;$&quot;#,##0\)"/>
    <numFmt numFmtId="166" formatCode="&quot;$&quot;#,##0.0_)&quot;M&quot;;[Red]\(&quot;$&quot;#,##0.0\)&quot;M&quot;"/>
    <numFmt numFmtId="167" formatCode="&quot;$&quot;#,##0;\-&quot;$&quot;#,##0"/>
    <numFmt numFmtId="168" formatCode="#,##0;\(#,##0\)"/>
    <numFmt numFmtId="169" formatCode="_-&quot;$&quot;* #,##0.00_-;\-&quot;$&quot;* #,##0.00_-;_-&quot;$&quot;* &quot;-&quot;??_-;_-@_-"/>
    <numFmt numFmtId="170" formatCode="_([$€-2]* #,##0.00_);_([$€-2]* \(#,##0.00\);_([$€-2]* &quot;-&quot;??_)"/>
    <numFmt numFmtId="171" formatCode="General_)"/>
    <numFmt numFmtId="172" formatCode="0.0_)"/>
    <numFmt numFmtId="173" formatCode="#,##0&quot; MH&quot;;\-#,##0&quot; MH&quot;"/>
    <numFmt numFmtId="174" formatCode="_-* #,##0_-;\-* #,##0_-;_-* &quot;-&quot;_-;_-@_-"/>
    <numFmt numFmtId="175" formatCode="mm/dd/yyyy\ hh:mm\ AM/PM"/>
    <numFmt numFmtId="176" formatCode="_-&quot;L.&quot;\ * #,##0_-;\-&quot;L.&quot;\ * #,##0_-;_-&quot;L.&quot;\ * &quot;-&quot;_-;_-@_-"/>
    <numFmt numFmtId="177" formatCode="_ * #,##0_ ;_ * \-#,##0_ ;_ * &quot;-&quot;_ ;_ @_ "/>
    <numFmt numFmtId="178" formatCode="_ * #,##0.00_ ;_ * \-#,##0.00_ ;_ * &quot;-&quot;??_ ;_ @_ "/>
    <numFmt numFmtId="179" formatCode="_ &quot;\&quot;* #,##0_ ;_ &quot;\&quot;* \-#,##0_ ;_ &quot;\&quot;* &quot;-&quot;_ ;_ @_ "/>
    <numFmt numFmtId="180" formatCode="_ &quot;\&quot;* #,##0.00_ ;_ &quot;\&quot;* \-#,##0.00_ ;_ &quot;\&quot;* &quot;-&quot;??_ ;_ @_ "/>
    <numFmt numFmtId="181" formatCode="0.0000"/>
  </numFmts>
  <fonts count="122">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0"/>
      <name val="Arial"/>
      <family val="2"/>
    </font>
    <font>
      <b/>
      <sz val="24"/>
      <color indexed="18"/>
      <name val="Arial"/>
      <family val="2"/>
    </font>
    <font>
      <sz val="24"/>
      <name val="Arial"/>
      <family val="2"/>
    </font>
    <font>
      <b/>
      <sz val="16"/>
      <color rgb="FFFF0000"/>
      <name val="Times New Roman"/>
      <family val="1"/>
    </font>
    <font>
      <b/>
      <sz val="12"/>
      <color indexed="9"/>
      <name val="Arial"/>
      <family val="2"/>
    </font>
    <font>
      <b/>
      <sz val="14"/>
      <color rgb="FF0000FF"/>
      <name val="Arial"/>
      <family val="2"/>
    </font>
    <font>
      <b/>
      <sz val="12"/>
      <name val="Arial"/>
      <family val="2"/>
    </font>
    <font>
      <b/>
      <sz val="10"/>
      <name val="Arial"/>
      <family val="2"/>
    </font>
    <font>
      <sz val="14"/>
      <name val="Technical"/>
      <family val="4"/>
    </font>
    <font>
      <b/>
      <sz val="14"/>
      <color indexed="18"/>
      <name val="Arial"/>
      <family val="2"/>
    </font>
    <font>
      <sz val="10"/>
      <name val="Comic Sans MS"/>
      <family val="4"/>
    </font>
    <font>
      <b/>
      <sz val="11"/>
      <name val="Arial"/>
      <family val="2"/>
    </font>
    <font>
      <b/>
      <sz val="14"/>
      <name val="Arial"/>
      <family val="2"/>
    </font>
    <font>
      <sz val="12"/>
      <name val="Arial"/>
      <family val="2"/>
    </font>
    <font>
      <b/>
      <sz val="12"/>
      <color indexed="12"/>
      <name val="Arial"/>
      <family val="2"/>
    </font>
    <font>
      <b/>
      <sz val="12"/>
      <color indexed="81"/>
      <name val="Arial"/>
      <family val="2"/>
    </font>
    <font>
      <b/>
      <sz val="12"/>
      <color indexed="3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8"/>
      <name val="Arial"/>
      <family val="2"/>
    </font>
    <font>
      <b/>
      <sz val="15"/>
      <color indexed="56"/>
      <name val="Calibri"/>
      <family val="2"/>
    </font>
    <font>
      <b/>
      <sz val="13"/>
      <color indexed="56"/>
      <name val="Calibri"/>
      <family val="2"/>
    </font>
    <font>
      <b/>
      <sz val="11"/>
      <color indexed="56"/>
      <name val="Calibri"/>
      <family val="2"/>
    </font>
    <font>
      <b/>
      <sz val="18"/>
      <name val="Arial"/>
      <family val="2"/>
    </font>
    <font>
      <u/>
      <sz val="10"/>
      <color indexed="12"/>
      <name val="Arial"/>
      <family val="2"/>
    </font>
    <font>
      <u/>
      <sz val="10"/>
      <color indexed="36"/>
      <name val="Arial"/>
      <family val="2"/>
    </font>
    <font>
      <u/>
      <sz val="4.5999999999999996"/>
      <color theme="10"/>
      <name val="Calibri"/>
      <family val="2"/>
    </font>
    <font>
      <u/>
      <sz val="9.35"/>
      <color theme="10"/>
      <name val="Arial"/>
      <family val="2"/>
    </font>
    <font>
      <sz val="11"/>
      <color indexed="62"/>
      <name val="Calibri"/>
      <family val="2"/>
    </font>
    <font>
      <sz val="11"/>
      <color indexed="52"/>
      <name val="Calibri"/>
      <family val="2"/>
    </font>
    <font>
      <sz val="10"/>
      <name val="MS Sans Serif"/>
      <family val="2"/>
    </font>
    <font>
      <sz val="11"/>
      <color indexed="60"/>
      <name val="Calibri"/>
      <family val="2"/>
    </font>
    <font>
      <sz val="11"/>
      <color theme="1"/>
      <name val="Calibri"/>
      <family val="2"/>
      <scheme val="minor"/>
    </font>
    <font>
      <sz val="10"/>
      <name val="Times New Roman"/>
      <family val="1"/>
    </font>
    <font>
      <sz val="12"/>
      <name val="Arial MT"/>
    </font>
    <font>
      <sz val="10"/>
      <color theme="1"/>
      <name val="Arial"/>
      <family val="2"/>
    </font>
    <font>
      <sz val="10"/>
      <name val="Verdana"/>
      <family val="2"/>
    </font>
    <font>
      <b/>
      <sz val="11"/>
      <color indexed="63"/>
      <name val="Calibri"/>
      <family val="2"/>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0"/>
      <name val="Tahoma"/>
      <family val="2"/>
    </font>
    <font>
      <b/>
      <sz val="18"/>
      <color indexed="56"/>
      <name val="Cambria"/>
      <family val="2"/>
    </font>
    <font>
      <b/>
      <sz val="11"/>
      <color indexed="8"/>
      <name val="Calibri"/>
      <family val="2"/>
    </font>
    <font>
      <sz val="11"/>
      <color indexed="10"/>
      <name val="Calibri"/>
      <family val="2"/>
    </font>
    <font>
      <sz val="10"/>
      <color indexed="8"/>
      <name val="MS Sans Serif"/>
      <family val="2"/>
    </font>
    <font>
      <sz val="12"/>
      <name val="돋움체"/>
      <family val="3"/>
      <charset val="129"/>
    </font>
    <font>
      <sz val="11"/>
      <name val="돋움"/>
      <family val="3"/>
      <charset val="129"/>
    </font>
    <font>
      <sz val="12"/>
      <color indexed="8"/>
      <name val="宋体"/>
      <charset val="134"/>
    </font>
    <font>
      <b/>
      <sz val="11"/>
      <color theme="1"/>
      <name val="Arial"/>
      <family val="2"/>
    </font>
    <font>
      <sz val="18"/>
      <color theme="1"/>
      <name val="Arial"/>
      <family val="2"/>
    </font>
    <font>
      <sz val="15"/>
      <color theme="1"/>
      <name val="Arial"/>
      <family val="2"/>
    </font>
    <font>
      <b/>
      <sz val="12"/>
      <color theme="1"/>
      <name val="Arial"/>
      <family val="2"/>
    </font>
    <font>
      <sz val="12"/>
      <color theme="1"/>
      <name val="Arial"/>
      <family val="2"/>
    </font>
    <font>
      <b/>
      <sz val="14"/>
      <color theme="1"/>
      <name val="Arial"/>
      <family val="2"/>
    </font>
    <font>
      <sz val="18"/>
      <name val="Arial"/>
      <family val="2"/>
    </font>
    <font>
      <sz val="14"/>
      <color theme="1"/>
      <name val="Arial"/>
      <family val="2"/>
    </font>
    <font>
      <u/>
      <sz val="11"/>
      <color theme="10"/>
      <name val="Arial"/>
      <family val="2"/>
    </font>
    <font>
      <b/>
      <sz val="9"/>
      <color indexed="39"/>
      <name val="Tahoma"/>
      <family val="2"/>
    </font>
    <font>
      <b/>
      <sz val="9"/>
      <color indexed="81"/>
      <name val="Tahoma"/>
      <family val="2"/>
    </font>
    <font>
      <b/>
      <sz val="11"/>
      <color theme="1"/>
      <name val="Calibri"/>
      <family val="2"/>
      <scheme val="minor"/>
    </font>
    <font>
      <u/>
      <sz val="11"/>
      <color theme="10"/>
      <name val="Calibri"/>
      <family val="2"/>
      <scheme val="minor"/>
    </font>
    <font>
      <sz val="11"/>
      <name val="Arial"/>
      <family val="2"/>
    </font>
    <font>
      <b/>
      <sz val="12"/>
      <color rgb="FF0000FF"/>
      <name val="Arial"/>
      <family val="2"/>
    </font>
    <font>
      <b/>
      <sz val="16"/>
      <color theme="1"/>
      <name val="Arial"/>
      <family val="2"/>
    </font>
    <font>
      <b/>
      <sz val="11"/>
      <color rgb="FF0000FF"/>
      <name val="Arial"/>
      <family val="2"/>
    </font>
    <font>
      <sz val="6"/>
      <name val="Arial"/>
      <family val="2"/>
    </font>
    <font>
      <b/>
      <sz val="10"/>
      <color theme="1"/>
      <name val="Arial"/>
      <family val="2"/>
    </font>
    <font>
      <b/>
      <sz val="10"/>
      <color indexed="81"/>
      <name val="Arial"/>
      <family val="2"/>
    </font>
    <font>
      <sz val="10"/>
      <color rgb="FF0000FF"/>
      <name val="Arial"/>
      <family val="2"/>
    </font>
    <font>
      <b/>
      <sz val="9"/>
      <name val="Arial"/>
      <family val="2"/>
    </font>
    <font>
      <sz val="9"/>
      <name val="Arial"/>
      <family val="2"/>
    </font>
    <font>
      <sz val="9"/>
      <color indexed="81"/>
      <name val="Tahoma"/>
      <family val="2"/>
    </font>
    <font>
      <sz val="11"/>
      <color theme="0"/>
      <name val="Arial"/>
      <family val="2"/>
    </font>
    <font>
      <b/>
      <sz val="14"/>
      <color rgb="FF002060"/>
      <name val="Arial"/>
      <family val="2"/>
    </font>
    <font>
      <sz val="36"/>
      <color theme="1"/>
      <name val="Arial"/>
      <family val="2"/>
    </font>
    <font>
      <b/>
      <sz val="20"/>
      <color indexed="18"/>
      <name val="Arial"/>
      <family val="2"/>
    </font>
    <font>
      <sz val="20"/>
      <name val="Arial"/>
      <family val="2"/>
    </font>
    <font>
      <b/>
      <sz val="14"/>
      <color rgb="FFFF0000"/>
      <name val="Times New Roman"/>
      <family val="1"/>
    </font>
    <font>
      <b/>
      <sz val="11"/>
      <color rgb="FF002060"/>
      <name val="Arial"/>
      <family val="2"/>
    </font>
    <font>
      <b/>
      <sz val="10"/>
      <color indexed="8"/>
      <name val="Arial"/>
      <family val="2"/>
    </font>
    <font>
      <u/>
      <sz val="10"/>
      <color indexed="30"/>
      <name val="Arial"/>
      <family val="2"/>
    </font>
    <font>
      <sz val="16"/>
      <color rgb="FFFF0000"/>
      <name val="Times New Roman"/>
      <family val="1"/>
    </font>
    <font>
      <b/>
      <sz val="14"/>
      <name val="Technical"/>
      <family val="4"/>
    </font>
    <font>
      <sz val="14"/>
      <color theme="1"/>
      <name val="Wingdings 2"/>
      <family val="1"/>
      <charset val="2"/>
    </font>
    <font>
      <sz val="14"/>
      <color theme="1"/>
      <name val="Wingdings"/>
      <charset val="2"/>
    </font>
    <font>
      <sz val="14"/>
      <color theme="1"/>
      <name val="Wingdings 3"/>
      <family val="1"/>
      <charset val="2"/>
    </font>
    <font>
      <b/>
      <sz val="12"/>
      <color rgb="FF002060"/>
      <name val="Arial"/>
      <family val="2"/>
    </font>
    <font>
      <u/>
      <sz val="11"/>
      <color theme="1"/>
      <name val="Arial"/>
      <family val="2"/>
    </font>
    <font>
      <b/>
      <sz val="11"/>
      <color theme="0"/>
      <name val="Arial"/>
      <family val="2"/>
    </font>
    <font>
      <b/>
      <sz val="11"/>
      <name val="Calibri"/>
      <family val="2"/>
      <scheme val="minor"/>
    </font>
    <font>
      <b/>
      <i/>
      <sz val="11"/>
      <color rgb="FF002060"/>
      <name val="Arial"/>
      <family val="2"/>
    </font>
    <font>
      <i/>
      <sz val="14"/>
      <color theme="1"/>
      <name val="Arial"/>
      <family val="2"/>
    </font>
    <font>
      <b/>
      <i/>
      <sz val="10"/>
      <color rgb="FF002060"/>
      <name val="Arial"/>
      <family val="2"/>
    </font>
    <font>
      <sz val="10"/>
      <color theme="0" tint="-0.499984740745262"/>
      <name val="Arial"/>
      <family val="2"/>
    </font>
    <font>
      <sz val="11"/>
      <name val="Calibri"/>
      <family val="2"/>
      <scheme val="minor"/>
    </font>
    <font>
      <sz val="8"/>
      <color rgb="FF000000"/>
      <name val="Tahoma"/>
      <family val="2"/>
    </font>
    <font>
      <b/>
      <u/>
      <sz val="11"/>
      <color theme="1"/>
      <name val="Arial"/>
      <family val="2"/>
    </font>
    <font>
      <b/>
      <sz val="11"/>
      <color rgb="FF000000"/>
      <name val="Arial"/>
      <family val="2"/>
    </font>
    <font>
      <sz val="11"/>
      <color rgb="FF000000"/>
      <name val="Arial"/>
      <family val="2"/>
    </font>
    <font>
      <b/>
      <sz val="11"/>
      <color rgb="FFFF0000"/>
      <name val="Arial"/>
      <family val="2"/>
    </font>
    <font>
      <sz val="11"/>
      <color theme="1"/>
      <name val="Symbol"/>
      <family val="1"/>
      <charset val="2"/>
    </font>
  </fonts>
  <fills count="61">
    <fill>
      <patternFill patternType="none"/>
    </fill>
    <fill>
      <patternFill patternType="gray125"/>
    </fill>
    <fill>
      <patternFill patternType="solid">
        <fgColor theme="0"/>
        <bgColor indexed="64"/>
      </patternFill>
    </fill>
    <fill>
      <patternFill patternType="solid">
        <fgColor indexed="18"/>
        <bgColor indexed="64"/>
      </patternFill>
    </fill>
    <fill>
      <patternFill patternType="solid">
        <fgColor indexed="65"/>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FFFF00"/>
        <bgColor indexed="64"/>
      </patternFill>
    </fill>
    <fill>
      <patternFill patternType="solid">
        <fgColor theme="9" tint="-0.249977111117893"/>
        <bgColor indexed="64"/>
      </patternFill>
    </fill>
    <fill>
      <patternFill patternType="solid">
        <fgColor rgb="FF92D050"/>
        <bgColor indexed="64"/>
      </patternFill>
    </fill>
    <fill>
      <patternFill patternType="solid">
        <fgColor theme="7" tint="0.39997558519241921"/>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2"/>
        <bgColor indexed="64"/>
      </patternFill>
    </fill>
    <fill>
      <patternFill patternType="solid">
        <fgColor theme="4" tint="0.79998168889431442"/>
        <bgColor indexed="64"/>
      </patternFill>
    </fill>
    <fill>
      <gradientFill>
        <stop position="0">
          <color rgb="FFFFFF00"/>
        </stop>
        <stop position="1">
          <color rgb="FF92D050"/>
        </stop>
      </gradientFill>
    </fill>
    <fill>
      <patternFill patternType="solid">
        <fgColor theme="0" tint="-0.34998626667073579"/>
        <bgColor indexed="64"/>
      </patternFill>
    </fill>
    <fill>
      <patternFill patternType="solid">
        <fgColor rgb="FFFAFF9B"/>
        <bgColor indexed="64"/>
      </patternFill>
    </fill>
    <fill>
      <patternFill patternType="solid">
        <fgColor rgb="FFF8F200"/>
        <bgColor indexed="64"/>
      </patternFill>
    </fill>
    <fill>
      <patternFill patternType="solid">
        <fgColor rgb="FFDAEEF3"/>
        <bgColor rgb="FF000000"/>
      </patternFill>
    </fill>
    <fill>
      <patternFill patternType="solid">
        <fgColor theme="1" tint="0.249977111117893"/>
        <bgColor indexed="64"/>
      </patternFill>
    </fill>
    <fill>
      <patternFill patternType="solid">
        <fgColor theme="1" tint="0.34998626667073579"/>
        <bgColor indexed="64"/>
      </patternFill>
    </fill>
    <fill>
      <patternFill patternType="solid">
        <fgColor rgb="FFFFC000"/>
        <bgColor indexed="64"/>
      </patternFill>
    </fill>
    <fill>
      <patternFill patternType="solid">
        <fgColor rgb="FF00FF00"/>
        <bgColor indexed="64"/>
      </patternFill>
    </fill>
  </fills>
  <borders count="9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diagonal/>
    </border>
  </borders>
  <cellStyleXfs count="288">
    <xf numFmtId="0" fontId="0" fillId="0" borderId="0"/>
    <xf numFmtId="0" fontId="11" fillId="0" borderId="0"/>
    <xf numFmtId="0" fontId="21" fillId="0" borderId="0"/>
    <xf numFmtId="0" fontId="11" fillId="0" borderId="0"/>
    <xf numFmtId="0" fontId="11" fillId="0" borderId="0"/>
    <xf numFmtId="165" fontId="11" fillId="0" borderId="0" applyFont="0" applyFill="0" applyBorder="0" applyAlignment="0" applyProtection="0"/>
    <xf numFmtId="166" fontId="11" fillId="0" borderId="0" applyFont="0" applyFill="0" applyBorder="0" applyAlignment="0" applyProtection="0"/>
    <xf numFmtId="167" fontId="11" fillId="0" borderId="0" applyFont="0" applyFill="0" applyBorder="0" applyAlignment="0" applyProtection="0"/>
    <xf numFmtId="168" fontId="11" fillId="0" borderId="0" applyFont="0" applyFill="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21" borderId="0" applyNumberFormat="0" applyBorder="0" applyAlignment="0" applyProtection="0"/>
    <xf numFmtId="0" fontId="29" fillId="22"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9" borderId="0" applyNumberFormat="0" applyBorder="0" applyAlignment="0" applyProtection="0"/>
    <xf numFmtId="0" fontId="30" fillId="13" borderId="0" applyNumberFormat="0" applyBorder="0" applyAlignment="0" applyProtection="0"/>
    <xf numFmtId="0" fontId="31" fillId="30" borderId="34" applyNumberFormat="0" applyAlignment="0" applyProtection="0"/>
    <xf numFmtId="0" fontId="32" fillId="31" borderId="3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24" fillId="0" borderId="0" applyProtection="0"/>
    <xf numFmtId="170" fontId="11" fillId="0" borderId="0" applyFont="0" applyFill="0" applyBorder="0" applyAlignment="0" applyProtection="0"/>
    <xf numFmtId="0" fontId="33" fillId="0" borderId="0" applyNumberFormat="0" applyFill="0" applyBorder="0" applyAlignment="0" applyProtection="0"/>
    <xf numFmtId="2" fontId="24" fillId="0" borderId="0" applyProtection="0"/>
    <xf numFmtId="2" fontId="11" fillId="0" borderId="0" applyFont="0" applyFill="0" applyBorder="0" applyAlignment="0" applyProtection="0"/>
    <xf numFmtId="2" fontId="24" fillId="0" borderId="0" applyProtection="0"/>
    <xf numFmtId="0" fontId="34" fillId="14" borderId="0" applyNumberFormat="0" applyBorder="0" applyAlignment="0" applyProtection="0"/>
    <xf numFmtId="38" fontId="35" fillId="32" borderId="0" applyNumberFormat="0" applyBorder="0" applyAlignment="0" applyProtection="0"/>
    <xf numFmtId="0" fontId="17" fillId="0" borderId="19" applyNumberFormat="0" applyAlignment="0" applyProtection="0">
      <alignment horizontal="left" vertical="center"/>
    </xf>
    <xf numFmtId="0" fontId="17" fillId="0" borderId="12">
      <alignment horizontal="left" vertical="center"/>
    </xf>
    <xf numFmtId="0" fontId="36" fillId="0" borderId="36" applyNumberFormat="0" applyFill="0" applyAlignment="0" applyProtection="0"/>
    <xf numFmtId="0" fontId="37" fillId="0" borderId="37" applyNumberFormat="0" applyFill="0" applyAlignment="0" applyProtection="0"/>
    <xf numFmtId="0" fontId="38" fillId="0" borderId="38" applyNumberFormat="0" applyFill="0" applyAlignment="0" applyProtection="0"/>
    <xf numFmtId="0" fontId="38" fillId="0" borderId="0" applyNumberFormat="0" applyFill="0" applyBorder="0" applyAlignment="0" applyProtection="0"/>
    <xf numFmtId="0" fontId="39" fillId="0" borderId="0" applyProtection="0"/>
    <xf numFmtId="0" fontId="17" fillId="0" borderId="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10" fontId="35" fillId="33" borderId="8" applyNumberFormat="0" applyBorder="0" applyAlignment="0" applyProtection="0"/>
    <xf numFmtId="0" fontId="44" fillId="17" borderId="34" applyNumberFormat="0" applyAlignment="0" applyProtection="0"/>
    <xf numFmtId="0" fontId="45" fillId="0" borderId="39" applyNumberFormat="0" applyFill="0" applyAlignment="0" applyProtection="0"/>
    <xf numFmtId="171" fontId="11" fillId="0" borderId="0" applyFont="0" applyFill="0" applyBorder="0" applyAlignment="0" applyProtection="0"/>
    <xf numFmtId="172" fontId="11" fillId="0" borderId="0" applyFont="0" applyFill="0" applyBorder="0" applyAlignment="0" applyProtection="0"/>
    <xf numFmtId="173" fontId="11" fillId="0" borderId="0" applyFont="0" applyFill="0" applyBorder="0" applyAlignment="0" applyProtection="0"/>
    <xf numFmtId="174" fontId="11" fillId="0" borderId="0" applyFont="0" applyFill="0" applyBorder="0" applyAlignment="0" applyProtection="0"/>
    <xf numFmtId="4" fontId="46" fillId="0" borderId="0" applyFont="0" applyFill="0" applyBorder="0" applyAlignment="0" applyProtection="0"/>
    <xf numFmtId="37"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0" fontId="11" fillId="0" borderId="0"/>
    <xf numFmtId="0" fontId="47" fillId="34" borderId="0" applyNumberFormat="0" applyBorder="0" applyAlignment="0" applyProtection="0"/>
    <xf numFmtId="0" fontId="35" fillId="0" borderId="0"/>
    <xf numFmtId="0" fontId="35"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1" fillId="0" borderId="0"/>
    <xf numFmtId="0" fontId="11" fillId="0" borderId="0"/>
    <xf numFmtId="0" fontId="10" fillId="0" borderId="0"/>
    <xf numFmtId="0" fontId="48" fillId="0" borderId="0"/>
    <xf numFmtId="0" fontId="10" fillId="0" borderId="0"/>
    <xf numFmtId="0" fontId="48" fillId="0" borderId="0"/>
    <xf numFmtId="0" fontId="10" fillId="0" borderId="0"/>
    <xf numFmtId="0" fontId="48" fillId="0" borderId="0"/>
    <xf numFmtId="0" fontId="48" fillId="0" borderId="0"/>
    <xf numFmtId="0" fontId="11" fillId="0" borderId="0"/>
    <xf numFmtId="0" fontId="11" fillId="0" borderId="0"/>
    <xf numFmtId="0" fontId="24" fillId="0" borderId="0"/>
    <xf numFmtId="0" fontId="11" fillId="0" borderId="0"/>
    <xf numFmtId="0" fontId="48" fillId="0" borderId="0"/>
    <xf numFmtId="0" fontId="11" fillId="0" borderId="0"/>
    <xf numFmtId="0" fontId="11" fillId="0" borderId="0"/>
    <xf numFmtId="0" fontId="49" fillId="0" borderId="0"/>
    <xf numFmtId="0" fontId="50" fillId="0" borderId="0"/>
    <xf numFmtId="0" fontId="49" fillId="0" borderId="0"/>
    <xf numFmtId="0" fontId="49" fillId="0" borderId="0"/>
    <xf numFmtId="0" fontId="49" fillId="0" borderId="0"/>
    <xf numFmtId="0" fontId="11" fillId="0" borderId="0"/>
    <xf numFmtId="0" fontId="48" fillId="0" borderId="0"/>
    <xf numFmtId="0" fontId="51" fillId="0" borderId="0"/>
    <xf numFmtId="0" fontId="51" fillId="0" borderId="0"/>
    <xf numFmtId="0" fontId="51" fillId="0" borderId="0"/>
    <xf numFmtId="0" fontId="48" fillId="0" borderId="0"/>
    <xf numFmtId="0" fontId="11" fillId="0" borderId="0"/>
    <xf numFmtId="0" fontId="11" fillId="0"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46" fillId="0" borderId="0"/>
    <xf numFmtId="0" fontId="11" fillId="35" borderId="40" applyNumberFormat="0" applyFont="0" applyAlignment="0" applyProtection="0"/>
    <xf numFmtId="0" fontId="11" fillId="35" borderId="40" applyNumberFormat="0" applyFont="0" applyAlignment="0" applyProtection="0"/>
    <xf numFmtId="0" fontId="11" fillId="0" borderId="0"/>
    <xf numFmtId="0" fontId="53" fillId="30" borderId="41" applyNumberFormat="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54" fillId="11" borderId="42" applyNumberFormat="0" applyProtection="0">
      <alignment vertical="center"/>
    </xf>
    <xf numFmtId="4" fontId="55" fillId="11" borderId="42" applyNumberFormat="0" applyProtection="0">
      <alignment vertical="center"/>
    </xf>
    <xf numFmtId="4" fontId="56" fillId="11" borderId="42" applyNumberFormat="0" applyProtection="0">
      <alignment horizontal="left" vertical="center" indent="1"/>
    </xf>
    <xf numFmtId="4" fontId="56" fillId="36" borderId="0" applyNumberFormat="0" applyProtection="0">
      <alignment horizontal="left" vertical="center" indent="1"/>
    </xf>
    <xf numFmtId="4" fontId="56" fillId="37" borderId="42" applyNumberFormat="0" applyProtection="0">
      <alignment horizontal="right" vertical="center"/>
    </xf>
    <xf numFmtId="4" fontId="56" fillId="38" borderId="42" applyNumberFormat="0" applyProtection="0">
      <alignment horizontal="right" vertical="center"/>
    </xf>
    <xf numFmtId="4" fontId="56" fillId="39" borderId="42" applyNumberFormat="0" applyProtection="0">
      <alignment horizontal="right" vertical="center"/>
    </xf>
    <xf numFmtId="4" fontId="56" fillId="40" borderId="42" applyNumberFormat="0" applyProtection="0">
      <alignment horizontal="right" vertical="center"/>
    </xf>
    <xf numFmtId="4" fontId="56" fillId="41" borderId="42" applyNumberFormat="0" applyProtection="0">
      <alignment horizontal="right" vertical="center"/>
    </xf>
    <xf numFmtId="4" fontId="56" fillId="42" borderId="42" applyNumberFormat="0" applyProtection="0">
      <alignment horizontal="right" vertical="center"/>
    </xf>
    <xf numFmtId="4" fontId="56" fillId="43" borderId="42" applyNumberFormat="0" applyProtection="0">
      <alignment horizontal="right" vertical="center"/>
    </xf>
    <xf numFmtId="4" fontId="56" fillId="44" borderId="42" applyNumberFormat="0" applyProtection="0">
      <alignment horizontal="right" vertical="center"/>
    </xf>
    <xf numFmtId="4" fontId="56" fillId="45" borderId="42" applyNumberFormat="0" applyProtection="0">
      <alignment horizontal="right" vertical="center"/>
    </xf>
    <xf numFmtId="4" fontId="54" fillId="46" borderId="43" applyNumberFormat="0" applyProtection="0">
      <alignment horizontal="left" vertical="center" indent="1"/>
    </xf>
    <xf numFmtId="4" fontId="54" fillId="47" borderId="0" applyNumberFormat="0" applyProtection="0">
      <alignment horizontal="left" vertical="center" indent="1"/>
    </xf>
    <xf numFmtId="4" fontId="54" fillId="36" borderId="0" applyNumberFormat="0" applyProtection="0">
      <alignment horizontal="left" vertical="center" indent="1"/>
    </xf>
    <xf numFmtId="4" fontId="56" fillId="47" borderId="42" applyNumberFormat="0" applyProtection="0">
      <alignment horizontal="right" vertical="center"/>
    </xf>
    <xf numFmtId="4" fontId="57" fillId="47" borderId="0" applyNumberFormat="0" applyProtection="0">
      <alignment horizontal="left" vertical="center" indent="1"/>
    </xf>
    <xf numFmtId="4" fontId="57" fillId="36" borderId="0" applyNumberFormat="0" applyProtection="0">
      <alignment horizontal="left" vertical="center" indent="1"/>
    </xf>
    <xf numFmtId="4" fontId="56" fillId="48" borderId="42" applyNumberFormat="0" applyProtection="0">
      <alignment vertical="center"/>
    </xf>
    <xf numFmtId="4" fontId="58" fillId="48" borderId="42" applyNumberFormat="0" applyProtection="0">
      <alignment vertical="center"/>
    </xf>
    <xf numFmtId="4" fontId="54" fillId="47" borderId="44" applyNumberFormat="0" applyProtection="0">
      <alignment horizontal="left" vertical="center" indent="1"/>
    </xf>
    <xf numFmtId="4" fontId="56" fillId="48" borderId="42" applyNumberFormat="0" applyProtection="0">
      <alignment horizontal="right" vertical="center"/>
    </xf>
    <xf numFmtId="4" fontId="58" fillId="48" borderId="42" applyNumberFormat="0" applyProtection="0">
      <alignment horizontal="right" vertical="center"/>
    </xf>
    <xf numFmtId="4" fontId="54" fillId="47" borderId="42" applyNumberFormat="0" applyProtection="0">
      <alignment horizontal="left" vertical="center" indent="1"/>
    </xf>
    <xf numFmtId="4" fontId="59" fillId="49" borderId="44" applyNumberFormat="0" applyProtection="0">
      <alignment horizontal="left" vertical="center" indent="1"/>
    </xf>
    <xf numFmtId="4" fontId="60" fillId="48" borderId="42" applyNumberFormat="0" applyProtection="0">
      <alignment horizontal="right" vertical="center"/>
    </xf>
    <xf numFmtId="0" fontId="24" fillId="0" borderId="0"/>
    <xf numFmtId="0" fontId="11" fillId="0" borderId="0"/>
    <xf numFmtId="0" fontId="11" fillId="0" borderId="0"/>
    <xf numFmtId="0" fontId="61" fillId="0" borderId="0" applyNumberFormat="0" applyFill="0" applyBorder="0" applyProtection="0">
      <alignment horizontal="right"/>
    </xf>
    <xf numFmtId="8" fontId="61" fillId="0" borderId="0" applyFill="0" applyBorder="0" applyProtection="0">
      <alignment horizontal="right"/>
    </xf>
    <xf numFmtId="175" fontId="61" fillId="0" borderId="0" applyFill="0" applyBorder="0" applyProtection="0">
      <alignment horizontal="left"/>
    </xf>
    <xf numFmtId="0" fontId="61" fillId="0" borderId="0" applyNumberFormat="0" applyFill="0" applyBorder="0" applyAlignment="0" applyProtection="0"/>
    <xf numFmtId="49" fontId="61" fillId="0" borderId="0" applyFill="0" applyBorder="0" applyProtection="0">
      <alignment horizontal="left"/>
    </xf>
    <xf numFmtId="49" fontId="61" fillId="0" borderId="0" applyFill="0" applyBorder="0" applyProtection="0">
      <alignment horizontal="left"/>
    </xf>
    <xf numFmtId="0" fontId="62" fillId="0" borderId="0" applyNumberFormat="0" applyFill="0" applyBorder="0" applyAlignment="0" applyProtection="0"/>
    <xf numFmtId="0" fontId="63" fillId="0" borderId="45" applyNumberFormat="0" applyFill="0" applyAlignment="0" applyProtection="0"/>
    <xf numFmtId="176" fontId="11" fillId="0" borderId="0" applyFont="0" applyFill="0" applyBorder="0" applyAlignment="0" applyProtection="0"/>
    <xf numFmtId="8" fontId="46" fillId="0" borderId="0" applyFont="0" applyFill="0" applyBorder="0" applyAlignment="0" applyProtection="0"/>
    <xf numFmtId="0" fontId="64" fillId="0" borderId="0" applyNumberFormat="0" applyFill="0" applyBorder="0" applyAlignment="0" applyProtection="0"/>
    <xf numFmtId="0" fontId="65" fillId="0" borderId="0"/>
    <xf numFmtId="177" fontId="66" fillId="0" borderId="0" applyFont="0" applyFill="0" applyBorder="0" applyAlignment="0" applyProtection="0"/>
    <xf numFmtId="178" fontId="66" fillId="0" borderId="0" applyFont="0" applyFill="0" applyBorder="0" applyAlignment="0" applyProtection="0"/>
    <xf numFmtId="179" fontId="66" fillId="0" borderId="0" applyFont="0" applyFill="0" applyBorder="0" applyAlignment="0" applyProtection="0"/>
    <xf numFmtId="180" fontId="66" fillId="0" borderId="0" applyFont="0" applyFill="0" applyBorder="0" applyAlignment="0" applyProtection="0"/>
    <xf numFmtId="0" fontId="67" fillId="0" borderId="0"/>
    <xf numFmtId="0" fontId="68" fillId="0" borderId="0"/>
    <xf numFmtId="0" fontId="77" fillId="0" borderId="0" applyNumberFormat="0" applyFill="0" applyBorder="0" applyAlignment="0" applyProtection="0"/>
    <xf numFmtId="0" fontId="9" fillId="0" borderId="0"/>
    <xf numFmtId="0" fontId="81" fillId="0" borderId="0" applyNumberFormat="0" applyFill="0" applyBorder="0" applyAlignment="0" applyProtection="0"/>
    <xf numFmtId="0" fontId="8" fillId="0" borderId="0"/>
    <xf numFmtId="0" fontId="7" fillId="0" borderId="0"/>
    <xf numFmtId="0" fontId="101" fillId="0" borderId="0" applyNumberFormat="0" applyFill="0" applyBorder="0" applyAlignment="0" applyProtection="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31" fillId="30" borderId="83" applyNumberFormat="0" applyAlignment="0" applyProtection="0"/>
    <xf numFmtId="0" fontId="17" fillId="0" borderId="77">
      <alignment horizontal="left" vertical="center"/>
    </xf>
    <xf numFmtId="10" fontId="35" fillId="33" borderId="75" applyNumberFormat="0" applyBorder="0" applyAlignment="0" applyProtection="0"/>
    <xf numFmtId="0" fontId="44" fillId="17" borderId="8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35" borderId="84" applyNumberFormat="0" applyFont="0" applyAlignment="0" applyProtection="0"/>
    <xf numFmtId="0" fontId="11" fillId="35" borderId="84" applyNumberFormat="0" applyFont="0" applyAlignment="0" applyProtection="0"/>
    <xf numFmtId="0" fontId="53" fillId="30" borderId="85" applyNumberFormat="0" applyAlignment="0" applyProtection="0"/>
    <xf numFmtId="4" fontId="54" fillId="11" borderId="86" applyNumberFormat="0" applyProtection="0">
      <alignment vertical="center"/>
    </xf>
    <xf numFmtId="4" fontId="55" fillId="11" borderId="86" applyNumberFormat="0" applyProtection="0">
      <alignment vertical="center"/>
    </xf>
    <xf numFmtId="4" fontId="56" fillId="11" borderId="86" applyNumberFormat="0" applyProtection="0">
      <alignment horizontal="left" vertical="center" indent="1"/>
    </xf>
    <xf numFmtId="4" fontId="56" fillId="37" borderId="86" applyNumberFormat="0" applyProtection="0">
      <alignment horizontal="right" vertical="center"/>
    </xf>
    <xf numFmtId="4" fontId="56" fillId="38" borderId="86" applyNumberFormat="0" applyProtection="0">
      <alignment horizontal="right" vertical="center"/>
    </xf>
    <xf numFmtId="4" fontId="56" fillId="39" borderId="86" applyNumberFormat="0" applyProtection="0">
      <alignment horizontal="right" vertical="center"/>
    </xf>
    <xf numFmtId="4" fontId="56" fillId="40" borderId="86" applyNumberFormat="0" applyProtection="0">
      <alignment horizontal="right" vertical="center"/>
    </xf>
    <xf numFmtId="4" fontId="56" fillId="41" borderId="86" applyNumberFormat="0" applyProtection="0">
      <alignment horizontal="right" vertical="center"/>
    </xf>
    <xf numFmtId="4" fontId="56" fillId="42" borderId="86" applyNumberFormat="0" applyProtection="0">
      <alignment horizontal="right" vertical="center"/>
    </xf>
    <xf numFmtId="4" fontId="56" fillId="43" borderId="86" applyNumberFormat="0" applyProtection="0">
      <alignment horizontal="right" vertical="center"/>
    </xf>
    <xf numFmtId="4" fontId="56" fillId="44" borderId="86" applyNumberFormat="0" applyProtection="0">
      <alignment horizontal="right" vertical="center"/>
    </xf>
    <xf numFmtId="4" fontId="56" fillId="45" borderId="86" applyNumberFormat="0" applyProtection="0">
      <alignment horizontal="right" vertical="center"/>
    </xf>
    <xf numFmtId="4" fontId="56" fillId="47" borderId="86" applyNumberFormat="0" applyProtection="0">
      <alignment horizontal="right" vertical="center"/>
    </xf>
    <xf numFmtId="4" fontId="56" fillId="48" borderId="86" applyNumberFormat="0" applyProtection="0">
      <alignment vertical="center"/>
    </xf>
    <xf numFmtId="4" fontId="58" fillId="48" borderId="86" applyNumberFormat="0" applyProtection="0">
      <alignment vertical="center"/>
    </xf>
    <xf numFmtId="4" fontId="54" fillId="47" borderId="87" applyNumberFormat="0" applyProtection="0">
      <alignment horizontal="left" vertical="center" indent="1"/>
    </xf>
    <xf numFmtId="4" fontId="56" fillId="48" borderId="86" applyNumberFormat="0" applyProtection="0">
      <alignment horizontal="right" vertical="center"/>
    </xf>
    <xf numFmtId="4" fontId="58" fillId="48" borderId="86" applyNumberFormat="0" applyProtection="0">
      <alignment horizontal="right" vertical="center"/>
    </xf>
    <xf numFmtId="4" fontId="54" fillId="47" borderId="86" applyNumberFormat="0" applyProtection="0">
      <alignment horizontal="left" vertical="center" indent="1"/>
    </xf>
    <xf numFmtId="4" fontId="59" fillId="49" borderId="87" applyNumberFormat="0" applyProtection="0">
      <alignment horizontal="left" vertical="center" indent="1"/>
    </xf>
    <xf numFmtId="4" fontId="60" fillId="48" borderId="86" applyNumberFormat="0" applyProtection="0">
      <alignment horizontal="right" vertical="center"/>
    </xf>
    <xf numFmtId="0" fontId="63" fillId="0" borderId="8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9" fontId="10" fillId="0" borderId="0" applyFont="0" applyFill="0" applyBorder="0" applyAlignment="0" applyProtection="0"/>
    <xf numFmtId="0" fontId="77" fillId="0" borderId="0" applyNumberFormat="0" applyFill="0" applyBorder="0" applyAlignment="0" applyProtection="0"/>
    <xf numFmtId="0" fontId="1" fillId="0" borderId="0"/>
  </cellStyleXfs>
  <cellXfs count="742">
    <xf numFmtId="0" fontId="0" fillId="0" borderId="0" xfId="0"/>
    <xf numFmtId="0" fontId="11" fillId="0" borderId="0" xfId="1" applyProtection="1"/>
    <xf numFmtId="0" fontId="17" fillId="6" borderId="24" xfId="1" applyFont="1" applyFill="1" applyBorder="1" applyAlignment="1" applyProtection="1">
      <alignment horizontal="center" vertical="center" wrapText="1"/>
    </xf>
    <xf numFmtId="0" fontId="18" fillId="5" borderId="24" xfId="1" applyFont="1" applyFill="1" applyBorder="1" applyAlignment="1" applyProtection="1">
      <alignment horizontal="center" vertical="center" textRotation="90" wrapText="1"/>
    </xf>
    <xf numFmtId="0" fontId="17" fillId="5" borderId="24" xfId="1" applyFont="1" applyFill="1" applyBorder="1" applyAlignment="1" applyProtection="1">
      <alignment horizontal="center" vertical="center" wrapText="1"/>
    </xf>
    <xf numFmtId="3" fontId="18" fillId="5" borderId="24" xfId="1" applyNumberFormat="1" applyFont="1" applyFill="1" applyBorder="1" applyAlignment="1" applyProtection="1">
      <alignment horizontal="center" vertical="center" textRotation="90" wrapText="1"/>
    </xf>
    <xf numFmtId="0" fontId="22" fillId="9" borderId="59" xfId="1" applyFont="1" applyFill="1" applyBorder="1" applyAlignment="1" applyProtection="1">
      <alignment horizontal="center" vertical="center" wrapText="1"/>
    </xf>
    <xf numFmtId="0" fontId="22" fillId="9" borderId="14" xfId="1" applyFont="1" applyFill="1" applyBorder="1" applyAlignment="1" applyProtection="1">
      <alignment horizontal="center" vertical="center" wrapText="1"/>
    </xf>
    <xf numFmtId="0" fontId="22" fillId="9" borderId="10" xfId="1" applyFont="1" applyFill="1" applyBorder="1" applyAlignment="1" applyProtection="1">
      <alignment horizontal="center" vertical="center" wrapText="1"/>
    </xf>
    <xf numFmtId="0" fontId="0" fillId="0" borderId="5" xfId="0" applyBorder="1" applyAlignment="1">
      <alignment horizontal="center" vertical="center" wrapText="1"/>
    </xf>
    <xf numFmtId="0" fontId="70" fillId="0" borderId="27" xfId="0" applyFont="1" applyBorder="1" applyAlignment="1">
      <alignment horizontal="center" vertical="center" wrapText="1"/>
    </xf>
    <xf numFmtId="0" fontId="71" fillId="0" borderId="63" xfId="0" applyFont="1" applyBorder="1" applyAlignment="1">
      <alignment horizontal="center" vertical="center"/>
    </xf>
    <xf numFmtId="0" fontId="0" fillId="0" borderId="30" xfId="0" applyBorder="1" applyAlignment="1">
      <alignment horizontal="left" vertical="center" wrapText="1"/>
    </xf>
    <xf numFmtId="0" fontId="10" fillId="0" borderId="5" xfId="0" applyFont="1"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xf>
    <xf numFmtId="0" fontId="70" fillId="0" borderId="33" xfId="0" applyFont="1" applyBorder="1" applyAlignment="1">
      <alignment horizontal="center" vertical="center" wrapText="1"/>
    </xf>
    <xf numFmtId="0" fontId="71" fillId="0" borderId="11" xfId="0" applyFont="1" applyBorder="1" applyAlignment="1">
      <alignment horizontal="center" vertical="center"/>
    </xf>
    <xf numFmtId="0" fontId="0" fillId="0" borderId="33" xfId="0" applyBorder="1" applyAlignment="1">
      <alignment horizontal="left" vertical="center" wrapText="1"/>
    </xf>
    <xf numFmtId="0" fontId="10" fillId="0" borderId="9" xfId="0" applyFont="1" applyBorder="1" applyAlignment="1">
      <alignment horizontal="center" vertical="center" wrapText="1"/>
    </xf>
    <xf numFmtId="0" fontId="0" fillId="0" borderId="9" xfId="0" applyBorder="1" applyAlignment="1">
      <alignment horizontal="center" vertical="center"/>
    </xf>
    <xf numFmtId="0" fontId="71" fillId="0" borderId="5" xfId="0" applyFont="1" applyBorder="1" applyAlignment="1">
      <alignment horizontal="center" vertical="center"/>
    </xf>
    <xf numFmtId="0" fontId="10" fillId="0" borderId="9" xfId="0" applyFont="1" applyBorder="1" applyAlignment="1">
      <alignment horizontal="center" vertical="center"/>
    </xf>
    <xf numFmtId="0" fontId="0" fillId="0" borderId="10" xfId="0" applyBorder="1" applyAlignment="1">
      <alignment horizontal="center" vertical="center" wrapText="1"/>
    </xf>
    <xf numFmtId="0" fontId="70" fillId="0" borderId="58" xfId="0" applyFont="1" applyBorder="1" applyAlignment="1">
      <alignment horizontal="center" vertical="center" wrapText="1"/>
    </xf>
    <xf numFmtId="0" fontId="71" fillId="0" borderId="16" xfId="0" applyFont="1" applyBorder="1" applyAlignment="1">
      <alignment horizontal="center" vertical="center"/>
    </xf>
    <xf numFmtId="0" fontId="69" fillId="0" borderId="58" xfId="0" applyFont="1" applyBorder="1" applyAlignment="1">
      <alignment horizontal="left" vertical="center" wrapText="1"/>
    </xf>
    <xf numFmtId="0" fontId="10" fillId="0" borderId="10" xfId="0" applyFont="1" applyBorder="1" applyAlignment="1">
      <alignment horizontal="center" vertical="center"/>
    </xf>
    <xf numFmtId="0" fontId="10" fillId="0" borderId="14" xfId="0" applyFont="1" applyBorder="1" applyAlignment="1">
      <alignment horizontal="center" vertical="center"/>
    </xf>
    <xf numFmtId="0" fontId="0" fillId="0" borderId="14" xfId="0" applyBorder="1" applyAlignment="1">
      <alignment horizontal="center" vertical="center"/>
    </xf>
    <xf numFmtId="0" fontId="71" fillId="0" borderId="10" xfId="0" applyFont="1" applyBorder="1" applyAlignment="1">
      <alignment horizontal="center" vertical="center"/>
    </xf>
    <xf numFmtId="0" fontId="76" fillId="0" borderId="21" xfId="0" applyFont="1" applyBorder="1" applyAlignment="1">
      <alignment vertical="center"/>
    </xf>
    <xf numFmtId="0" fontId="76" fillId="0" borderId="4" xfId="0" applyFont="1" applyBorder="1" applyAlignment="1">
      <alignment vertical="center"/>
    </xf>
    <xf numFmtId="0" fontId="76" fillId="0" borderId="67" xfId="0" applyFont="1" applyBorder="1" applyAlignment="1">
      <alignment vertical="center"/>
    </xf>
    <xf numFmtId="0" fontId="11" fillId="0" borderId="0" xfId="1" applyProtection="1">
      <protection locked="0"/>
    </xf>
    <xf numFmtId="0" fontId="13" fillId="0" borderId="0" xfId="1" applyFont="1" applyProtection="1">
      <protection locked="0"/>
    </xf>
    <xf numFmtId="0" fontId="14" fillId="2" borderId="0" xfId="1" applyFont="1" applyFill="1" applyAlignment="1" applyProtection="1">
      <alignment vertical="center"/>
      <protection locked="0"/>
    </xf>
    <xf numFmtId="0" fontId="0" fillId="0" borderId="9"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15"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64" xfId="0" applyFont="1" applyBorder="1" applyAlignment="1">
      <alignment horizontal="center" vertical="center" wrapText="1"/>
    </xf>
    <xf numFmtId="0" fontId="0" fillId="0" borderId="59" xfId="0" applyFont="1" applyBorder="1" applyAlignment="1">
      <alignment horizontal="center" vertical="center" wrapText="1"/>
    </xf>
    <xf numFmtId="0" fontId="0" fillId="0" borderId="0" xfId="0" applyAlignment="1">
      <alignment horizontal="left"/>
    </xf>
    <xf numFmtId="0" fontId="0" fillId="0" borderId="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5" xfId="0" applyFont="1" applyBorder="1" applyAlignment="1">
      <alignment horizontal="left" vertical="center" wrapText="1"/>
    </xf>
    <xf numFmtId="0" fontId="11" fillId="2" borderId="0" xfId="2" applyFont="1" applyFill="1" applyProtection="1"/>
    <xf numFmtId="0" fontId="69" fillId="5" borderId="22" xfId="105" applyFont="1" applyFill="1" applyBorder="1" applyAlignment="1" applyProtection="1">
      <alignment horizontal="center" vertical="center"/>
    </xf>
    <xf numFmtId="0" fontId="72" fillId="5" borderId="23" xfId="105" applyFont="1" applyFill="1" applyBorder="1" applyAlignment="1" applyProtection="1">
      <alignment horizontal="center" vertical="center"/>
    </xf>
    <xf numFmtId="0" fontId="69" fillId="5" borderId="0" xfId="105" applyFont="1" applyFill="1" applyBorder="1" applyAlignment="1" applyProtection="1">
      <alignment horizontal="center" vertical="center"/>
    </xf>
    <xf numFmtId="0" fontId="85" fillId="5" borderId="71" xfId="105" applyFont="1" applyFill="1" applyBorder="1" applyAlignment="1" applyProtection="1">
      <alignment horizontal="center" vertical="center"/>
      <protection locked="0"/>
    </xf>
    <xf numFmtId="0" fontId="72" fillId="5" borderId="66" xfId="105" applyFont="1" applyFill="1" applyBorder="1" applyAlignment="1" applyProtection="1">
      <alignment horizontal="center" vertical="center"/>
    </xf>
    <xf numFmtId="0" fontId="72" fillId="5" borderId="67" xfId="105" applyFont="1" applyFill="1" applyBorder="1" applyAlignment="1" applyProtection="1">
      <alignment horizontal="center" vertical="center"/>
    </xf>
    <xf numFmtId="0" fontId="69" fillId="5" borderId="68" xfId="105" applyFont="1" applyFill="1" applyBorder="1" applyAlignment="1" applyProtection="1">
      <alignment horizontal="center" vertical="center"/>
    </xf>
    <xf numFmtId="0" fontId="85" fillId="5" borderId="68" xfId="105" applyFont="1" applyFill="1" applyBorder="1" applyAlignment="1" applyProtection="1">
      <alignment horizontal="center" vertical="center"/>
      <protection locked="0"/>
    </xf>
    <xf numFmtId="0" fontId="72" fillId="5" borderId="57" xfId="105" applyFont="1" applyFill="1" applyBorder="1" applyAlignment="1" applyProtection="1">
      <alignment horizontal="center" vertical="center"/>
    </xf>
    <xf numFmtId="0" fontId="69" fillId="0" borderId="28" xfId="105" applyFont="1" applyBorder="1" applyAlignment="1" applyProtection="1">
      <alignment horizontal="center" vertical="center"/>
      <protection locked="0"/>
    </xf>
    <xf numFmtId="0" fontId="11" fillId="0" borderId="28" xfId="105" applyBorder="1" applyProtection="1">
      <protection locked="0"/>
    </xf>
    <xf numFmtId="0" fontId="11" fillId="0" borderId="28" xfId="105" applyBorder="1" applyAlignment="1" applyProtection="1">
      <alignment wrapText="1"/>
      <protection locked="0"/>
    </xf>
    <xf numFmtId="0" fontId="11" fillId="0" borderId="0" xfId="2" applyFont="1" applyProtection="1"/>
    <xf numFmtId="0" fontId="11" fillId="0" borderId="0" xfId="2" applyFont="1" applyAlignment="1" applyProtection="1">
      <alignment horizontal="center"/>
    </xf>
    <xf numFmtId="0" fontId="11" fillId="0" borderId="0" xfId="1" applyAlignment="1" applyProtection="1">
      <alignment vertical="center"/>
    </xf>
    <xf numFmtId="0" fontId="11" fillId="0" borderId="0" xfId="1" applyAlignment="1" applyProtection="1">
      <alignment vertical="center"/>
      <protection locked="0"/>
    </xf>
    <xf numFmtId="0" fontId="91" fillId="0" borderId="0" xfId="1" applyFont="1" applyProtection="1">
      <protection locked="0"/>
    </xf>
    <xf numFmtId="0" fontId="15" fillId="3" borderId="16" xfId="1" applyFont="1" applyFill="1" applyBorder="1" applyAlignment="1" applyProtection="1">
      <alignment horizontal="right" vertical="center" wrapText="1"/>
    </xf>
    <xf numFmtId="0" fontId="76" fillId="0" borderId="21" xfId="0" applyFont="1" applyBorder="1" applyAlignment="1">
      <alignment vertical="center" wrapText="1"/>
    </xf>
    <xf numFmtId="0" fontId="76" fillId="0" borderId="4" xfId="0" applyFont="1" applyBorder="1" applyAlignment="1">
      <alignment vertical="center" wrapText="1"/>
    </xf>
    <xf numFmtId="0" fontId="76" fillId="0" borderId="67" xfId="0" applyFont="1" applyBorder="1" applyAlignment="1">
      <alignment vertical="center" wrapText="1"/>
    </xf>
    <xf numFmtId="0" fontId="14" fillId="2" borderId="0" xfId="1" applyFont="1" applyFill="1" applyAlignment="1" applyProtection="1">
      <alignment vertical="center" wrapText="1"/>
      <protection locked="0"/>
    </xf>
    <xf numFmtId="0" fontId="15" fillId="3" borderId="11" xfId="1" applyFont="1" applyFill="1" applyBorder="1" applyAlignment="1" applyProtection="1">
      <alignment horizontal="right" vertical="center" wrapText="1"/>
    </xf>
    <xf numFmtId="3" fontId="11" fillId="2" borderId="0" xfId="1" applyNumberFormat="1" applyFill="1" applyAlignment="1" applyProtection="1">
      <alignment wrapText="1"/>
      <protection locked="0"/>
    </xf>
    <xf numFmtId="0" fontId="15" fillId="3" borderId="1" xfId="1" applyFont="1" applyFill="1" applyBorder="1" applyAlignment="1" applyProtection="1">
      <alignment horizontal="right" vertical="center" wrapText="1"/>
      <protection locked="0"/>
    </xf>
    <xf numFmtId="0" fontId="11" fillId="2" borderId="0" xfId="1" applyFill="1" applyAlignment="1" applyProtection="1">
      <alignment wrapText="1"/>
      <protection locked="0"/>
    </xf>
    <xf numFmtId="0" fontId="20" fillId="2" borderId="0" xfId="1" applyFont="1" applyFill="1" applyAlignment="1" applyProtection="1">
      <alignment wrapText="1"/>
      <protection locked="0"/>
    </xf>
    <xf numFmtId="0" fontId="11" fillId="0" borderId="0" xfId="1" applyAlignment="1" applyProtection="1">
      <alignment wrapText="1"/>
      <protection locked="0"/>
    </xf>
    <xf numFmtId="0" fontId="0" fillId="0" borderId="5" xfId="0" applyFont="1" applyBorder="1" applyAlignment="1">
      <alignment horizontal="center" vertical="center" wrapText="1"/>
    </xf>
    <xf numFmtId="0" fontId="0" fillId="2" borderId="0" xfId="0" applyFill="1" applyAlignment="1">
      <alignment wrapText="1"/>
    </xf>
    <xf numFmtId="0" fontId="0" fillId="2" borderId="0" xfId="0" applyFill="1" applyAlignment="1">
      <alignment horizontal="center" wrapText="1"/>
    </xf>
    <xf numFmtId="0" fontId="0" fillId="2" borderId="0" xfId="0" applyFill="1" applyAlignment="1" applyProtection="1">
      <alignment wrapText="1"/>
    </xf>
    <xf numFmtId="0" fontId="0" fillId="0" borderId="32" xfId="0" applyFont="1" applyBorder="1" applyAlignment="1">
      <alignment horizontal="center" vertical="center" wrapText="1"/>
    </xf>
    <xf numFmtId="0" fontId="0" fillId="0" borderId="0" xfId="0" applyBorder="1"/>
    <xf numFmtId="0" fontId="0" fillId="0" borderId="0" xfId="0" applyFont="1"/>
    <xf numFmtId="0" fontId="80" fillId="0" borderId="0" xfId="213" applyFont="1"/>
    <xf numFmtId="0" fontId="8" fillId="0" borderId="0" xfId="213"/>
    <xf numFmtId="0" fontId="0" fillId="0" borderId="0" xfId="0" applyBorder="1"/>
    <xf numFmtId="0" fontId="69" fillId="0" borderId="31" xfId="105" applyFont="1" applyBorder="1" applyAlignment="1" applyProtection="1">
      <alignment horizontal="center" vertical="center"/>
      <protection locked="0"/>
    </xf>
    <xf numFmtId="0" fontId="11" fillId="0" borderId="32" xfId="105" applyBorder="1" applyProtection="1">
      <protection locked="0"/>
    </xf>
    <xf numFmtId="0" fontId="69" fillId="0" borderId="5" xfId="105" applyFont="1" applyBorder="1" applyAlignment="1" applyProtection="1">
      <alignment horizontal="center" vertical="center"/>
      <protection locked="0"/>
    </xf>
    <xf numFmtId="0" fontId="11" fillId="0" borderId="9" xfId="105" applyBorder="1" applyProtection="1">
      <protection locked="0"/>
    </xf>
    <xf numFmtId="0" fontId="11" fillId="0" borderId="9" xfId="105" applyBorder="1" applyAlignment="1" applyProtection="1">
      <alignment wrapText="1"/>
      <protection locked="0"/>
    </xf>
    <xf numFmtId="0" fontId="69" fillId="0" borderId="10" xfId="105" applyFont="1" applyBorder="1" applyAlignment="1" applyProtection="1">
      <alignment horizontal="center" vertical="center"/>
      <protection locked="0"/>
    </xf>
    <xf numFmtId="0" fontId="69" fillId="0" borderId="15" xfId="105" applyFont="1" applyBorder="1" applyAlignment="1" applyProtection="1">
      <alignment horizontal="center" vertical="center"/>
      <protection locked="0"/>
    </xf>
    <xf numFmtId="0" fontId="11" fillId="0" borderId="15" xfId="105" applyBorder="1" applyAlignment="1" applyProtection="1">
      <alignment wrapText="1"/>
      <protection locked="0"/>
    </xf>
    <xf numFmtId="0" fontId="11" fillId="0" borderId="15" xfId="105" applyBorder="1" applyProtection="1">
      <protection locked="0"/>
    </xf>
    <xf numFmtId="0" fontId="11" fillId="0" borderId="15" xfId="105" applyBorder="1" applyAlignment="1" applyProtection="1">
      <alignment horizontal="left" wrapText="1"/>
      <protection locked="0"/>
    </xf>
    <xf numFmtId="0" fontId="11" fillId="0" borderId="14" xfId="105" applyBorder="1" applyAlignment="1" applyProtection="1">
      <alignment wrapText="1"/>
      <protection locked="0"/>
    </xf>
    <xf numFmtId="0" fontId="18" fillId="5" borderId="25" xfId="1" applyFont="1" applyFill="1" applyBorder="1" applyAlignment="1" applyProtection="1">
      <alignment horizontal="center" vertical="center" textRotation="90" wrapText="1"/>
    </xf>
    <xf numFmtId="0" fontId="17" fillId="5" borderId="65" xfId="1" applyFont="1" applyFill="1" applyBorder="1" applyAlignment="1" applyProtection="1">
      <alignment horizontal="center" vertical="center" wrapText="1"/>
    </xf>
    <xf numFmtId="0" fontId="18" fillId="5" borderId="65" xfId="1" applyFont="1" applyFill="1" applyBorder="1" applyAlignment="1" applyProtection="1">
      <alignment horizontal="center" vertical="center" textRotation="90" wrapText="1"/>
    </xf>
    <xf numFmtId="0" fontId="18" fillId="10" borderId="25" xfId="1" applyFont="1" applyFill="1" applyBorder="1" applyAlignment="1" applyProtection="1">
      <alignment horizontal="center" vertical="center" textRotation="90" wrapText="1"/>
    </xf>
    <xf numFmtId="0" fontId="94" fillId="2" borderId="21" xfId="1" applyFont="1" applyFill="1" applyBorder="1" applyAlignment="1" applyProtection="1">
      <alignment horizontal="center" wrapText="1"/>
    </xf>
    <xf numFmtId="0" fontId="17" fillId="5" borderId="18" xfId="1" applyFont="1" applyFill="1" applyBorder="1" applyAlignment="1" applyProtection="1">
      <alignment horizontal="center" vertical="center" wrapText="1"/>
    </xf>
    <xf numFmtId="0" fontId="18" fillId="0" borderId="11" xfId="1" applyFont="1" applyBorder="1" applyAlignment="1" applyProtection="1">
      <alignment horizontal="center" vertical="center" wrapText="1"/>
      <protection locked="0"/>
    </xf>
    <xf numFmtId="0" fontId="17" fillId="6" borderId="13" xfId="1" applyFont="1" applyFill="1" applyBorder="1" applyAlignment="1" applyProtection="1">
      <alignment horizontal="center" vertical="center" wrapText="1"/>
    </xf>
    <xf numFmtId="0" fontId="17" fillId="6" borderId="25" xfId="1" applyFont="1" applyFill="1" applyBorder="1" applyAlignment="1" applyProtection="1">
      <alignment horizontal="center" vertical="center" wrapText="1"/>
    </xf>
    <xf numFmtId="0" fontId="77" fillId="0" borderId="0" xfId="210"/>
    <xf numFmtId="0" fontId="97" fillId="0" borderId="0" xfId="1" applyFont="1" applyProtection="1">
      <protection locked="0"/>
    </xf>
    <xf numFmtId="0" fontId="14" fillId="2" borderId="0" xfId="1" applyFont="1" applyFill="1" applyAlignment="1" applyProtection="1">
      <alignment vertical="top" wrapText="1"/>
      <protection locked="0"/>
    </xf>
    <xf numFmtId="0" fontId="16" fillId="0" borderId="0" xfId="1" applyFont="1" applyAlignment="1" applyProtection="1">
      <alignment vertical="center" wrapText="1"/>
      <protection locked="0"/>
    </xf>
    <xf numFmtId="0" fontId="17" fillId="2" borderId="0" xfId="1" applyFont="1" applyFill="1" applyAlignment="1" applyProtection="1">
      <alignment horizontal="right" wrapText="1"/>
      <protection locked="0"/>
    </xf>
    <xf numFmtId="164" fontId="16" fillId="4" borderId="0" xfId="1" applyNumberFormat="1" applyFont="1" applyFill="1" applyAlignment="1" applyProtection="1">
      <alignment vertical="center" wrapText="1"/>
      <protection locked="0"/>
    </xf>
    <xf numFmtId="3" fontId="11" fillId="0" borderId="0" xfId="1" applyNumberFormat="1" applyAlignment="1" applyProtection="1">
      <alignment wrapText="1"/>
      <protection locked="0"/>
    </xf>
    <xf numFmtId="0" fontId="15" fillId="0" borderId="0" xfId="1" applyFont="1" applyAlignment="1" applyProtection="1">
      <alignment horizontal="right" vertical="center" wrapText="1"/>
      <protection locked="0"/>
    </xf>
    <xf numFmtId="3" fontId="18" fillId="0" borderId="0" xfId="1" applyNumberFormat="1" applyFont="1" applyAlignment="1" applyProtection="1">
      <alignment horizontal="center" vertical="center" wrapText="1"/>
      <protection locked="0"/>
    </xf>
    <xf numFmtId="3" fontId="19" fillId="0" borderId="0" xfId="1" applyNumberFormat="1" applyFont="1" applyAlignment="1" applyProtection="1">
      <alignment horizontal="center" wrapText="1"/>
      <protection locked="0"/>
    </xf>
    <xf numFmtId="14" fontId="16" fillId="4" borderId="0" xfId="1" applyNumberFormat="1" applyFont="1" applyFill="1" applyAlignment="1" applyProtection="1">
      <alignment vertical="center" wrapText="1"/>
      <protection locked="0"/>
    </xf>
    <xf numFmtId="0" fontId="83" fillId="0" borderId="0" xfId="1" applyFont="1" applyAlignment="1" applyProtection="1">
      <alignment vertical="center" wrapText="1"/>
      <protection locked="0"/>
    </xf>
    <xf numFmtId="0" fontId="11" fillId="4" borderId="0" xfId="1" applyFill="1" applyAlignment="1" applyProtection="1">
      <alignment wrapText="1"/>
      <protection locked="0"/>
    </xf>
    <xf numFmtId="0" fontId="22" fillId="0" borderId="28" xfId="105" applyFont="1" applyBorder="1" applyAlignment="1" applyProtection="1">
      <alignment horizontal="center" vertical="center" wrapText="1"/>
      <protection locked="0"/>
    </xf>
    <xf numFmtId="0" fontId="11" fillId="0" borderId="0" xfId="1" applyFont="1" applyProtection="1">
      <protection locked="0"/>
    </xf>
    <xf numFmtId="0" fontId="18" fillId="4" borderId="0" xfId="1" applyFont="1" applyFill="1" applyBorder="1" applyAlignment="1" applyProtection="1">
      <alignment wrapText="1"/>
      <protection locked="0"/>
    </xf>
    <xf numFmtId="0" fontId="18" fillId="0" borderId="0" xfId="1" applyFont="1" applyAlignment="1" applyProtection="1">
      <alignment wrapText="1"/>
      <protection locked="0"/>
    </xf>
    <xf numFmtId="0" fontId="24" fillId="2" borderId="0" xfId="1" applyFont="1" applyFill="1" applyBorder="1" applyAlignment="1" applyProtection="1">
      <alignment horizontal="right" wrapText="1"/>
      <protection locked="0"/>
    </xf>
    <xf numFmtId="0" fontId="11" fillId="0" borderId="0" xfId="1" applyFont="1" applyAlignment="1" applyProtection="1">
      <alignment wrapText="1"/>
      <protection locked="0"/>
    </xf>
    <xf numFmtId="0" fontId="102" fillId="2" borderId="0" xfId="1" applyFont="1" applyFill="1" applyBorder="1" applyAlignment="1" applyProtection="1">
      <alignment horizontal="center" vertical="top" wrapText="1"/>
      <protection locked="0"/>
    </xf>
    <xf numFmtId="0" fontId="102" fillId="2" borderId="0" xfId="1" applyFont="1" applyFill="1" applyAlignment="1" applyProtection="1">
      <alignment vertical="center" wrapText="1"/>
      <protection locked="0"/>
    </xf>
    <xf numFmtId="3" fontId="18" fillId="2" borderId="0" xfId="1" applyNumberFormat="1" applyFont="1" applyFill="1" applyAlignment="1" applyProtection="1">
      <alignment wrapText="1"/>
      <protection locked="0"/>
    </xf>
    <xf numFmtId="3" fontId="18" fillId="4" borderId="0" xfId="1" applyNumberFormat="1" applyFont="1" applyFill="1" applyBorder="1" applyAlignment="1" applyProtection="1">
      <alignment horizontal="center" wrapText="1"/>
      <protection locked="0"/>
    </xf>
    <xf numFmtId="0" fontId="18" fillId="0" borderId="0" xfId="1" applyFont="1" applyProtection="1"/>
    <xf numFmtId="3" fontId="103" fillId="2" borderId="0" xfId="1" applyNumberFormat="1" applyFont="1" applyFill="1" applyBorder="1" applyAlignment="1" applyProtection="1">
      <alignment horizontal="center" wrapText="1"/>
      <protection locked="0"/>
    </xf>
    <xf numFmtId="0" fontId="18" fillId="2" borderId="0" xfId="1" applyFont="1" applyFill="1" applyAlignment="1" applyProtection="1">
      <alignment wrapText="1"/>
      <protection locked="0"/>
    </xf>
    <xf numFmtId="0" fontId="104" fillId="0" borderId="0" xfId="0" applyFont="1" applyAlignment="1">
      <alignment horizontal="center" vertical="center"/>
    </xf>
    <xf numFmtId="0" fontId="105" fillId="0" borderId="0" xfId="0" applyFont="1" applyAlignment="1">
      <alignment horizontal="center" vertical="center"/>
    </xf>
    <xf numFmtId="0" fontId="106" fillId="0" borderId="0" xfId="0" applyFont="1" applyAlignment="1">
      <alignment horizontal="center" vertical="center"/>
    </xf>
    <xf numFmtId="0" fontId="86" fillId="5" borderId="50" xfId="1" applyFont="1" applyFill="1" applyBorder="1" applyAlignment="1">
      <alignment horizontal="center" vertical="center" textRotation="90" wrapText="1"/>
    </xf>
    <xf numFmtId="0" fontId="86" fillId="5" borderId="50" xfId="1" applyFont="1" applyFill="1" applyBorder="1" applyAlignment="1">
      <alignment horizontal="center" vertical="center" textRotation="90"/>
    </xf>
    <xf numFmtId="0" fontId="86" fillId="5" borderId="70" xfId="1" applyFont="1" applyFill="1" applyBorder="1" applyAlignment="1">
      <alignment horizontal="center" vertical="center" textRotation="90"/>
    </xf>
    <xf numFmtId="0" fontId="86" fillId="5" borderId="70" xfId="1" applyFont="1" applyFill="1" applyBorder="1" applyAlignment="1">
      <alignment horizontal="center" vertical="center" textRotation="90" wrapText="1"/>
    </xf>
    <xf numFmtId="0" fontId="11" fillId="0" borderId="25" xfId="105" applyBorder="1" applyAlignment="1">
      <alignment horizontal="center" vertical="center" wrapText="1"/>
    </xf>
    <xf numFmtId="0" fontId="104" fillId="0" borderId="13" xfId="0" applyFont="1" applyBorder="1" applyAlignment="1">
      <alignment horizontal="center" vertical="center"/>
    </xf>
    <xf numFmtId="0" fontId="104" fillId="0" borderId="24" xfId="0" applyFont="1" applyBorder="1" applyAlignment="1">
      <alignment horizontal="center" vertical="center"/>
    </xf>
    <xf numFmtId="0" fontId="105" fillId="0" borderId="24" xfId="0" applyFont="1" applyBorder="1" applyAlignment="1">
      <alignment horizontal="center" vertical="center"/>
    </xf>
    <xf numFmtId="0" fontId="106" fillId="0" borderId="24" xfId="0" applyFont="1" applyBorder="1" applyAlignment="1">
      <alignment horizontal="center" vertical="center"/>
    </xf>
    <xf numFmtId="0" fontId="20" fillId="0" borderId="69" xfId="1" applyFont="1" applyFill="1" applyBorder="1" applyAlignment="1" applyProtection="1">
      <alignment horizontal="center" vertical="center" wrapText="1"/>
    </xf>
    <xf numFmtId="0" fontId="11" fillId="0" borderId="28" xfId="1" applyBorder="1" applyProtection="1">
      <protection locked="0"/>
    </xf>
    <xf numFmtId="0" fontId="90" fillId="5" borderId="15" xfId="1" applyFont="1" applyFill="1" applyBorder="1" applyAlignment="1" applyProtection="1">
      <alignment horizontal="center" vertical="center"/>
    </xf>
    <xf numFmtId="0" fontId="17" fillId="8" borderId="47" xfId="1" applyFont="1" applyFill="1" applyBorder="1" applyAlignment="1" applyProtection="1">
      <alignment horizontal="center" vertical="center" wrapText="1"/>
    </xf>
    <xf numFmtId="0" fontId="18" fillId="8" borderId="47" xfId="1" applyFont="1" applyFill="1" applyBorder="1" applyAlignment="1" applyProtection="1">
      <alignment horizontal="center" vertical="center" textRotation="90" wrapText="1"/>
    </xf>
    <xf numFmtId="0" fontId="17" fillId="7" borderId="47" xfId="1" applyFont="1" applyFill="1" applyBorder="1" applyAlignment="1" applyProtection="1">
      <alignment horizontal="center" vertical="center" wrapText="1"/>
    </xf>
    <xf numFmtId="0" fontId="22" fillId="2" borderId="69" xfId="105" applyFont="1" applyFill="1" applyBorder="1" applyAlignment="1" applyProtection="1">
      <alignment horizontal="center" vertical="center"/>
      <protection locked="0"/>
    </xf>
    <xf numFmtId="0" fontId="69" fillId="2" borderId="69" xfId="105" applyFont="1" applyFill="1" applyBorder="1" applyAlignment="1" applyProtection="1">
      <alignment horizontal="center" vertical="center"/>
    </xf>
    <xf numFmtId="0" fontId="17" fillId="5" borderId="47" xfId="1" applyFont="1" applyFill="1" applyBorder="1" applyAlignment="1" applyProtection="1">
      <alignment horizontal="center" vertical="center" wrapText="1"/>
    </xf>
    <xf numFmtId="0" fontId="11" fillId="0" borderId="0" xfId="1" applyProtection="1">
      <protection locked="0"/>
    </xf>
    <xf numFmtId="0" fontId="11" fillId="0" borderId="0" xfId="1" applyAlignment="1" applyProtection="1">
      <alignment vertical="center"/>
      <protection locked="0"/>
    </xf>
    <xf numFmtId="0" fontId="80" fillId="0" borderId="0" xfId="213" applyFont="1" applyFill="1"/>
    <xf numFmtId="0" fontId="18" fillId="52" borderId="49" xfId="1" applyFont="1" applyFill="1" applyBorder="1" applyAlignment="1" applyProtection="1">
      <alignment horizontal="center" vertical="center" textRotation="90" wrapText="1"/>
    </xf>
    <xf numFmtId="0" fontId="17" fillId="10" borderId="65" xfId="1" applyFont="1" applyFill="1" applyBorder="1" applyAlignment="1" applyProtection="1">
      <alignment horizontal="center" vertical="center" wrapText="1"/>
    </xf>
    <xf numFmtId="0" fontId="17" fillId="9" borderId="47" xfId="1" applyFont="1" applyFill="1" applyBorder="1" applyAlignment="1" applyProtection="1">
      <alignment horizontal="center" vertical="center" wrapText="1"/>
    </xf>
    <xf numFmtId="0" fontId="17" fillId="9" borderId="46" xfId="1" applyFont="1" applyFill="1" applyBorder="1" applyAlignment="1" applyProtection="1">
      <alignment horizontal="center" vertical="center" wrapText="1"/>
    </xf>
    <xf numFmtId="0" fontId="18" fillId="9" borderId="48" xfId="1" applyFont="1" applyFill="1" applyBorder="1" applyAlignment="1" applyProtection="1">
      <alignment horizontal="center" vertical="center" textRotation="90" wrapText="1"/>
    </xf>
    <xf numFmtId="0" fontId="15" fillId="3" borderId="5" xfId="1" applyFont="1" applyFill="1" applyBorder="1" applyAlignment="1" applyProtection="1">
      <alignment horizontal="right" vertical="center" wrapText="1"/>
      <protection locked="0"/>
    </xf>
    <xf numFmtId="0" fontId="15" fillId="3" borderId="10" xfId="1" applyFont="1" applyFill="1" applyBorder="1" applyAlignment="1" applyProtection="1">
      <alignment horizontal="right" vertical="center" wrapText="1"/>
      <protection locked="0"/>
    </xf>
    <xf numFmtId="0" fontId="71" fillId="0" borderId="1" xfId="0" applyFont="1" applyBorder="1" applyAlignment="1">
      <alignment horizontal="center" vertical="center"/>
    </xf>
    <xf numFmtId="0" fontId="0" fillId="0" borderId="2" xfId="0" applyFont="1" applyBorder="1" applyAlignment="1">
      <alignment horizontal="left" vertical="center" wrapText="1"/>
    </xf>
    <xf numFmtId="0" fontId="0" fillId="0" borderId="2" xfId="0" applyFont="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95" fillId="0" borderId="9" xfId="0" applyFont="1" applyBorder="1" applyAlignment="1" applyProtection="1">
      <alignment horizontal="center" vertical="center" wrapText="1"/>
      <protection locked="0"/>
    </xf>
    <xf numFmtId="0" fontId="95" fillId="0" borderId="14" xfId="0" applyFont="1" applyBorder="1" applyAlignment="1" applyProtection="1">
      <alignment horizontal="center" vertical="center" wrapText="1"/>
      <protection locked="0"/>
    </xf>
    <xf numFmtId="0" fontId="82" fillId="0" borderId="28" xfId="214" applyFont="1" applyBorder="1" applyAlignment="1" applyProtection="1">
      <alignment horizontal="center" vertical="center" wrapText="1"/>
      <protection locked="0"/>
    </xf>
    <xf numFmtId="0" fontId="10" fillId="0" borderId="28" xfId="214" applyFont="1" applyBorder="1" applyAlignment="1" applyProtection="1">
      <alignment horizontal="center" vertical="center"/>
      <protection locked="0"/>
    </xf>
    <xf numFmtId="181" fontId="82" fillId="0" borderId="28" xfId="214" applyNumberFormat="1" applyFont="1" applyBorder="1" applyAlignment="1" applyProtection="1">
      <alignment horizontal="center" vertical="center" wrapText="1"/>
      <protection locked="0"/>
    </xf>
    <xf numFmtId="0" fontId="17" fillId="2" borderId="5"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0" xfId="0" applyFont="1" applyFill="1" applyAlignment="1" applyProtection="1">
      <alignment horizontal="center" vertical="center" wrapText="1"/>
    </xf>
    <xf numFmtId="0" fontId="22"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0" fontId="17" fillId="2" borderId="5" xfId="0" applyFont="1" applyFill="1" applyBorder="1" applyAlignment="1">
      <alignment horizontal="center" vertical="center" wrapText="1"/>
    </xf>
    <xf numFmtId="0" fontId="17" fillId="2" borderId="10" xfId="0" applyFont="1" applyFill="1" applyBorder="1" applyAlignment="1" applyProtection="1">
      <alignment horizontal="center" vertical="center" wrapText="1"/>
    </xf>
    <xf numFmtId="0" fontId="17" fillId="2" borderId="15" xfId="0" applyFont="1" applyFill="1" applyBorder="1" applyAlignment="1" applyProtection="1">
      <alignment horizontal="center" vertical="center" wrapText="1"/>
    </xf>
    <xf numFmtId="0" fontId="22" fillId="2" borderId="15" xfId="0" applyFont="1" applyFill="1" applyBorder="1" applyAlignment="1" applyProtection="1">
      <alignment horizontal="center" vertical="center" wrapText="1"/>
    </xf>
    <xf numFmtId="0" fontId="22" fillId="2" borderId="14" xfId="0" applyFont="1" applyFill="1" applyBorder="1" applyAlignment="1" applyProtection="1">
      <alignment horizontal="center" vertical="center" wrapText="1"/>
    </xf>
    <xf numFmtId="0" fontId="70" fillId="0" borderId="0" xfId="0" applyFont="1" applyFill="1" applyBorder="1" applyAlignment="1">
      <alignment horizontal="center" vertical="center" wrapText="1"/>
    </xf>
    <xf numFmtId="0" fontId="0" fillId="0" borderId="0" xfId="0" applyFill="1" applyBorder="1" applyAlignment="1">
      <alignment horizontal="center" wrapText="1"/>
    </xf>
    <xf numFmtId="0" fontId="17" fillId="2" borderId="59" xfId="0" applyFont="1" applyFill="1" applyBorder="1" applyAlignment="1" applyProtection="1">
      <alignment horizontal="center" vertical="center" wrapText="1"/>
    </xf>
    <xf numFmtId="0" fontId="22" fillId="50" borderId="5" xfId="0" applyFont="1" applyFill="1" applyBorder="1" applyAlignment="1" applyProtection="1">
      <alignment vertical="center" wrapText="1"/>
    </xf>
    <xf numFmtId="0" fontId="22" fillId="50" borderId="9" xfId="0" applyFont="1" applyFill="1" applyBorder="1" applyAlignment="1" applyProtection="1">
      <alignment vertical="center" wrapText="1"/>
    </xf>
    <xf numFmtId="0" fontId="109" fillId="50" borderId="9" xfId="0" applyFont="1" applyFill="1" applyBorder="1" applyAlignment="1" applyProtection="1">
      <alignment vertical="center" wrapText="1"/>
    </xf>
    <xf numFmtId="0" fontId="22" fillId="50" borderId="5" xfId="0" applyFont="1" applyFill="1" applyBorder="1" applyAlignment="1" applyProtection="1">
      <alignment vertical="center"/>
    </xf>
    <xf numFmtId="0" fontId="18" fillId="0" borderId="5" xfId="1" applyFont="1" applyFill="1" applyBorder="1" applyAlignment="1" applyProtection="1">
      <alignment horizontal="center" vertical="center" wrapText="1"/>
    </xf>
    <xf numFmtId="0" fontId="18" fillId="0" borderId="29" xfId="1" applyFont="1" applyFill="1" applyBorder="1" applyAlignment="1" applyProtection="1">
      <alignment horizontal="center" vertical="center" wrapText="1"/>
    </xf>
    <xf numFmtId="0" fontId="18" fillId="0" borderId="32" xfId="1" applyFont="1" applyFill="1" applyBorder="1" applyAlignment="1" applyProtection="1">
      <alignment horizontal="center" vertical="center" wrapText="1"/>
    </xf>
    <xf numFmtId="0" fontId="100" fillId="7" borderId="46" xfId="226" applyFont="1" applyFill="1" applyBorder="1" applyAlignment="1" applyProtection="1">
      <alignment horizontal="center" vertical="center" textRotation="90" wrapText="1"/>
    </xf>
    <xf numFmtId="0" fontId="11" fillId="2" borderId="0" xfId="1" applyFill="1" applyProtection="1"/>
    <xf numFmtId="0" fontId="11" fillId="0" borderId="0" xfId="1" applyFont="1" applyProtection="1"/>
    <xf numFmtId="0" fontId="11" fillId="0" borderId="0" xfId="1" applyFont="1" applyBorder="1" applyProtection="1"/>
    <xf numFmtId="0" fontId="18" fillId="0" borderId="0" xfId="1" applyFont="1" applyAlignment="1" applyProtection="1">
      <alignment vertical="center"/>
    </xf>
    <xf numFmtId="0" fontId="11" fillId="0" borderId="0" xfId="1" applyFont="1" applyFill="1" applyProtection="1"/>
    <xf numFmtId="0" fontId="11" fillId="0" borderId="5" xfId="0" applyFont="1" applyFill="1" applyBorder="1" applyAlignment="1" applyProtection="1">
      <alignment horizontal="center" vertical="center" wrapText="1"/>
      <protection locked="0"/>
    </xf>
    <xf numFmtId="0" fontId="11" fillId="0" borderId="5" xfId="1" applyFont="1" applyFill="1" applyBorder="1" applyAlignment="1" applyProtection="1">
      <alignment wrapText="1"/>
      <protection locked="0"/>
    </xf>
    <xf numFmtId="0" fontId="74" fillId="0" borderId="21" xfId="0" applyFont="1" applyBorder="1" applyAlignment="1" applyProtection="1">
      <alignment vertical="center" wrapText="1"/>
      <protection locked="0"/>
    </xf>
    <xf numFmtId="0" fontId="0" fillId="0" borderId="0" xfId="0" applyProtection="1">
      <protection locked="0"/>
    </xf>
    <xf numFmtId="0" fontId="74" fillId="0" borderId="4" xfId="0" applyFont="1" applyBorder="1" applyAlignment="1" applyProtection="1">
      <alignment vertical="center" wrapText="1"/>
      <protection locked="0"/>
    </xf>
    <xf numFmtId="0" fontId="74" fillId="0" borderId="67" xfId="0" applyFont="1" applyBorder="1" applyAlignment="1" applyProtection="1">
      <alignment vertical="center" wrapText="1"/>
      <protection locked="0"/>
    </xf>
    <xf numFmtId="0" fontId="15" fillId="3" borderId="52" xfId="1" applyFont="1" applyFill="1" applyBorder="1" applyAlignment="1" applyProtection="1">
      <alignment horizontal="right" vertical="center" wrapText="1"/>
      <protection locked="0"/>
    </xf>
    <xf numFmtId="0" fontId="15" fillId="3" borderId="18" xfId="1" applyFont="1" applyFill="1" applyBorder="1" applyAlignment="1" applyProtection="1">
      <alignment horizontal="right" vertical="center" wrapText="1"/>
      <protection locked="0"/>
    </xf>
    <xf numFmtId="0" fontId="22" fillId="2" borderId="0" xfId="2" applyFont="1" applyFill="1" applyBorder="1" applyAlignment="1" applyProtection="1">
      <alignment vertical="center" wrapText="1"/>
      <protection locked="0"/>
    </xf>
    <xf numFmtId="0" fontId="18" fillId="2" borderId="0" xfId="1" applyFont="1" applyFill="1" applyBorder="1" applyAlignment="1" applyProtection="1">
      <alignment wrapText="1"/>
      <protection locked="0"/>
    </xf>
    <xf numFmtId="0" fontId="18" fillId="4" borderId="0" xfId="1" applyFont="1" applyFill="1" applyBorder="1" applyAlignment="1" applyProtection="1">
      <alignment horizontal="center" wrapText="1"/>
      <protection locked="0"/>
    </xf>
    <xf numFmtId="0" fontId="11" fillId="4" borderId="0" xfId="1" applyFont="1" applyFill="1" applyBorder="1" applyAlignment="1" applyProtection="1">
      <alignment wrapText="1"/>
      <protection locked="0"/>
    </xf>
    <xf numFmtId="0" fontId="18" fillId="4" borderId="0" xfId="1" applyFont="1" applyFill="1" applyBorder="1" applyProtection="1">
      <protection locked="0"/>
    </xf>
    <xf numFmtId="0" fontId="11" fillId="0" borderId="0" xfId="1" applyFont="1" applyFill="1" applyBorder="1" applyAlignment="1" applyProtection="1">
      <alignment wrapText="1"/>
      <protection locked="0"/>
    </xf>
    <xf numFmtId="0" fontId="11" fillId="2" borderId="0" xfId="1" applyFont="1" applyFill="1" applyBorder="1" applyAlignment="1" applyProtection="1">
      <alignment wrapText="1"/>
      <protection locked="0"/>
    </xf>
    <xf numFmtId="0" fontId="23" fillId="2" borderId="0" xfId="1" applyFont="1" applyFill="1" applyBorder="1" applyAlignment="1" applyProtection="1">
      <alignment vertical="center" wrapText="1"/>
      <protection locked="0"/>
    </xf>
    <xf numFmtId="164" fontId="83" fillId="4" borderId="0" xfId="1" applyNumberFormat="1" applyFont="1" applyFill="1" applyBorder="1" applyAlignment="1" applyProtection="1">
      <alignment vertical="center" wrapText="1"/>
      <protection locked="0"/>
    </xf>
    <xf numFmtId="0" fontId="11" fillId="2" borderId="0" xfId="1" applyFill="1" applyBorder="1" applyAlignment="1" applyProtection="1">
      <alignment wrapText="1"/>
      <protection locked="0"/>
    </xf>
    <xf numFmtId="0" fontId="11" fillId="4" borderId="0" xfId="1" applyFill="1" applyBorder="1" applyAlignment="1" applyProtection="1">
      <alignment wrapText="1"/>
      <protection locked="0"/>
    </xf>
    <xf numFmtId="0" fontId="7" fillId="0" borderId="0" xfId="214" applyAlignment="1" applyProtection="1">
      <alignment horizontal="center" vertical="center"/>
      <protection locked="0"/>
    </xf>
    <xf numFmtId="0" fontId="22" fillId="2" borderId="0" xfId="2" applyFont="1" applyFill="1" applyAlignment="1" applyProtection="1">
      <alignment vertical="center" wrapText="1"/>
      <protection locked="0"/>
    </xf>
    <xf numFmtId="0" fontId="11" fillId="2" borderId="0" xfId="1" applyFont="1" applyFill="1" applyAlignment="1" applyProtection="1">
      <alignment wrapText="1"/>
      <protection locked="0"/>
    </xf>
    <xf numFmtId="0" fontId="11" fillId="4" borderId="0" xfId="1" applyFont="1" applyFill="1" applyAlignment="1" applyProtection="1">
      <alignment wrapText="1"/>
      <protection locked="0"/>
    </xf>
    <xf numFmtId="0" fontId="11" fillId="4" borderId="0" xfId="1" applyFont="1" applyFill="1" applyAlignment="1" applyProtection="1">
      <alignment horizontal="center" wrapText="1"/>
      <protection locked="0"/>
    </xf>
    <xf numFmtId="0" fontId="18" fillId="4" borderId="0" xfId="1" applyFont="1" applyFill="1" applyAlignment="1" applyProtection="1">
      <alignment wrapText="1"/>
      <protection locked="0"/>
    </xf>
    <xf numFmtId="0" fontId="23" fillId="2" borderId="0" xfId="1" applyFont="1" applyFill="1" applyAlignment="1" applyProtection="1">
      <alignment vertical="center" wrapText="1"/>
      <protection locked="0"/>
    </xf>
    <xf numFmtId="0" fontId="99" fillId="2" borderId="0" xfId="105" applyFont="1" applyFill="1" applyAlignment="1" applyProtection="1">
      <alignment vertical="center" wrapText="1"/>
      <protection locked="0"/>
    </xf>
    <xf numFmtId="0" fontId="0" fillId="0" borderId="1"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22" fillId="2" borderId="28" xfId="2" applyFont="1" applyFill="1" applyBorder="1" applyAlignment="1" applyProtection="1">
      <alignment horizontal="center" vertical="center" wrapText="1"/>
      <protection locked="0"/>
    </xf>
    <xf numFmtId="0" fontId="82" fillId="0" borderId="0" xfId="214" applyFont="1" applyAlignment="1" applyProtection="1">
      <alignment horizontal="center" vertical="center"/>
      <protection locked="0"/>
    </xf>
    <xf numFmtId="0" fontId="10" fillId="0" borderId="0" xfId="214" applyFont="1" applyAlignment="1" applyProtection="1">
      <alignment horizontal="center" vertical="center"/>
      <protection locked="0"/>
    </xf>
    <xf numFmtId="181" fontId="10" fillId="0" borderId="0" xfId="214" applyNumberFormat="1" applyFont="1" applyAlignment="1" applyProtection="1">
      <alignment horizontal="center" vertical="center"/>
      <protection locked="0"/>
    </xf>
    <xf numFmtId="0" fontId="5" fillId="0" borderId="0" xfId="214" applyFont="1" applyAlignment="1" applyProtection="1">
      <alignment horizontal="center" vertical="center"/>
      <protection locked="0"/>
    </xf>
    <xf numFmtId="0" fontId="15" fillId="3" borderId="52" xfId="1" applyFont="1" applyFill="1" applyBorder="1" applyAlignment="1" applyProtection="1">
      <alignment horizontal="right" vertical="center" wrapText="1"/>
    </xf>
    <xf numFmtId="0" fontId="15" fillId="3" borderId="18" xfId="1" applyFont="1" applyFill="1" applyBorder="1" applyAlignment="1" applyProtection="1">
      <alignment horizontal="right" vertical="center" wrapText="1"/>
    </xf>
    <xf numFmtId="181" fontId="100" fillId="54" borderId="15" xfId="214" applyNumberFormat="1" applyFont="1" applyFill="1" applyBorder="1" applyAlignment="1" applyProtection="1">
      <alignment horizontal="center" vertical="center"/>
    </xf>
    <xf numFmtId="181" fontId="100" fillId="54" borderId="14" xfId="214" applyNumberFormat="1" applyFont="1" applyFill="1" applyBorder="1" applyAlignment="1" applyProtection="1">
      <alignment horizontal="center" vertical="center"/>
    </xf>
    <xf numFmtId="0" fontId="18" fillId="6" borderId="21" xfId="1" applyFont="1" applyFill="1" applyBorder="1" applyAlignment="1" applyProtection="1">
      <alignment horizontal="center" vertical="center" wrapText="1"/>
    </xf>
    <xf numFmtId="0" fontId="18" fillId="6" borderId="18" xfId="1" applyFont="1" applyFill="1" applyBorder="1" applyAlignment="1" applyProtection="1">
      <alignment horizontal="center" vertical="center" wrapText="1"/>
    </xf>
    <xf numFmtId="0" fontId="18" fillId="6" borderId="67" xfId="1" applyFont="1" applyFill="1" applyBorder="1" applyAlignment="1" applyProtection="1">
      <alignment horizontal="center" vertical="center" wrapText="1"/>
    </xf>
    <xf numFmtId="0" fontId="0" fillId="0" borderId="0" xfId="0" applyAlignment="1" applyProtection="1">
      <alignment horizontal="center" vertical="center"/>
      <protection locked="0"/>
    </xf>
    <xf numFmtId="0" fontId="69" fillId="0" borderId="28" xfId="105" applyFont="1" applyBorder="1" applyAlignment="1" applyProtection="1">
      <alignment horizontal="center" vertical="center" wrapText="1"/>
      <protection locked="0"/>
    </xf>
    <xf numFmtId="0" fontId="82" fillId="0" borderId="5" xfId="215" applyFont="1" applyBorder="1" applyAlignment="1" applyProtection="1">
      <alignment horizontal="center" vertical="center"/>
      <protection locked="0"/>
    </xf>
    <xf numFmtId="0" fontId="82" fillId="2" borderId="9" xfId="2" quotePrefix="1" applyFont="1" applyFill="1" applyBorder="1" applyAlignment="1" applyProtection="1">
      <alignment horizontal="center" vertical="center" wrapText="1"/>
      <protection locked="0"/>
    </xf>
    <xf numFmtId="0" fontId="82" fillId="0" borderId="5" xfId="214" applyFont="1" applyBorder="1" applyAlignment="1" applyProtection="1">
      <alignment horizontal="center" vertical="center"/>
      <protection locked="0"/>
    </xf>
    <xf numFmtId="0" fontId="82" fillId="0" borderId="31" xfId="215" applyFont="1" applyBorder="1" applyAlignment="1" applyProtection="1">
      <alignment horizontal="center" vertical="center"/>
      <protection locked="0"/>
    </xf>
    <xf numFmtId="1" fontId="82" fillId="0" borderId="28" xfId="214" applyNumberFormat="1" applyFont="1" applyBorder="1" applyAlignment="1" applyProtection="1">
      <alignment horizontal="center" vertical="center" wrapText="1"/>
      <protection locked="0"/>
    </xf>
    <xf numFmtId="0" fontId="82" fillId="2" borderId="32" xfId="2" quotePrefix="1" applyFont="1" applyFill="1" applyBorder="1" applyAlignment="1" applyProtection="1">
      <alignment horizontal="center" vertical="center" wrapText="1"/>
      <protection locked="0"/>
    </xf>
    <xf numFmtId="0" fontId="7" fillId="0" borderId="22" xfId="214" applyBorder="1" applyAlignment="1" applyProtection="1">
      <alignment horizontal="center" vertical="center"/>
      <protection locked="0"/>
    </xf>
    <xf numFmtId="0" fontId="7" fillId="0" borderId="0" xfId="214" applyBorder="1" applyAlignment="1" applyProtection="1">
      <alignment horizontal="center" vertical="center"/>
      <protection locked="0"/>
    </xf>
    <xf numFmtId="0" fontId="7" fillId="0" borderId="68" xfId="214" applyBorder="1" applyAlignment="1" applyProtection="1">
      <alignment horizontal="center" vertical="center"/>
      <protection locked="0"/>
    </xf>
    <xf numFmtId="0" fontId="0" fillId="0" borderId="75" xfId="0" applyBorder="1" applyAlignment="1" applyProtection="1">
      <alignment horizontal="center" vertical="center"/>
      <protection locked="0"/>
    </xf>
    <xf numFmtId="0" fontId="82" fillId="0" borderId="75" xfId="214" applyFont="1" applyBorder="1" applyAlignment="1" applyProtection="1">
      <alignment horizontal="center" vertical="center" wrapText="1"/>
      <protection locked="0"/>
    </xf>
    <xf numFmtId="0" fontId="10" fillId="0" borderId="75" xfId="214" applyFont="1" applyBorder="1" applyAlignment="1" applyProtection="1">
      <alignment horizontal="center" vertical="center"/>
      <protection locked="0"/>
    </xf>
    <xf numFmtId="181" fontId="82" fillId="0" borderId="75" xfId="214" applyNumberFormat="1" applyFont="1" applyBorder="1" applyAlignment="1" applyProtection="1">
      <alignment horizontal="center" vertical="center" wrapText="1"/>
      <protection locked="0"/>
    </xf>
    <xf numFmtId="1" fontId="82" fillId="0" borderId="75" xfId="214" applyNumberFormat="1" applyFont="1" applyBorder="1" applyAlignment="1" applyProtection="1">
      <alignment horizontal="center" vertical="center" wrapText="1"/>
      <protection locked="0"/>
    </xf>
    <xf numFmtId="0" fontId="69" fillId="0" borderId="75" xfId="105" applyFont="1" applyBorder="1" applyAlignment="1" applyProtection="1">
      <alignment horizontal="center" vertical="center" wrapText="1"/>
      <protection locked="0"/>
    </xf>
    <xf numFmtId="0" fontId="22" fillId="0" borderId="75" xfId="105" applyFont="1" applyBorder="1" applyAlignment="1" applyProtection="1">
      <alignment horizontal="center" vertical="center" wrapText="1"/>
      <protection locked="0"/>
    </xf>
    <xf numFmtId="0" fontId="22" fillId="2" borderId="75" xfId="2" applyFont="1" applyFill="1" applyBorder="1" applyAlignment="1" applyProtection="1">
      <alignment horizontal="center" vertical="center" wrapText="1"/>
      <protection locked="0"/>
    </xf>
    <xf numFmtId="0" fontId="7" fillId="0" borderId="75" xfId="214" applyBorder="1" applyAlignment="1" applyProtection="1">
      <alignment horizontal="center" vertical="center"/>
      <protection locked="0"/>
    </xf>
    <xf numFmtId="181" fontId="10" fillId="0" borderId="75" xfId="214" applyNumberFormat="1" applyFont="1" applyBorder="1" applyAlignment="1" applyProtection="1">
      <alignment horizontal="center" vertical="center"/>
      <protection locked="0"/>
    </xf>
    <xf numFmtId="0" fontId="69" fillId="0" borderId="75" xfId="105" applyFont="1" applyBorder="1" applyAlignment="1" applyProtection="1">
      <alignment horizontal="center" vertical="center"/>
      <protection locked="0"/>
    </xf>
    <xf numFmtId="0" fontId="11" fillId="0" borderId="75" xfId="105" applyBorder="1" applyProtection="1">
      <protection locked="0"/>
    </xf>
    <xf numFmtId="0" fontId="11" fillId="0" borderId="75" xfId="105" applyBorder="1" applyAlignment="1" applyProtection="1">
      <alignment vertical="center"/>
      <protection locked="0"/>
    </xf>
    <xf numFmtId="0" fontId="11" fillId="0" borderId="75" xfId="105" applyBorder="1" applyAlignment="1" applyProtection="1">
      <alignment wrapText="1"/>
      <protection locked="0"/>
    </xf>
    <xf numFmtId="0" fontId="11" fillId="0" borderId="75" xfId="105" applyBorder="1" applyAlignment="1" applyProtection="1">
      <alignment horizontal="left"/>
      <protection locked="0"/>
    </xf>
    <xf numFmtId="0" fontId="11" fillId="0" borderId="75" xfId="105" applyBorder="1" applyAlignment="1" applyProtection="1">
      <protection locked="0"/>
    </xf>
    <xf numFmtId="0" fontId="11" fillId="0" borderId="75" xfId="105" applyBorder="1" applyAlignment="1" applyProtection="1">
      <alignment horizontal="left" wrapText="1"/>
      <protection locked="0"/>
    </xf>
    <xf numFmtId="0" fontId="24" fillId="0" borderId="75" xfId="106" applyFill="1" applyBorder="1" applyAlignment="1" applyProtection="1">
      <alignment horizontal="center" vertical="center" wrapText="1"/>
      <protection locked="0"/>
    </xf>
    <xf numFmtId="0" fontId="24" fillId="0" borderId="75" xfId="106" applyFill="1" applyBorder="1" applyAlignment="1" applyProtection="1">
      <alignment horizontal="left" vertical="center" wrapText="1"/>
      <protection locked="0"/>
    </xf>
    <xf numFmtId="0" fontId="10" fillId="0" borderId="75" xfId="106" applyFont="1" applyFill="1" applyBorder="1" applyAlignment="1" applyProtection="1">
      <alignment horizontal="center" vertical="center" wrapText="1"/>
      <protection locked="0"/>
    </xf>
    <xf numFmtId="0" fontId="18" fillId="0" borderId="75" xfId="1" applyFont="1" applyFill="1" applyBorder="1" applyAlignment="1" applyProtection="1">
      <alignment horizontal="center" vertical="center" wrapText="1"/>
    </xf>
    <xf numFmtId="0" fontId="11" fillId="0" borderId="75" xfId="1" applyFont="1" applyFill="1" applyBorder="1" applyAlignment="1" applyProtection="1">
      <alignment horizontal="left" vertical="center" wrapText="1"/>
      <protection locked="0"/>
    </xf>
    <xf numFmtId="0" fontId="18" fillId="0" borderId="75" xfId="1" applyFont="1" applyFill="1" applyBorder="1" applyAlignment="1" applyProtection="1">
      <alignment horizontal="center" vertical="center" wrapText="1"/>
      <protection locked="0"/>
    </xf>
    <xf numFmtId="3" fontId="18" fillId="0" borderId="75" xfId="1" applyNumberFormat="1" applyFont="1" applyFill="1" applyBorder="1" applyAlignment="1" applyProtection="1">
      <alignment horizontal="center" vertical="center" wrapText="1"/>
    </xf>
    <xf numFmtId="0" fontId="24" fillId="0" borderId="75" xfId="1" applyFont="1" applyFill="1" applyBorder="1" applyAlignment="1" applyProtection="1">
      <alignment horizontal="center" vertical="center" wrapText="1"/>
      <protection locked="0"/>
    </xf>
    <xf numFmtId="0" fontId="0" fillId="0" borderId="76" xfId="0" applyFont="1" applyBorder="1" applyAlignment="1">
      <alignment horizontal="center" vertical="center" wrapText="1"/>
    </xf>
    <xf numFmtId="0" fontId="0" fillId="0" borderId="78" xfId="0" applyFont="1" applyBorder="1" applyAlignment="1">
      <alignment horizontal="center" vertical="center" wrapText="1"/>
    </xf>
    <xf numFmtId="0" fontId="0" fillId="0" borderId="75" xfId="0" applyFont="1" applyBorder="1" applyAlignment="1">
      <alignment horizontal="left" vertical="center" wrapText="1"/>
    </xf>
    <xf numFmtId="0" fontId="0" fillId="0" borderId="75" xfId="0" applyFont="1" applyBorder="1" applyAlignment="1">
      <alignment horizontal="center" vertical="center" wrapText="1"/>
    </xf>
    <xf numFmtId="0" fontId="0" fillId="0" borderId="76" xfId="0"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95" fillId="0" borderId="75" xfId="0" applyFont="1"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0" fillId="0" borderId="78" xfId="0" applyFont="1" applyFill="1" applyBorder="1" applyAlignment="1">
      <alignment horizontal="center" vertical="center" wrapText="1"/>
    </xf>
    <xf numFmtId="0" fontId="11" fillId="0" borderId="75" xfId="1" applyBorder="1" applyProtection="1">
      <protection locked="0"/>
    </xf>
    <xf numFmtId="0" fontId="22" fillId="2" borderId="75"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2" fillId="2" borderId="75" xfId="0" applyFont="1" applyFill="1" applyBorder="1" applyAlignment="1" applyProtection="1">
      <alignment horizontal="center" vertical="center"/>
    </xf>
    <xf numFmtId="0" fontId="22" fillId="50" borderId="75" xfId="0" applyFont="1" applyFill="1" applyBorder="1" applyAlignment="1" applyProtection="1">
      <alignment vertical="center" wrapText="1"/>
    </xf>
    <xf numFmtId="0" fontId="22" fillId="50" borderId="78" xfId="0" applyFont="1" applyFill="1" applyBorder="1" applyAlignment="1" applyProtection="1">
      <alignment vertical="center" wrapText="1"/>
    </xf>
    <xf numFmtId="0" fontId="22" fillId="2" borderId="78" xfId="0" applyFont="1" applyFill="1" applyBorder="1" applyAlignment="1" applyProtection="1">
      <alignment horizontal="center" vertical="center" wrapText="1"/>
    </xf>
    <xf numFmtId="0" fontId="17" fillId="2" borderId="78" xfId="0" applyFont="1" applyFill="1" applyBorder="1" applyAlignment="1">
      <alignment horizontal="center" vertical="center" wrapText="1"/>
    </xf>
    <xf numFmtId="0" fontId="109" fillId="50" borderId="75" xfId="0" applyFont="1" applyFill="1" applyBorder="1" applyAlignment="1" applyProtection="1">
      <alignment vertical="center" wrapText="1"/>
    </xf>
    <xf numFmtId="0" fontId="109" fillId="50" borderId="78" xfId="0" applyFont="1" applyFill="1" applyBorder="1" applyAlignment="1" applyProtection="1">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49" fontId="69" fillId="0" borderId="7" xfId="0" applyNumberFormat="1" applyFont="1" applyBorder="1" applyAlignment="1">
      <alignment horizontal="center" vertical="center"/>
    </xf>
    <xf numFmtId="0" fontId="0" fillId="0" borderId="5" xfId="0" applyBorder="1" applyAlignment="1">
      <alignment horizontal="center" vertical="center"/>
    </xf>
    <xf numFmtId="0" fontId="0" fillId="0" borderId="75" xfId="0" applyBorder="1" applyAlignment="1">
      <alignment horizontal="center" vertical="center"/>
    </xf>
    <xf numFmtId="49" fontId="69" fillId="0" borderId="82" xfId="0" applyNumberFormat="1" applyFont="1" applyBorder="1" applyAlignment="1">
      <alignment horizontal="center" vertical="center"/>
    </xf>
    <xf numFmtId="0" fontId="0" fillId="0" borderId="10" xfId="0" applyBorder="1" applyAlignment="1">
      <alignment horizontal="center" vertical="center"/>
    </xf>
    <xf numFmtId="0" fontId="0" fillId="0" borderId="15" xfId="0" applyBorder="1" applyAlignment="1">
      <alignment horizontal="center" vertical="center"/>
    </xf>
    <xf numFmtId="49" fontId="69" fillId="0" borderId="17" xfId="0" applyNumberFormat="1" applyFont="1" applyBorder="1" applyAlignment="1">
      <alignment horizontal="center" vertical="center"/>
    </xf>
    <xf numFmtId="0" fontId="114" fillId="0" borderId="0" xfId="0" applyFont="1" applyAlignment="1">
      <alignment horizontal="center" vertical="center"/>
    </xf>
    <xf numFmtId="49" fontId="69" fillId="0" borderId="46" xfId="0" applyNumberFormat="1" applyFont="1" applyBorder="1" applyAlignment="1">
      <alignment horizontal="center" vertical="center"/>
    </xf>
    <xf numFmtId="49" fontId="69" fillId="0" borderId="47" xfId="0" applyNumberFormat="1" applyFont="1" applyBorder="1" applyAlignment="1">
      <alignment horizontal="center" vertical="center"/>
    </xf>
    <xf numFmtId="49" fontId="69" fillId="0" borderId="48" xfId="0" applyNumberFormat="1" applyFont="1" applyBorder="1" applyAlignment="1">
      <alignment horizontal="center" vertical="center"/>
    </xf>
    <xf numFmtId="49" fontId="69" fillId="0" borderId="27" xfId="0" applyNumberFormat="1" applyFont="1" applyBorder="1" applyAlignment="1">
      <alignment horizontal="center" vertical="center"/>
    </xf>
    <xf numFmtId="49" fontId="69" fillId="0" borderId="33" xfId="0" applyNumberFormat="1" applyFont="1" applyBorder="1" applyAlignment="1">
      <alignment horizontal="center" vertical="center"/>
    </xf>
    <xf numFmtId="49" fontId="69" fillId="0" borderId="58" xfId="0" applyNumberFormat="1" applyFont="1" applyBorder="1" applyAlignment="1">
      <alignment horizontal="center" vertical="center"/>
    </xf>
    <xf numFmtId="49" fontId="69" fillId="0" borderId="13" xfId="0" applyNumberFormat="1" applyFont="1" applyBorder="1" applyAlignment="1">
      <alignment horizontal="center" vertical="center"/>
    </xf>
    <xf numFmtId="49" fontId="69" fillId="0" borderId="24" xfId="0" applyNumberFormat="1" applyFont="1" applyBorder="1" applyAlignment="1">
      <alignment horizontal="center" vertical="center"/>
    </xf>
    <xf numFmtId="49" fontId="69" fillId="0" borderId="25" xfId="0" applyNumberFormat="1" applyFont="1" applyBorder="1" applyAlignment="1">
      <alignment horizontal="center" vertical="center"/>
    </xf>
    <xf numFmtId="0" fontId="0" fillId="0" borderId="0" xfId="0" applyAlignment="1">
      <alignment horizontal="center"/>
    </xf>
    <xf numFmtId="0" fontId="0" fillId="55" borderId="0" xfId="0" applyFill="1" applyAlignment="1">
      <alignment horizontal="center"/>
    </xf>
    <xf numFmtId="0" fontId="8" fillId="0" borderId="0" xfId="213" applyAlignment="1">
      <alignment horizontal="center"/>
    </xf>
    <xf numFmtId="0" fontId="8" fillId="0" borderId="0" xfId="213" applyFill="1" applyAlignment="1">
      <alignment horizontal="center"/>
    </xf>
    <xf numFmtId="0" fontId="115" fillId="0" borderId="0" xfId="213" applyFont="1" applyFill="1" applyAlignment="1">
      <alignment horizontal="center"/>
    </xf>
    <xf numFmtId="0" fontId="115" fillId="0" borderId="0" xfId="213" applyFont="1" applyAlignment="1">
      <alignment horizontal="center"/>
    </xf>
    <xf numFmtId="0" fontId="114" fillId="0" borderId="0" xfId="0" applyFont="1" applyAlignment="1">
      <alignment horizontal="right" vertical="center"/>
    </xf>
    <xf numFmtId="0" fontId="80" fillId="0" borderId="0" xfId="213" applyFont="1" applyFill="1" applyAlignment="1">
      <alignment horizontal="center" vertical="top" wrapText="1"/>
    </xf>
    <xf numFmtId="0" fontId="80" fillId="0" borderId="0" xfId="213" applyFont="1" applyAlignment="1">
      <alignment vertical="top" wrapText="1"/>
    </xf>
    <xf numFmtId="0" fontId="110" fillId="0" borderId="0" xfId="213" applyFont="1" applyAlignment="1">
      <alignment horizontal="center" vertical="top" wrapText="1"/>
    </xf>
    <xf numFmtId="0" fontId="80" fillId="0" borderId="0" xfId="213" applyFont="1" applyFill="1" applyAlignment="1">
      <alignment vertical="top" wrapText="1"/>
    </xf>
    <xf numFmtId="0" fontId="0" fillId="0" borderId="0" xfId="0" applyAlignment="1">
      <alignment vertical="top" wrapText="1"/>
    </xf>
    <xf numFmtId="0" fontId="80" fillId="0" borderId="18" xfId="213" applyFont="1" applyFill="1" applyBorder="1" applyAlignment="1">
      <alignment vertical="top" wrapText="1"/>
    </xf>
    <xf numFmtId="0" fontId="80" fillId="0" borderId="19" xfId="213" applyFont="1" applyFill="1" applyBorder="1" applyAlignment="1">
      <alignment vertical="top" wrapText="1"/>
    </xf>
    <xf numFmtId="0" fontId="80" fillId="0" borderId="20" xfId="213" applyFont="1" applyFill="1" applyBorder="1" applyAlignment="1">
      <alignment vertical="top" wrapText="1"/>
    </xf>
    <xf numFmtId="0" fontId="3" fillId="0" borderId="9" xfId="214" applyFont="1" applyBorder="1" applyAlignment="1" applyProtection="1">
      <alignment horizontal="center" vertical="center"/>
      <protection locked="0"/>
    </xf>
    <xf numFmtId="0" fontId="3" fillId="0" borderId="0" xfId="213" applyFont="1"/>
    <xf numFmtId="0" fontId="3" fillId="0" borderId="0" xfId="213" applyFont="1" applyAlignment="1">
      <alignment horizontal="center"/>
    </xf>
    <xf numFmtId="0" fontId="69" fillId="5" borderId="0" xfId="105" applyFont="1" applyFill="1" applyBorder="1" applyAlignment="1" applyProtection="1">
      <alignment horizontal="right" vertical="center" indent="1"/>
    </xf>
    <xf numFmtId="0" fontId="69" fillId="5" borderId="68" xfId="105" applyFont="1" applyFill="1" applyBorder="1" applyAlignment="1" applyProtection="1">
      <alignment horizontal="right" vertical="center" indent="1"/>
    </xf>
    <xf numFmtId="0" fontId="69" fillId="5" borderId="22" xfId="105" applyFont="1" applyFill="1" applyBorder="1" applyAlignment="1" applyProtection="1">
      <alignment horizontal="right" vertical="center" indent="1"/>
    </xf>
    <xf numFmtId="0" fontId="85" fillId="5" borderId="6" xfId="105" applyFont="1" applyFill="1" applyBorder="1" applyAlignment="1" applyProtection="1">
      <alignment horizontal="center" vertical="center"/>
    </xf>
    <xf numFmtId="0" fontId="39" fillId="2" borderId="0" xfId="1" applyFont="1" applyFill="1" applyBorder="1" applyAlignment="1" applyProtection="1">
      <alignment horizontal="center" vertical="center" wrapText="1"/>
      <protection locked="0"/>
    </xf>
    <xf numFmtId="0" fontId="11" fillId="0" borderId="75" xfId="1" applyFont="1" applyBorder="1" applyAlignment="1" applyProtection="1">
      <alignment horizontal="right" vertical="center" indent="1"/>
    </xf>
    <xf numFmtId="0" fontId="0" fillId="0" borderId="0" xfId="0" applyAlignment="1">
      <alignment wrapText="1"/>
    </xf>
    <xf numFmtId="0" fontId="0" fillId="0" borderId="0" xfId="0" applyAlignment="1">
      <alignment horizontal="left" vertical="center"/>
    </xf>
    <xf numFmtId="0" fontId="117" fillId="0" borderId="0" xfId="0" applyFont="1"/>
    <xf numFmtId="0" fontId="0" fillId="0" borderId="0" xfId="0" applyFill="1" applyAlignment="1">
      <alignment horizontal="center" vertical="center"/>
    </xf>
    <xf numFmtId="0" fontId="0" fillId="2" borderId="0" xfId="0" applyFill="1" applyAlignment="1">
      <alignment horizontal="left" vertical="top" wrapText="1"/>
    </xf>
    <xf numFmtId="0" fontId="0" fillId="2" borderId="0" xfId="0" applyFill="1" applyAlignment="1">
      <alignment horizontal="center" vertical="center"/>
    </xf>
    <xf numFmtId="0" fontId="18" fillId="0" borderId="78" xfId="1" applyFont="1" applyFill="1" applyBorder="1" applyAlignment="1" applyProtection="1">
      <alignment horizontal="center" vertical="center" wrapText="1"/>
    </xf>
    <xf numFmtId="3" fontId="18" fillId="2" borderId="3" xfId="1" applyNumberFormat="1" applyFont="1" applyFill="1" applyBorder="1" applyAlignment="1" applyProtection="1">
      <alignment horizontal="center" vertical="center" wrapText="1"/>
    </xf>
    <xf numFmtId="3" fontId="18" fillId="2" borderId="9" xfId="1" applyNumberFormat="1" applyFont="1" applyFill="1" applyBorder="1" applyAlignment="1" applyProtection="1">
      <alignment horizontal="center" vertical="center" wrapText="1"/>
    </xf>
    <xf numFmtId="0" fontId="18" fillId="2" borderId="14" xfId="1" applyFont="1" applyFill="1" applyBorder="1" applyAlignment="1" applyProtection="1">
      <alignment horizontal="center" wrapText="1"/>
    </xf>
    <xf numFmtId="0" fontId="118" fillId="56" borderId="0" xfId="0" applyFont="1" applyFill="1"/>
    <xf numFmtId="0" fontId="118" fillId="56" borderId="0" xfId="0" applyFont="1" applyFill="1" applyAlignment="1">
      <alignment wrapText="1"/>
    </xf>
    <xf numFmtId="3" fontId="0" fillId="0" borderId="0" xfId="0" applyNumberFormat="1" applyAlignment="1">
      <alignment horizontal="left" vertical="center"/>
    </xf>
    <xf numFmtId="164" fontId="16" fillId="4" borderId="0" xfId="1" applyNumberFormat="1" applyFont="1" applyFill="1" applyBorder="1" applyAlignment="1" applyProtection="1">
      <alignment horizontal="left" vertical="center" wrapText="1"/>
      <protection locked="0"/>
    </xf>
    <xf numFmtId="14" fontId="16" fillId="4" borderId="0" xfId="1" applyNumberFormat="1" applyFont="1" applyFill="1" applyBorder="1" applyAlignment="1" applyProtection="1">
      <alignment horizontal="left" vertical="center" wrapText="1"/>
      <protection locked="0"/>
    </xf>
    <xf numFmtId="0" fontId="22" fillId="2" borderId="0" xfId="2" applyFont="1" applyFill="1" applyBorder="1" applyAlignment="1" applyProtection="1">
      <alignment horizontal="left" vertical="center" wrapText="1"/>
      <protection locked="0"/>
    </xf>
    <xf numFmtId="3" fontId="18" fillId="5" borderId="24" xfId="1" applyNumberFormat="1" applyFont="1" applyFill="1" applyBorder="1" applyAlignment="1">
      <alignment horizontal="center" vertical="center" textRotation="90" wrapText="1"/>
    </xf>
    <xf numFmtId="0" fontId="0" fillId="0" borderId="0" xfId="0" applyAlignment="1">
      <alignment vertical="top"/>
    </xf>
    <xf numFmtId="0" fontId="0" fillId="57" borderId="0" xfId="0" applyFill="1" applyAlignment="1">
      <alignment horizontal="left" vertical="top" wrapText="1"/>
    </xf>
    <xf numFmtId="0" fontId="0" fillId="57" borderId="0" xfId="0" applyFill="1" applyAlignment="1">
      <alignment horizontal="center" vertical="center"/>
    </xf>
    <xf numFmtId="0" fontId="0" fillId="57" borderId="0" xfId="0" applyFill="1"/>
    <xf numFmtId="0" fontId="93" fillId="57" borderId="0" xfId="0" applyFont="1" applyFill="1" applyAlignment="1">
      <alignment horizontal="left" vertical="top" wrapText="1"/>
    </xf>
    <xf numFmtId="0" fontId="0" fillId="2" borderId="0" xfId="0" applyFill="1"/>
    <xf numFmtId="0" fontId="0" fillId="2" borderId="0" xfId="0" applyFill="1" applyBorder="1" applyAlignment="1">
      <alignment horizontal="center" wrapText="1"/>
    </xf>
    <xf numFmtId="0" fontId="0" fillId="57" borderId="0" xfId="0" applyFill="1" applyBorder="1" applyAlignment="1">
      <alignment horizontal="center" wrapText="1"/>
    </xf>
    <xf numFmtId="0" fontId="0" fillId="2" borderId="0" xfId="0" applyFont="1" applyFill="1" applyAlignment="1">
      <alignment horizontal="left" vertical="top" wrapText="1"/>
    </xf>
    <xf numFmtId="0" fontId="82" fillId="2" borderId="0" xfId="0" applyFont="1" applyFill="1" applyAlignment="1">
      <alignment horizontal="left" vertical="center" wrapText="1"/>
    </xf>
    <xf numFmtId="0" fontId="0" fillId="2" borderId="0" xfId="0" applyFont="1" applyFill="1" applyAlignment="1">
      <alignment horizontal="left" vertical="center" wrapText="1"/>
    </xf>
    <xf numFmtId="0" fontId="0" fillId="2" borderId="0" xfId="0" applyFont="1" applyFill="1" applyAlignment="1">
      <alignment horizontal="left" vertical="center"/>
    </xf>
    <xf numFmtId="0" fontId="121" fillId="2" borderId="0" xfId="0" applyFont="1" applyFill="1" applyAlignment="1">
      <alignment horizontal="left" vertical="center" wrapText="1"/>
    </xf>
    <xf numFmtId="0" fontId="0" fillId="0" borderId="0" xfId="0" applyFont="1" applyFill="1" applyAlignment="1">
      <alignment wrapText="1"/>
    </xf>
    <xf numFmtId="0" fontId="0" fillId="58" borderId="0" xfId="0" applyFill="1" applyAlignment="1">
      <alignment horizontal="left" vertical="top" wrapText="1"/>
    </xf>
    <xf numFmtId="0" fontId="0" fillId="58" borderId="0" xfId="0" applyFill="1" applyAlignment="1">
      <alignment horizontal="center" vertical="center"/>
    </xf>
    <xf numFmtId="0" fontId="0" fillId="58" borderId="0" xfId="0" applyFill="1" applyBorder="1" applyAlignment="1">
      <alignment horizontal="center" wrapText="1"/>
    </xf>
    <xf numFmtId="0" fontId="93" fillId="58" borderId="0" xfId="0" applyFont="1" applyFill="1" applyAlignment="1">
      <alignment horizontal="left" vertical="top" wrapText="1"/>
    </xf>
    <xf numFmtId="0" fontId="0" fillId="59" borderId="0" xfId="0" applyFill="1" applyAlignment="1">
      <alignment horizontal="left" vertical="top" wrapText="1"/>
    </xf>
    <xf numFmtId="0" fontId="0" fillId="0" borderId="0" xfId="0" applyFont="1" applyAlignment="1">
      <alignment horizontal="left" vertical="center" wrapText="1"/>
    </xf>
    <xf numFmtId="0" fontId="119" fillId="2" borderId="0" xfId="0" applyFont="1" applyFill="1" applyAlignment="1">
      <alignment horizontal="left" vertical="top" wrapText="1"/>
    </xf>
    <xf numFmtId="0" fontId="0" fillId="60" borderId="0" xfId="0" applyFill="1" applyAlignment="1">
      <alignment horizontal="center" vertical="center"/>
    </xf>
    <xf numFmtId="0" fontId="0" fillId="2" borderId="0" xfId="0" applyFont="1" applyFill="1" applyAlignment="1">
      <alignment wrapText="1"/>
    </xf>
    <xf numFmtId="0" fontId="0" fillId="0" borderId="4" xfId="0" applyBorder="1" applyAlignment="1">
      <alignment vertical="top" wrapText="1"/>
    </xf>
    <xf numFmtId="0" fontId="0" fillId="0" borderId="66" xfId="0" applyBorder="1" applyAlignment="1">
      <alignment vertical="top" wrapText="1"/>
    </xf>
    <xf numFmtId="0" fontId="0" fillId="0" borderId="67" xfId="0" applyBorder="1" applyAlignment="1">
      <alignment vertical="top" wrapText="1"/>
    </xf>
    <xf numFmtId="0" fontId="0" fillId="0" borderId="57" xfId="0" applyBorder="1" applyAlignment="1">
      <alignment vertical="top" wrapText="1"/>
    </xf>
    <xf numFmtId="0" fontId="0" fillId="0" borderId="89" xfId="0" applyBorder="1" applyAlignment="1" applyProtection="1">
      <alignment horizontal="center" vertical="center"/>
      <protection locked="0"/>
    </xf>
    <xf numFmtId="0" fontId="0" fillId="7" borderId="21" xfId="0" applyFill="1" applyBorder="1" applyAlignment="1" applyProtection="1">
      <alignment horizontal="center" vertical="center" wrapText="1"/>
      <protection locked="0"/>
    </xf>
    <xf numFmtId="0" fontId="0" fillId="7" borderId="22" xfId="0" applyFill="1" applyBorder="1" applyAlignment="1" applyProtection="1">
      <alignment horizontal="center" vertical="center" wrapText="1"/>
      <protection locked="0"/>
    </xf>
    <xf numFmtId="0" fontId="0" fillId="7" borderId="23" xfId="0" applyFill="1" applyBorder="1" applyAlignment="1" applyProtection="1">
      <alignment horizontal="center" vertical="center" wrapText="1"/>
      <protection locked="0"/>
    </xf>
    <xf numFmtId="0" fontId="0" fillId="7" borderId="4" xfId="0" applyFill="1" applyBorder="1" applyAlignment="1" applyProtection="1">
      <alignment horizontal="center" vertical="center" wrapText="1"/>
      <protection locked="0"/>
    </xf>
    <xf numFmtId="0" fontId="0" fillId="7" borderId="0" xfId="0" applyFill="1" applyBorder="1" applyAlignment="1" applyProtection="1">
      <alignment horizontal="center" vertical="center" wrapText="1"/>
      <protection locked="0"/>
    </xf>
    <xf numFmtId="0" fontId="0" fillId="7" borderId="66" xfId="0" applyFill="1" applyBorder="1" applyAlignment="1" applyProtection="1">
      <alignment horizontal="center" vertical="center" wrapText="1"/>
      <protection locked="0"/>
    </xf>
    <xf numFmtId="0" fontId="0" fillId="7" borderId="67" xfId="0" applyFill="1" applyBorder="1" applyAlignment="1" applyProtection="1">
      <alignment horizontal="center" vertical="center" wrapText="1"/>
      <protection locked="0"/>
    </xf>
    <xf numFmtId="0" fontId="0" fillId="7" borderId="68" xfId="0" applyFill="1" applyBorder="1" applyAlignment="1" applyProtection="1">
      <alignment horizontal="center" vertical="center" wrapText="1"/>
      <protection locked="0"/>
    </xf>
    <xf numFmtId="0" fontId="0" fillId="7" borderId="57" xfId="0" applyFill="1" applyBorder="1" applyAlignment="1" applyProtection="1">
      <alignment horizontal="center" vertical="center" wrapText="1"/>
      <protection locked="0"/>
    </xf>
    <xf numFmtId="0" fontId="87" fillId="53" borderId="46" xfId="105" applyFont="1" applyFill="1" applyBorder="1" applyAlignment="1" applyProtection="1">
      <alignment horizontal="center" vertical="top" wrapText="1"/>
    </xf>
    <xf numFmtId="0" fontId="87" fillId="53" borderId="53" xfId="105" applyFont="1" applyFill="1" applyBorder="1" applyAlignment="1" applyProtection="1">
      <alignment horizontal="center" vertical="top" wrapText="1"/>
    </xf>
    <xf numFmtId="0" fontId="99" fillId="2" borderId="21" xfId="105" applyFont="1" applyFill="1" applyBorder="1" applyAlignment="1" applyProtection="1">
      <alignment horizontal="center" vertical="center" wrapText="1"/>
    </xf>
    <xf numFmtId="0" fontId="99" fillId="2" borderId="22" xfId="105" applyFont="1" applyFill="1" applyBorder="1" applyAlignment="1" applyProtection="1">
      <alignment horizontal="center" vertical="center" wrapText="1"/>
    </xf>
    <xf numFmtId="0" fontId="99" fillId="2" borderId="23" xfId="105" applyFont="1" applyFill="1" applyBorder="1" applyAlignment="1" applyProtection="1">
      <alignment horizontal="center" vertical="center" wrapText="1"/>
    </xf>
    <xf numFmtId="0" fontId="99" fillId="2" borderId="67" xfId="105" applyFont="1" applyFill="1" applyBorder="1" applyAlignment="1" applyProtection="1">
      <alignment horizontal="center" vertical="center" wrapText="1"/>
    </xf>
    <xf numFmtId="0" fontId="99" fillId="2" borderId="68" xfId="105" applyFont="1" applyFill="1" applyBorder="1" applyAlignment="1" applyProtection="1">
      <alignment horizontal="center" vertical="center" wrapText="1"/>
    </xf>
    <xf numFmtId="0" fontId="99" fillId="2" borderId="57" xfId="105" applyFont="1" applyFill="1" applyBorder="1" applyAlignment="1" applyProtection="1">
      <alignment horizontal="center" vertical="center" wrapText="1"/>
    </xf>
    <xf numFmtId="0" fontId="100" fillId="54" borderId="1" xfId="214" applyFont="1" applyFill="1" applyBorder="1" applyAlignment="1" applyProtection="1">
      <alignment horizontal="center" vertical="center" wrapText="1"/>
    </xf>
    <xf numFmtId="0" fontId="100" fillId="54" borderId="5" xfId="214" applyFont="1" applyFill="1" applyBorder="1" applyAlignment="1" applyProtection="1">
      <alignment horizontal="center" vertical="center" wrapText="1"/>
    </xf>
    <xf numFmtId="0" fontId="100" fillId="54" borderId="10" xfId="214" applyFont="1" applyFill="1" applyBorder="1" applyAlignment="1" applyProtection="1">
      <alignment horizontal="center" vertical="center" wrapText="1"/>
    </xf>
    <xf numFmtId="0" fontId="100" fillId="54" borderId="2" xfId="214" applyFont="1" applyFill="1" applyBorder="1" applyAlignment="1" applyProtection="1">
      <alignment horizontal="center" vertical="center" textRotation="90" wrapText="1"/>
    </xf>
    <xf numFmtId="0" fontId="100" fillId="54" borderId="75" xfId="214" applyFont="1" applyFill="1" applyBorder="1" applyAlignment="1" applyProtection="1">
      <alignment horizontal="center" vertical="center" textRotation="90" wrapText="1"/>
    </xf>
    <xf numFmtId="0" fontId="100" fillId="54" borderId="15" xfId="214" applyFont="1" applyFill="1" applyBorder="1" applyAlignment="1" applyProtection="1">
      <alignment horizontal="center" vertical="center" textRotation="90" wrapText="1"/>
    </xf>
    <xf numFmtId="181" fontId="100" fillId="54" borderId="2" xfId="214" applyNumberFormat="1" applyFont="1" applyFill="1" applyBorder="1" applyAlignment="1" applyProtection="1">
      <alignment horizontal="center" vertical="center"/>
    </xf>
    <xf numFmtId="181" fontId="100" fillId="54" borderId="3" xfId="214" applyNumberFormat="1" applyFont="1" applyFill="1" applyBorder="1" applyAlignment="1" applyProtection="1">
      <alignment horizontal="center" vertical="center"/>
    </xf>
    <xf numFmtId="181" fontId="100" fillId="54" borderId="75" xfId="214" applyNumberFormat="1" applyFont="1" applyFill="1" applyBorder="1" applyAlignment="1" applyProtection="1">
      <alignment horizontal="center" vertical="center"/>
    </xf>
    <xf numFmtId="181" fontId="100" fillId="54" borderId="9" xfId="214" applyNumberFormat="1" applyFont="1" applyFill="1" applyBorder="1" applyAlignment="1" applyProtection="1">
      <alignment horizontal="center" vertical="center"/>
    </xf>
    <xf numFmtId="0" fontId="18" fillId="7" borderId="21" xfId="214" applyFont="1" applyFill="1" applyBorder="1" applyAlignment="1" applyProtection="1">
      <alignment horizontal="center" vertical="center" textRotation="90" wrapText="1"/>
    </xf>
    <xf numFmtId="0" fontId="18" fillId="7" borderId="4" xfId="214" applyFont="1" applyFill="1" applyBorder="1" applyAlignment="1" applyProtection="1">
      <alignment horizontal="center" vertical="center" textRotation="90" wrapText="1"/>
    </xf>
    <xf numFmtId="0" fontId="113" fillId="54" borderId="21" xfId="105" applyFont="1" applyFill="1" applyBorder="1" applyAlignment="1" applyProtection="1">
      <alignment horizontal="center" vertical="center" wrapText="1"/>
    </xf>
    <xf numFmtId="0" fontId="113" fillId="54" borderId="22" xfId="105" applyFont="1" applyFill="1" applyBorder="1" applyAlignment="1" applyProtection="1">
      <alignment horizontal="center" vertical="center" wrapText="1"/>
    </xf>
    <xf numFmtId="0" fontId="113" fillId="54" borderId="23" xfId="105" applyFont="1" applyFill="1" applyBorder="1" applyAlignment="1" applyProtection="1">
      <alignment horizontal="center" vertical="center" wrapText="1"/>
    </xf>
    <xf numFmtId="0" fontId="100" fillId="7" borderId="50" xfId="214" applyFont="1" applyFill="1" applyBorder="1" applyAlignment="1" applyProtection="1">
      <alignment horizontal="center" vertical="center" textRotation="90" wrapText="1"/>
    </xf>
    <xf numFmtId="0" fontId="100" fillId="7" borderId="70" xfId="214" applyFont="1" applyFill="1" applyBorder="1" applyAlignment="1" applyProtection="1">
      <alignment horizontal="center" vertical="center" textRotation="90" wrapText="1"/>
    </xf>
    <xf numFmtId="0" fontId="100" fillId="7" borderId="55" xfId="214" applyFont="1" applyFill="1" applyBorder="1" applyAlignment="1" applyProtection="1">
      <alignment horizontal="center" vertical="center" textRotation="90" wrapText="1"/>
    </xf>
    <xf numFmtId="0" fontId="87" fillId="7" borderId="50" xfId="105" applyFont="1" applyFill="1" applyBorder="1" applyAlignment="1" applyProtection="1">
      <alignment horizontal="center" vertical="center" wrapText="1"/>
    </xf>
    <xf numFmtId="0" fontId="87" fillId="7" borderId="70" xfId="105" applyFont="1" applyFill="1" applyBorder="1" applyAlignment="1" applyProtection="1">
      <alignment horizontal="center" vertical="center" wrapText="1"/>
    </xf>
    <xf numFmtId="0" fontId="87" fillId="7" borderId="55" xfId="105" applyFont="1" applyFill="1" applyBorder="1" applyAlignment="1" applyProtection="1">
      <alignment horizontal="center" vertical="center" wrapText="1"/>
    </xf>
    <xf numFmtId="0" fontId="15" fillId="0" borderId="0" xfId="1" applyFont="1" applyAlignment="1" applyProtection="1">
      <alignment horizontal="center" vertical="center" wrapText="1"/>
      <protection locked="0"/>
    </xf>
    <xf numFmtId="0" fontId="112" fillId="0" borderId="21" xfId="0" applyFont="1" applyBorder="1" applyAlignment="1" applyProtection="1">
      <alignment horizontal="center" vertical="center"/>
    </xf>
    <xf numFmtId="0" fontId="112" fillId="0" borderId="22" xfId="0" applyFont="1" applyBorder="1" applyAlignment="1" applyProtection="1">
      <alignment horizontal="center" vertical="center"/>
    </xf>
    <xf numFmtId="0" fontId="112" fillId="0" borderId="23" xfId="0" applyFont="1" applyBorder="1" applyAlignment="1" applyProtection="1">
      <alignment horizontal="center" vertical="center"/>
    </xf>
    <xf numFmtId="0" fontId="112" fillId="0" borderId="4" xfId="0" applyFont="1" applyBorder="1" applyAlignment="1" applyProtection="1">
      <alignment horizontal="center" vertical="center"/>
    </xf>
    <xf numFmtId="0" fontId="112" fillId="0" borderId="0" xfId="0" applyFont="1" applyBorder="1" applyAlignment="1" applyProtection="1">
      <alignment horizontal="center" vertical="center"/>
    </xf>
    <xf numFmtId="0" fontId="112" fillId="0" borderId="66" xfId="0" applyFont="1" applyBorder="1" applyAlignment="1" applyProtection="1">
      <alignment horizontal="center" vertical="center"/>
    </xf>
    <xf numFmtId="0" fontId="112" fillId="0" borderId="67" xfId="0" applyFont="1" applyBorder="1" applyAlignment="1" applyProtection="1">
      <alignment horizontal="center" vertical="center"/>
    </xf>
    <xf numFmtId="0" fontId="112" fillId="0" borderId="68" xfId="0" applyFont="1" applyBorder="1" applyAlignment="1" applyProtection="1">
      <alignment horizontal="center" vertical="center"/>
    </xf>
    <xf numFmtId="0" fontId="112" fillId="0" borderId="57" xfId="0" applyFont="1" applyBorder="1" applyAlignment="1" applyProtection="1">
      <alignment horizontal="center" vertical="center"/>
    </xf>
    <xf numFmtId="0" fontId="75" fillId="2" borderId="1" xfId="1" applyFont="1" applyFill="1" applyBorder="1" applyAlignment="1" applyProtection="1">
      <alignment horizontal="center" vertical="center" wrapText="1"/>
      <protection locked="0"/>
    </xf>
    <xf numFmtId="0" fontId="75" fillId="2" borderId="2" xfId="1" applyFont="1" applyFill="1" applyBorder="1" applyAlignment="1" applyProtection="1">
      <alignment horizontal="center" vertical="center" wrapText="1"/>
      <protection locked="0"/>
    </xf>
    <xf numFmtId="0" fontId="75" fillId="2" borderId="3" xfId="1" applyFont="1" applyFill="1" applyBorder="1" applyAlignment="1" applyProtection="1">
      <alignment horizontal="center" vertical="center" wrapText="1"/>
      <protection locked="0"/>
    </xf>
    <xf numFmtId="0" fontId="15" fillId="3" borderId="75" xfId="1" applyFont="1" applyFill="1" applyBorder="1" applyAlignment="1" applyProtection="1">
      <alignment horizontal="center" vertical="center" wrapText="1"/>
    </xf>
    <xf numFmtId="0" fontId="15" fillId="3" borderId="76" xfId="1" applyFont="1" applyFill="1" applyBorder="1" applyAlignment="1" applyProtection="1">
      <alignment horizontal="center" vertical="center" wrapText="1"/>
    </xf>
    <xf numFmtId="164" fontId="16" fillId="4" borderId="1" xfId="1" applyNumberFormat="1" applyFont="1" applyFill="1" applyBorder="1" applyAlignment="1" applyProtection="1">
      <alignment horizontal="center" vertical="center" wrapText="1"/>
      <protection locked="0"/>
    </xf>
    <xf numFmtId="164" fontId="16" fillId="4" borderId="2" xfId="1" applyNumberFormat="1" applyFont="1" applyFill="1" applyBorder="1" applyAlignment="1" applyProtection="1">
      <alignment horizontal="center" vertical="center" wrapText="1"/>
      <protection locked="0"/>
    </xf>
    <xf numFmtId="164" fontId="16" fillId="4" borderId="3" xfId="1" applyNumberFormat="1" applyFont="1" applyFill="1" applyBorder="1" applyAlignment="1" applyProtection="1">
      <alignment horizontal="center" vertical="center" wrapText="1"/>
      <protection locked="0"/>
    </xf>
    <xf numFmtId="164" fontId="83" fillId="4" borderId="21" xfId="1" applyNumberFormat="1" applyFont="1" applyFill="1" applyBorder="1" applyAlignment="1" applyProtection="1">
      <alignment horizontal="center" vertical="center" wrapText="1"/>
    </xf>
    <xf numFmtId="164" fontId="83" fillId="4" borderId="22" xfId="1" applyNumberFormat="1" applyFont="1" applyFill="1" applyBorder="1" applyAlignment="1" applyProtection="1">
      <alignment horizontal="center" vertical="center" wrapText="1"/>
    </xf>
    <xf numFmtId="164" fontId="83" fillId="4" borderId="23" xfId="1" applyNumberFormat="1" applyFont="1" applyFill="1" applyBorder="1" applyAlignment="1" applyProtection="1">
      <alignment horizontal="center" vertical="center" wrapText="1"/>
    </xf>
    <xf numFmtId="164" fontId="83" fillId="4" borderId="67" xfId="1" applyNumberFormat="1" applyFont="1" applyFill="1" applyBorder="1" applyAlignment="1" applyProtection="1">
      <alignment horizontal="center" vertical="center" wrapText="1"/>
    </xf>
    <xf numFmtId="164" fontId="83" fillId="4" borderId="68" xfId="1" applyNumberFormat="1" applyFont="1" applyFill="1" applyBorder="1" applyAlignment="1" applyProtection="1">
      <alignment horizontal="center" vertical="center" wrapText="1"/>
    </xf>
    <xf numFmtId="164" fontId="83" fillId="4" borderId="57" xfId="1" applyNumberFormat="1" applyFont="1" applyFill="1" applyBorder="1" applyAlignment="1" applyProtection="1">
      <alignment horizontal="center" vertical="center" wrapText="1"/>
    </xf>
    <xf numFmtId="0" fontId="75" fillId="2" borderId="5" xfId="1" applyFont="1" applyFill="1" applyBorder="1" applyAlignment="1" applyProtection="1">
      <alignment horizontal="center" vertical="center" wrapText="1"/>
      <protection locked="0"/>
    </xf>
    <xf numFmtId="0" fontId="75" fillId="2" borderId="75" xfId="1" applyFont="1" applyFill="1" applyBorder="1" applyAlignment="1" applyProtection="1">
      <alignment horizontal="center" vertical="center" wrapText="1"/>
      <protection locked="0"/>
    </xf>
    <xf numFmtId="0" fontId="75" fillId="2" borderId="9" xfId="1" applyFont="1" applyFill="1" applyBorder="1" applyAlignment="1" applyProtection="1">
      <alignment horizontal="center" vertical="center" wrapText="1"/>
      <protection locked="0"/>
    </xf>
    <xf numFmtId="164" fontId="16" fillId="4" borderId="5" xfId="1" applyNumberFormat="1" applyFont="1" applyFill="1" applyBorder="1" applyAlignment="1" applyProtection="1">
      <alignment horizontal="center" vertical="center" wrapText="1"/>
      <protection locked="0"/>
    </xf>
    <xf numFmtId="164" fontId="16" fillId="4" borderId="75" xfId="1" applyNumberFormat="1" applyFont="1" applyFill="1" applyBorder="1" applyAlignment="1" applyProtection="1">
      <alignment horizontal="center" vertical="center" wrapText="1"/>
      <protection locked="0"/>
    </xf>
    <xf numFmtId="164" fontId="16" fillId="4" borderId="9" xfId="1" applyNumberFormat="1" applyFont="1" applyFill="1" applyBorder="1" applyAlignment="1" applyProtection="1">
      <alignment horizontal="center" vertical="center" wrapText="1"/>
      <protection locked="0"/>
    </xf>
    <xf numFmtId="14" fontId="16" fillId="4" borderId="5" xfId="1" applyNumberFormat="1" applyFont="1" applyFill="1" applyBorder="1" applyAlignment="1" applyProtection="1">
      <alignment horizontal="center" vertical="center" wrapText="1"/>
      <protection locked="0"/>
    </xf>
    <xf numFmtId="14" fontId="16" fillId="4" borderId="75" xfId="1" applyNumberFormat="1" applyFont="1" applyFill="1" applyBorder="1" applyAlignment="1" applyProtection="1">
      <alignment horizontal="center" vertical="center" wrapText="1"/>
      <protection locked="0"/>
    </xf>
    <xf numFmtId="14" fontId="16" fillId="4" borderId="9" xfId="1" applyNumberFormat="1" applyFont="1" applyFill="1" applyBorder="1" applyAlignment="1" applyProtection="1">
      <alignment horizontal="center" vertical="center" wrapText="1"/>
      <protection locked="0"/>
    </xf>
    <xf numFmtId="14" fontId="16" fillId="4" borderId="10" xfId="1" applyNumberFormat="1" applyFont="1" applyFill="1" applyBorder="1" applyAlignment="1" applyProtection="1">
      <alignment horizontal="center" vertical="center" wrapText="1"/>
      <protection locked="0"/>
    </xf>
    <xf numFmtId="14" fontId="16" fillId="4" borderId="15" xfId="1" applyNumberFormat="1" applyFont="1" applyFill="1" applyBorder="1" applyAlignment="1" applyProtection="1">
      <alignment horizontal="center" vertical="center" wrapText="1"/>
      <protection locked="0"/>
    </xf>
    <xf numFmtId="14" fontId="16" fillId="4" borderId="14" xfId="1" applyNumberFormat="1" applyFont="1" applyFill="1" applyBorder="1" applyAlignment="1" applyProtection="1">
      <alignment horizontal="center" vertical="center" wrapText="1"/>
      <protection locked="0"/>
    </xf>
    <xf numFmtId="0" fontId="75" fillId="2" borderId="10" xfId="1" applyFont="1" applyFill="1" applyBorder="1" applyAlignment="1" applyProtection="1">
      <alignment horizontal="center" vertical="center" wrapText="1"/>
      <protection locked="0"/>
    </xf>
    <xf numFmtId="0" fontId="75" fillId="2" borderId="15" xfId="1" applyFont="1" applyFill="1" applyBorder="1" applyAlignment="1" applyProtection="1">
      <alignment horizontal="center" vertical="center" wrapText="1"/>
      <protection locked="0"/>
    </xf>
    <xf numFmtId="0" fontId="75" fillId="2" borderId="14" xfId="1" applyFont="1" applyFill="1" applyBorder="1" applyAlignment="1" applyProtection="1">
      <alignment horizontal="center" vertical="center" wrapText="1"/>
      <protection locked="0"/>
    </xf>
    <xf numFmtId="0" fontId="75" fillId="0" borderId="50" xfId="210" applyFont="1" applyFill="1" applyBorder="1" applyAlignment="1" applyProtection="1">
      <alignment horizontal="center" vertical="center" wrapText="1"/>
    </xf>
    <xf numFmtId="0" fontId="75" fillId="0" borderId="70" xfId="210" applyFont="1" applyFill="1" applyBorder="1" applyAlignment="1" applyProtection="1">
      <alignment horizontal="center" vertical="center" wrapText="1"/>
    </xf>
    <xf numFmtId="0" fontId="75" fillId="0" borderId="55" xfId="210" applyFont="1" applyFill="1" applyBorder="1" applyAlignment="1" applyProtection="1">
      <alignment horizontal="center" vertical="center" wrapText="1"/>
    </xf>
    <xf numFmtId="0" fontId="75" fillId="51" borderId="21" xfId="210" applyFont="1" applyFill="1" applyBorder="1" applyAlignment="1" applyProtection="1">
      <alignment horizontal="center" vertical="center" wrapText="1"/>
    </xf>
    <xf numFmtId="0" fontId="75" fillId="51" borderId="22" xfId="210" applyFont="1" applyFill="1" applyBorder="1" applyAlignment="1" applyProtection="1">
      <alignment horizontal="center" vertical="center" wrapText="1"/>
    </xf>
    <xf numFmtId="0" fontId="75" fillId="51" borderId="23" xfId="210" applyFont="1" applyFill="1" applyBorder="1" applyAlignment="1" applyProtection="1">
      <alignment horizontal="center" vertical="center" wrapText="1"/>
    </xf>
    <xf numFmtId="0" fontId="75" fillId="51" borderId="4" xfId="210" applyFont="1" applyFill="1" applyBorder="1" applyAlignment="1" applyProtection="1">
      <alignment horizontal="center" vertical="center" wrapText="1"/>
    </xf>
    <xf numFmtId="0" fontId="75" fillId="51" borderId="0" xfId="210" applyFont="1" applyFill="1" applyBorder="1" applyAlignment="1" applyProtection="1">
      <alignment horizontal="center" vertical="center" wrapText="1"/>
    </xf>
    <xf numFmtId="0" fontId="75" fillId="51" borderId="66" xfId="210" applyFont="1" applyFill="1" applyBorder="1" applyAlignment="1" applyProtection="1">
      <alignment horizontal="center" vertical="center" wrapText="1"/>
    </xf>
    <xf numFmtId="0" fontId="75" fillId="51" borderId="67" xfId="210" applyFont="1" applyFill="1" applyBorder="1" applyAlignment="1" applyProtection="1">
      <alignment horizontal="center" vertical="center" wrapText="1"/>
    </xf>
    <xf numFmtId="0" fontId="75" fillId="51" borderId="68" xfId="210" applyFont="1" applyFill="1" applyBorder="1" applyAlignment="1" applyProtection="1">
      <alignment horizontal="center" vertical="center" wrapText="1"/>
    </xf>
    <xf numFmtId="0" fontId="75" fillId="51" borderId="57" xfId="210" applyFont="1" applyFill="1" applyBorder="1" applyAlignment="1" applyProtection="1">
      <alignment horizontal="center" vertical="center" wrapText="1"/>
    </xf>
    <xf numFmtId="0" fontId="96" fillId="2" borderId="18" xfId="1" applyFont="1" applyFill="1" applyBorder="1" applyAlignment="1" applyProtection="1">
      <alignment horizontal="center" vertical="center" wrapText="1"/>
    </xf>
    <xf numFmtId="0" fontId="96" fillId="2" borderId="19" xfId="1" applyFont="1" applyFill="1" applyBorder="1" applyAlignment="1" applyProtection="1">
      <alignment horizontal="center" vertical="center" wrapText="1"/>
    </xf>
    <xf numFmtId="0" fontId="90" fillId="2" borderId="18" xfId="2" applyFont="1" applyFill="1" applyBorder="1" applyAlignment="1" applyProtection="1">
      <alignment horizontal="left" vertical="center" wrapText="1"/>
    </xf>
    <xf numFmtId="0" fontId="90" fillId="2" borderId="19" xfId="2" applyFont="1" applyFill="1" applyBorder="1" applyAlignment="1" applyProtection="1">
      <alignment horizontal="left" vertical="center" wrapText="1"/>
    </xf>
    <xf numFmtId="0" fontId="90" fillId="2" borderId="20" xfId="2" applyFont="1" applyFill="1" applyBorder="1" applyAlignment="1" applyProtection="1">
      <alignment horizontal="left" vertical="center" wrapText="1"/>
    </xf>
    <xf numFmtId="0" fontId="98" fillId="2" borderId="22" xfId="1" applyFont="1" applyFill="1" applyBorder="1" applyAlignment="1" applyProtection="1">
      <alignment horizontal="left" vertical="top" wrapText="1"/>
      <protection locked="0"/>
    </xf>
    <xf numFmtId="0" fontId="22" fillId="2" borderId="18" xfId="2" applyFont="1" applyFill="1" applyBorder="1" applyAlignment="1" applyProtection="1">
      <alignment horizontal="left" vertical="top" wrapText="1"/>
    </xf>
    <xf numFmtId="0" fontId="22" fillId="2" borderId="19" xfId="2" applyFont="1" applyFill="1" applyBorder="1" applyAlignment="1" applyProtection="1">
      <alignment horizontal="left" vertical="top" wrapText="1"/>
    </xf>
    <xf numFmtId="0" fontId="22" fillId="2" borderId="20" xfId="2" applyFont="1" applyFill="1" applyBorder="1" applyAlignment="1" applyProtection="1">
      <alignment horizontal="left" vertical="top" wrapText="1"/>
    </xf>
    <xf numFmtId="0" fontId="84" fillId="5" borderId="18" xfId="105" applyFont="1" applyFill="1" applyBorder="1" applyAlignment="1" applyProtection="1">
      <alignment horizontal="center" vertical="center"/>
    </xf>
    <xf numFmtId="0" fontId="84" fillId="5" borderId="19" xfId="105" applyFont="1" applyFill="1" applyBorder="1" applyAlignment="1" applyProtection="1">
      <alignment horizontal="center" vertical="center"/>
    </xf>
    <xf numFmtId="0" fontId="84" fillId="5" borderId="20" xfId="105" applyFont="1" applyFill="1" applyBorder="1" applyAlignment="1" applyProtection="1">
      <alignment horizontal="center" vertical="center"/>
    </xf>
    <xf numFmtId="0" fontId="69" fillId="5" borderId="21" xfId="105" applyFont="1" applyFill="1" applyBorder="1" applyAlignment="1" applyProtection="1">
      <alignment horizontal="right" vertical="center" indent="1"/>
    </xf>
    <xf numFmtId="0" fontId="69" fillId="5" borderId="22" xfId="105" applyFont="1" applyFill="1" applyBorder="1" applyAlignment="1" applyProtection="1">
      <alignment horizontal="right" vertical="center" indent="1"/>
    </xf>
    <xf numFmtId="0" fontId="85" fillId="5" borderId="6" xfId="105" applyFont="1" applyFill="1" applyBorder="1" applyAlignment="1" applyProtection="1">
      <alignment horizontal="center" vertical="center"/>
    </xf>
    <xf numFmtId="0" fontId="76" fillId="0" borderId="21" xfId="0" applyFont="1" applyBorder="1" applyAlignment="1">
      <alignment horizontal="center" vertical="center"/>
    </xf>
    <xf numFmtId="0" fontId="76" fillId="0" borderId="22" xfId="0" applyFont="1" applyBorder="1" applyAlignment="1">
      <alignment horizontal="center" vertical="center"/>
    </xf>
    <xf numFmtId="0" fontId="76" fillId="0" borderId="23" xfId="0" applyFont="1" applyBorder="1" applyAlignment="1">
      <alignment horizontal="center" vertical="center"/>
    </xf>
    <xf numFmtId="0" fontId="76" fillId="0" borderId="4" xfId="0" applyFont="1" applyBorder="1" applyAlignment="1">
      <alignment horizontal="center" vertical="center"/>
    </xf>
    <xf numFmtId="0" fontId="76" fillId="0" borderId="0" xfId="0" applyFont="1" applyBorder="1" applyAlignment="1">
      <alignment horizontal="center" vertical="center"/>
    </xf>
    <xf numFmtId="0" fontId="76" fillId="0" borderId="66" xfId="0" applyFont="1" applyBorder="1" applyAlignment="1">
      <alignment horizontal="center" vertical="center"/>
    </xf>
    <xf numFmtId="0" fontId="76" fillId="0" borderId="67" xfId="0" applyFont="1" applyBorder="1" applyAlignment="1">
      <alignment horizontal="center" vertical="center"/>
    </xf>
    <xf numFmtId="0" fontId="76" fillId="0" borderId="68" xfId="0" applyFont="1" applyBorder="1" applyAlignment="1">
      <alignment horizontal="center" vertical="center"/>
    </xf>
    <xf numFmtId="0" fontId="76" fillId="0" borderId="57" xfId="0" applyFont="1" applyBorder="1" applyAlignment="1">
      <alignment horizontal="center" vertical="center"/>
    </xf>
    <xf numFmtId="0" fontId="107" fillId="2" borderId="18" xfId="105" applyFont="1" applyFill="1" applyBorder="1" applyAlignment="1">
      <alignment horizontal="center" vertical="center" wrapText="1"/>
    </xf>
    <xf numFmtId="0" fontId="107" fillId="2" borderId="19" xfId="105" applyFont="1" applyFill="1" applyBorder="1" applyAlignment="1">
      <alignment horizontal="center" vertical="center" wrapText="1"/>
    </xf>
    <xf numFmtId="0" fontId="107" fillId="2" borderId="20" xfId="105" applyFont="1" applyFill="1" applyBorder="1" applyAlignment="1">
      <alignment horizontal="center" vertical="center" wrapText="1"/>
    </xf>
    <xf numFmtId="0" fontId="22" fillId="2" borderId="18" xfId="105" applyFont="1" applyFill="1" applyBorder="1" applyAlignment="1" applyProtection="1">
      <alignment horizontal="center" vertical="center"/>
      <protection locked="0"/>
    </xf>
    <xf numFmtId="0" fontId="22" fillId="2" borderId="20" xfId="105" applyFont="1" applyFill="1" applyBorder="1" applyAlignment="1" applyProtection="1">
      <alignment horizontal="center" vertical="center"/>
      <protection locked="0"/>
    </xf>
    <xf numFmtId="0" fontId="87" fillId="7" borderId="50" xfId="105" applyFont="1" applyFill="1" applyBorder="1" applyAlignment="1">
      <alignment horizontal="center" vertical="center" textRotation="90" wrapText="1"/>
    </xf>
    <xf numFmtId="0" fontId="87" fillId="7" borderId="70" xfId="105" applyFont="1" applyFill="1" applyBorder="1" applyAlignment="1">
      <alignment horizontal="center" vertical="center" textRotation="90" wrapText="1"/>
    </xf>
    <xf numFmtId="0" fontId="87" fillId="7" borderId="55" xfId="105" applyFont="1" applyFill="1" applyBorder="1" applyAlignment="1">
      <alignment horizontal="center" vertical="center" textRotation="90" wrapText="1"/>
    </xf>
    <xf numFmtId="0" fontId="87" fillId="9" borderId="69" xfId="105" applyFont="1" applyFill="1" applyBorder="1" applyAlignment="1" applyProtection="1">
      <alignment horizontal="center" vertical="center" wrapText="1"/>
    </xf>
    <xf numFmtId="0" fontId="69" fillId="5" borderId="0" xfId="105" applyFont="1" applyFill="1" applyBorder="1" applyAlignment="1" applyProtection="1">
      <alignment horizontal="right" vertical="center" indent="1"/>
    </xf>
    <xf numFmtId="0" fontId="69" fillId="5" borderId="68" xfId="105" applyFont="1" applyFill="1" applyBorder="1" applyAlignment="1" applyProtection="1">
      <alignment horizontal="right" vertical="center" indent="1"/>
    </xf>
    <xf numFmtId="0" fontId="18" fillId="6" borderId="46" xfId="1" applyFont="1" applyFill="1" applyBorder="1" applyAlignment="1" applyProtection="1">
      <alignment horizontal="center" vertical="center" wrapText="1"/>
    </xf>
    <xf numFmtId="0" fontId="18" fillId="6" borderId="53" xfId="1" applyFont="1" applyFill="1" applyBorder="1" applyAlignment="1" applyProtection="1">
      <alignment horizontal="center" vertical="center" wrapText="1"/>
    </xf>
    <xf numFmtId="0" fontId="18" fillId="6" borderId="60" xfId="1" applyFont="1" applyFill="1" applyBorder="1" applyAlignment="1" applyProtection="1">
      <alignment horizontal="center" vertical="center" wrapText="1"/>
    </xf>
    <xf numFmtId="0" fontId="18" fillId="6" borderId="47" xfId="1" applyFont="1" applyFill="1" applyBorder="1" applyAlignment="1" applyProtection="1">
      <alignment horizontal="center" vertical="center" wrapText="1"/>
    </xf>
    <xf numFmtId="0" fontId="18" fillId="6" borderId="72" xfId="1" applyFont="1" applyFill="1" applyBorder="1" applyAlignment="1" applyProtection="1">
      <alignment horizontal="center" vertical="center" wrapText="1"/>
    </xf>
    <xf numFmtId="0" fontId="18" fillId="6" borderId="61" xfId="1" applyFont="1" applyFill="1" applyBorder="1" applyAlignment="1" applyProtection="1">
      <alignment horizontal="center" vertical="center" wrapText="1"/>
    </xf>
    <xf numFmtId="0" fontId="18" fillId="6" borderId="49" xfId="1" applyFont="1" applyFill="1" applyBorder="1" applyAlignment="1" applyProtection="1">
      <alignment horizontal="center" vertical="center" wrapText="1"/>
    </xf>
    <xf numFmtId="0" fontId="18" fillId="6" borderId="54" xfId="1" applyFont="1" applyFill="1" applyBorder="1" applyAlignment="1" applyProtection="1">
      <alignment horizontal="center" vertical="center" wrapText="1"/>
    </xf>
    <xf numFmtId="0" fontId="18" fillId="6" borderId="74" xfId="1" applyFont="1" applyFill="1" applyBorder="1" applyAlignment="1" applyProtection="1">
      <alignment horizontal="center" vertical="center" wrapText="1"/>
    </xf>
    <xf numFmtId="0" fontId="18" fillId="52" borderId="22" xfId="1" applyFont="1" applyFill="1" applyBorder="1" applyAlignment="1" applyProtection="1">
      <alignment horizontal="center" vertical="center" textRotation="90" wrapText="1"/>
    </xf>
    <xf numFmtId="0" fontId="18" fillId="52" borderId="0" xfId="1" applyFont="1" applyFill="1" applyBorder="1" applyAlignment="1" applyProtection="1">
      <alignment horizontal="center" vertical="center" textRotation="90" wrapText="1"/>
    </xf>
    <xf numFmtId="0" fontId="87" fillId="7" borderId="69" xfId="105" applyFont="1" applyFill="1" applyBorder="1" applyAlignment="1" applyProtection="1">
      <alignment horizontal="center" vertical="center" wrapText="1"/>
    </xf>
    <xf numFmtId="0" fontId="70" fillId="51" borderId="21" xfId="0" applyFont="1" applyFill="1" applyBorder="1" applyAlignment="1">
      <alignment horizontal="center" vertical="center" wrapText="1"/>
    </xf>
    <xf numFmtId="0" fontId="70" fillId="51" borderId="22" xfId="0" applyFont="1" applyFill="1" applyBorder="1" applyAlignment="1">
      <alignment horizontal="center" vertical="center" wrapText="1"/>
    </xf>
    <xf numFmtId="0" fontId="70" fillId="51" borderId="23" xfId="0" applyFont="1" applyFill="1" applyBorder="1" applyAlignment="1">
      <alignment horizontal="center" vertical="center" wrapText="1"/>
    </xf>
    <xf numFmtId="0" fontId="70" fillId="51" borderId="4" xfId="0" applyFont="1" applyFill="1" applyBorder="1" applyAlignment="1">
      <alignment horizontal="center" vertical="center" wrapText="1"/>
    </xf>
    <xf numFmtId="0" fontId="70" fillId="51" borderId="0" xfId="0" applyFont="1" applyFill="1" applyBorder="1" applyAlignment="1">
      <alignment horizontal="center" vertical="center" wrapText="1"/>
    </xf>
    <xf numFmtId="0" fontId="70" fillId="51" borderId="66" xfId="0" applyFont="1" applyFill="1" applyBorder="1" applyAlignment="1">
      <alignment horizontal="center" vertical="center" wrapText="1"/>
    </xf>
    <xf numFmtId="0" fontId="70" fillId="51" borderId="67" xfId="0" applyFont="1" applyFill="1" applyBorder="1" applyAlignment="1">
      <alignment horizontal="center" vertical="center" wrapText="1"/>
    </xf>
    <xf numFmtId="0" fontId="70" fillId="51" borderId="68" xfId="0" applyFont="1" applyFill="1" applyBorder="1" applyAlignment="1">
      <alignment horizontal="center" vertical="center" wrapText="1"/>
    </xf>
    <xf numFmtId="0" fontId="70" fillId="51" borderId="57" xfId="0" applyFont="1" applyFill="1" applyBorder="1" applyAlignment="1">
      <alignment horizontal="center" vertical="center" wrapText="1"/>
    </xf>
    <xf numFmtId="0" fontId="69" fillId="5" borderId="4" xfId="105" applyFont="1" applyFill="1" applyBorder="1" applyAlignment="1" applyProtection="1">
      <alignment horizontal="right" vertical="center" indent="1"/>
    </xf>
    <xf numFmtId="0" fontId="85" fillId="5" borderId="77" xfId="105" applyFont="1" applyFill="1" applyBorder="1" applyAlignment="1" applyProtection="1">
      <alignment horizontal="center" vertical="center"/>
    </xf>
    <xf numFmtId="0" fontId="83" fillId="4" borderId="10" xfId="1" applyFont="1" applyFill="1" applyBorder="1" applyAlignment="1" applyProtection="1">
      <alignment horizontal="left" vertical="center" wrapText="1"/>
      <protection locked="0"/>
    </xf>
    <xf numFmtId="0" fontId="83" fillId="4" borderId="15" xfId="1" applyFont="1" applyFill="1" applyBorder="1" applyAlignment="1" applyProtection="1">
      <alignment horizontal="left" vertical="center" wrapText="1"/>
      <protection locked="0"/>
    </xf>
    <xf numFmtId="0" fontId="83" fillId="4" borderId="64" xfId="1" applyFont="1" applyFill="1" applyBorder="1" applyAlignment="1" applyProtection="1">
      <alignment horizontal="left" vertical="center" wrapText="1"/>
      <protection locked="0"/>
    </xf>
    <xf numFmtId="0" fontId="83" fillId="4" borderId="14" xfId="1" applyFont="1" applyFill="1" applyBorder="1" applyAlignment="1" applyProtection="1">
      <alignment horizontal="left" vertical="center" wrapText="1"/>
      <protection locked="0"/>
    </xf>
    <xf numFmtId="0" fontId="22" fillId="2" borderId="18" xfId="2" applyFont="1" applyFill="1" applyBorder="1" applyAlignment="1" applyProtection="1">
      <alignment horizontal="left" vertical="center" wrapText="1"/>
      <protection locked="0"/>
    </xf>
    <xf numFmtId="0" fontId="22" fillId="2" borderId="19" xfId="2" applyFont="1" applyFill="1" applyBorder="1" applyAlignment="1" applyProtection="1">
      <alignment horizontal="left" vertical="center" wrapText="1"/>
      <protection locked="0"/>
    </xf>
    <xf numFmtId="0" fontId="22" fillId="2" borderId="20" xfId="2" applyFont="1" applyFill="1" applyBorder="1" applyAlignment="1" applyProtection="1">
      <alignment horizontal="left" vertical="center" wrapText="1"/>
      <protection locked="0"/>
    </xf>
    <xf numFmtId="0" fontId="20" fillId="0" borderId="21" xfId="1" applyFont="1" applyFill="1" applyBorder="1" applyAlignment="1" applyProtection="1">
      <alignment horizontal="center" wrapText="1"/>
    </xf>
    <xf numFmtId="0" fontId="20" fillId="0" borderId="23" xfId="1" applyFont="1" applyFill="1" applyBorder="1" applyAlignment="1" applyProtection="1">
      <alignment horizontal="center" wrapText="1"/>
    </xf>
    <xf numFmtId="0" fontId="20" fillId="0" borderId="22" xfId="1" applyFont="1" applyFill="1" applyBorder="1" applyAlignment="1" applyProtection="1">
      <alignment horizontal="center" wrapText="1"/>
    </xf>
    <xf numFmtId="0" fontId="20" fillId="0" borderId="18" xfId="1" applyFont="1" applyFill="1" applyBorder="1" applyAlignment="1" applyProtection="1">
      <alignment horizontal="center" wrapText="1"/>
    </xf>
    <xf numFmtId="0" fontId="20" fillId="0" borderId="19" xfId="1" applyFont="1" applyFill="1" applyBorder="1" applyAlignment="1" applyProtection="1">
      <alignment horizontal="center" wrapText="1"/>
    </xf>
    <xf numFmtId="0" fontId="20" fillId="0" borderId="20" xfId="1" applyFont="1" applyFill="1" applyBorder="1" applyAlignment="1" applyProtection="1">
      <alignment horizontal="center" wrapText="1"/>
    </xf>
    <xf numFmtId="0" fontId="12" fillId="2" borderId="18" xfId="1" applyFont="1" applyFill="1" applyBorder="1" applyAlignment="1" applyProtection="1">
      <alignment horizontal="center" vertical="center" wrapText="1"/>
      <protection locked="0"/>
    </xf>
    <xf numFmtId="0" fontId="12" fillId="2" borderId="19" xfId="1" applyFont="1" applyFill="1" applyBorder="1" applyAlignment="1" applyProtection="1">
      <alignment horizontal="center" vertical="center" wrapText="1"/>
      <protection locked="0"/>
    </xf>
    <xf numFmtId="0" fontId="12" fillId="2" borderId="20" xfId="1" applyFont="1" applyFill="1" applyBorder="1" applyAlignment="1" applyProtection="1">
      <alignment horizontal="center" vertical="center" wrapText="1"/>
      <protection locked="0"/>
    </xf>
    <xf numFmtId="0" fontId="39" fillId="2" borderId="0" xfId="1" applyFont="1" applyFill="1" applyBorder="1" applyAlignment="1" applyProtection="1">
      <alignment horizontal="center" vertical="center" wrapText="1"/>
      <protection locked="0"/>
    </xf>
    <xf numFmtId="0" fontId="22" fillId="2" borderId="10" xfId="2" applyFont="1" applyFill="1" applyBorder="1" applyAlignment="1" applyProtection="1">
      <alignment horizontal="left" vertical="center" wrapText="1"/>
      <protection locked="0"/>
    </xf>
    <xf numFmtId="0" fontId="22" fillId="2" borderId="15" xfId="2" applyFont="1" applyFill="1" applyBorder="1" applyAlignment="1" applyProtection="1">
      <alignment horizontal="left" vertical="center" wrapText="1"/>
      <protection locked="0"/>
    </xf>
    <xf numFmtId="0" fontId="22" fillId="2" borderId="14" xfId="2" applyFont="1" applyFill="1" applyBorder="1" applyAlignment="1" applyProtection="1">
      <alignment horizontal="left" vertical="center" wrapText="1"/>
      <protection locked="0"/>
    </xf>
    <xf numFmtId="14" fontId="16" fillId="4" borderId="5" xfId="1" applyNumberFormat="1" applyFont="1" applyFill="1" applyBorder="1" applyAlignment="1" applyProtection="1">
      <alignment horizontal="left" vertical="center" wrapText="1"/>
      <protection locked="0"/>
    </xf>
    <xf numFmtId="14" fontId="16" fillId="4" borderId="75" xfId="1" applyNumberFormat="1" applyFont="1" applyFill="1" applyBorder="1" applyAlignment="1" applyProtection="1">
      <alignment horizontal="left" vertical="center" wrapText="1"/>
      <protection locked="0"/>
    </xf>
    <xf numFmtId="14" fontId="16" fillId="4" borderId="9" xfId="1" applyNumberFormat="1" applyFont="1" applyFill="1" applyBorder="1" applyAlignment="1" applyProtection="1">
      <alignment horizontal="left" vertical="center" wrapText="1"/>
      <protection locked="0"/>
    </xf>
    <xf numFmtId="0" fontId="16" fillId="4" borderId="5" xfId="1" applyFont="1" applyFill="1" applyBorder="1" applyAlignment="1" applyProtection="1">
      <alignment horizontal="left" vertical="center" wrapText="1"/>
      <protection locked="0"/>
    </xf>
    <xf numFmtId="0" fontId="16" fillId="4" borderId="75" xfId="1" applyFont="1" applyFill="1" applyBorder="1" applyAlignment="1" applyProtection="1">
      <alignment horizontal="left" vertical="center" wrapText="1"/>
      <protection locked="0"/>
    </xf>
    <xf numFmtId="0" fontId="16" fillId="4" borderId="76" xfId="1" applyFont="1" applyFill="1" applyBorder="1" applyAlignment="1" applyProtection="1">
      <alignment horizontal="left" vertical="center" wrapText="1"/>
      <protection locked="0"/>
    </xf>
    <xf numFmtId="0" fontId="16" fillId="4" borderId="9" xfId="1" applyFont="1" applyFill="1" applyBorder="1" applyAlignment="1" applyProtection="1">
      <alignment horizontal="left" vertical="center" wrapText="1"/>
      <protection locked="0"/>
    </xf>
    <xf numFmtId="164" fontId="16" fillId="4" borderId="1" xfId="1" applyNumberFormat="1" applyFont="1" applyFill="1" applyBorder="1" applyAlignment="1" applyProtection="1">
      <alignment horizontal="left" vertical="center" wrapText="1"/>
      <protection locked="0"/>
    </xf>
    <xf numFmtId="164" fontId="16" fillId="4" borderId="2" xfId="1" applyNumberFormat="1" applyFont="1" applyFill="1" applyBorder="1" applyAlignment="1" applyProtection="1">
      <alignment horizontal="left" vertical="center" wrapText="1"/>
      <protection locked="0"/>
    </xf>
    <xf numFmtId="164" fontId="16" fillId="4" borderId="5" xfId="1" applyNumberFormat="1" applyFont="1" applyFill="1" applyBorder="1" applyAlignment="1" applyProtection="1">
      <alignment horizontal="left" vertical="center" wrapText="1"/>
      <protection locked="0"/>
    </xf>
    <xf numFmtId="164" fontId="16" fillId="4" borderId="75" xfId="1" applyNumberFormat="1" applyFont="1" applyFill="1" applyBorder="1" applyAlignment="1" applyProtection="1">
      <alignment horizontal="left" vertical="center" wrapText="1"/>
      <protection locked="0"/>
    </xf>
    <xf numFmtId="164" fontId="16" fillId="4" borderId="9" xfId="1" applyNumberFormat="1" applyFont="1" applyFill="1" applyBorder="1" applyAlignment="1" applyProtection="1">
      <alignment horizontal="left" vertical="center" wrapText="1"/>
      <protection locked="0"/>
    </xf>
    <xf numFmtId="0" fontId="14" fillId="2" borderId="22" xfId="1" applyFont="1" applyFill="1" applyBorder="1" applyAlignment="1" applyProtection="1">
      <alignment horizontal="center" vertical="top" wrapText="1"/>
      <protection locked="0"/>
    </xf>
    <xf numFmtId="164" fontId="16" fillId="4" borderId="73" xfId="1" applyNumberFormat="1" applyFont="1" applyFill="1" applyBorder="1" applyAlignment="1" applyProtection="1">
      <alignment horizontal="left" vertical="center" wrapText="1"/>
      <protection locked="0"/>
    </xf>
    <xf numFmtId="164" fontId="16" fillId="4" borderId="6" xfId="1" applyNumberFormat="1" applyFont="1" applyFill="1" applyBorder="1" applyAlignment="1" applyProtection="1">
      <alignment horizontal="left" vertical="center" wrapText="1"/>
      <protection locked="0"/>
    </xf>
    <xf numFmtId="164" fontId="16" fillId="4" borderId="7" xfId="1" applyNumberFormat="1" applyFont="1" applyFill="1" applyBorder="1" applyAlignment="1" applyProtection="1">
      <alignment horizontal="left" vertical="center" wrapText="1"/>
      <protection locked="0"/>
    </xf>
    <xf numFmtId="0" fontId="76" fillId="0" borderId="21" xfId="0" applyFont="1" applyBorder="1" applyAlignment="1" applyProtection="1">
      <alignment horizontal="center" vertical="center"/>
      <protection locked="0"/>
    </xf>
    <xf numFmtId="0" fontId="76" fillId="0" borderId="22" xfId="0" applyFont="1" applyBorder="1" applyAlignment="1" applyProtection="1">
      <alignment horizontal="center" vertical="center"/>
      <protection locked="0"/>
    </xf>
    <xf numFmtId="0" fontId="76" fillId="0" borderId="23" xfId="0" applyFont="1" applyBorder="1" applyAlignment="1" applyProtection="1">
      <alignment horizontal="center" vertical="center"/>
      <protection locked="0"/>
    </xf>
    <xf numFmtId="0" fontId="76" fillId="0" borderId="4" xfId="0" applyFont="1" applyBorder="1" applyAlignment="1" applyProtection="1">
      <alignment horizontal="center" vertical="center"/>
      <protection locked="0"/>
    </xf>
    <xf numFmtId="0" fontId="76" fillId="0" borderId="0" xfId="0" applyFont="1" applyBorder="1" applyAlignment="1" applyProtection="1">
      <alignment horizontal="center" vertical="center"/>
      <protection locked="0"/>
    </xf>
    <xf numFmtId="0" fontId="76" fillId="0" borderId="66" xfId="0" applyFont="1" applyBorder="1" applyAlignment="1" applyProtection="1">
      <alignment horizontal="center" vertical="center"/>
      <protection locked="0"/>
    </xf>
    <xf numFmtId="0" fontId="76" fillId="0" borderId="67" xfId="0" applyFont="1" applyBorder="1" applyAlignment="1" applyProtection="1">
      <alignment horizontal="center" vertical="center"/>
      <protection locked="0"/>
    </xf>
    <xf numFmtId="0" fontId="76" fillId="0" borderId="68" xfId="0" applyFont="1" applyBorder="1" applyAlignment="1" applyProtection="1">
      <alignment horizontal="center" vertical="center"/>
      <protection locked="0"/>
    </xf>
    <xf numFmtId="0" fontId="76" fillId="0" borderId="57" xfId="0" applyFont="1" applyBorder="1" applyAlignment="1" applyProtection="1">
      <alignment horizontal="center" vertical="center"/>
      <protection locked="0"/>
    </xf>
    <xf numFmtId="0" fontId="70" fillId="51" borderId="21" xfId="0" applyFont="1" applyFill="1" applyBorder="1" applyAlignment="1" applyProtection="1">
      <alignment horizontal="center" vertical="center" wrapText="1"/>
      <protection locked="0"/>
    </xf>
    <xf numFmtId="0" fontId="70" fillId="51" borderId="22" xfId="0" applyFont="1" applyFill="1" applyBorder="1" applyAlignment="1" applyProtection="1">
      <alignment horizontal="center" vertical="center" wrapText="1"/>
      <protection locked="0"/>
    </xf>
    <xf numFmtId="0" fontId="70" fillId="51" borderId="23" xfId="0" applyFont="1" applyFill="1" applyBorder="1" applyAlignment="1" applyProtection="1">
      <alignment horizontal="center" vertical="center" wrapText="1"/>
      <protection locked="0"/>
    </xf>
    <xf numFmtId="0" fontId="70" fillId="51" borderId="4" xfId="0" applyFont="1" applyFill="1" applyBorder="1" applyAlignment="1" applyProtection="1">
      <alignment horizontal="center" vertical="center" wrapText="1"/>
      <protection locked="0"/>
    </xf>
    <xf numFmtId="0" fontId="70" fillId="51" borderId="0" xfId="0" applyFont="1" applyFill="1" applyBorder="1" applyAlignment="1" applyProtection="1">
      <alignment horizontal="center" vertical="center" wrapText="1"/>
      <protection locked="0"/>
    </xf>
    <xf numFmtId="0" fontId="70" fillId="51" borderId="66" xfId="0" applyFont="1" applyFill="1" applyBorder="1" applyAlignment="1" applyProtection="1">
      <alignment horizontal="center" vertical="center" wrapText="1"/>
      <protection locked="0"/>
    </xf>
    <xf numFmtId="0" fontId="70" fillId="51" borderId="67" xfId="0" applyFont="1" applyFill="1" applyBorder="1" applyAlignment="1" applyProtection="1">
      <alignment horizontal="center" vertical="center" wrapText="1"/>
      <protection locked="0"/>
    </xf>
    <xf numFmtId="0" fontId="70" fillId="51" borderId="68" xfId="0" applyFont="1" applyFill="1" applyBorder="1" applyAlignment="1" applyProtection="1">
      <alignment horizontal="center" vertical="center" wrapText="1"/>
      <protection locked="0"/>
    </xf>
    <xf numFmtId="0" fontId="70" fillId="51" borderId="57" xfId="0" applyFont="1" applyFill="1" applyBorder="1" applyAlignment="1" applyProtection="1">
      <alignment horizontal="center" vertical="center" wrapText="1"/>
      <protection locked="0"/>
    </xf>
    <xf numFmtId="0" fontId="16" fillId="0" borderId="1" xfId="1" applyFont="1" applyFill="1" applyBorder="1" applyAlignment="1" applyProtection="1">
      <alignment horizontal="left" vertical="center" wrapText="1"/>
      <protection locked="0"/>
    </xf>
    <xf numFmtId="0" fontId="16" fillId="0" borderId="2" xfId="1" applyFont="1" applyFill="1" applyBorder="1" applyAlignment="1" applyProtection="1">
      <alignment horizontal="left" vertical="center" wrapText="1"/>
      <protection locked="0"/>
    </xf>
    <xf numFmtId="0" fontId="16" fillId="0" borderId="73" xfId="1" applyFont="1" applyFill="1" applyBorder="1" applyAlignment="1" applyProtection="1">
      <alignment horizontal="left" vertical="center" wrapText="1"/>
      <protection locked="0"/>
    </xf>
    <xf numFmtId="0" fontId="16" fillId="0" borderId="3" xfId="1" applyFont="1" applyFill="1" applyBorder="1" applyAlignment="1" applyProtection="1">
      <alignment horizontal="left" vertical="center" wrapText="1"/>
      <protection locked="0"/>
    </xf>
    <xf numFmtId="0" fontId="16" fillId="0" borderId="5" xfId="1" applyFont="1" applyFill="1" applyBorder="1" applyAlignment="1" applyProtection="1">
      <alignment horizontal="left" vertical="center" wrapText="1"/>
      <protection locked="0"/>
    </xf>
    <xf numFmtId="0" fontId="16" fillId="0" borderId="75" xfId="1" applyFont="1" applyFill="1" applyBorder="1" applyAlignment="1" applyProtection="1">
      <alignment horizontal="left" vertical="center" wrapText="1"/>
      <protection locked="0"/>
    </xf>
    <xf numFmtId="0" fontId="16" fillId="0" borderId="76" xfId="1" applyFont="1" applyFill="1" applyBorder="1" applyAlignment="1" applyProtection="1">
      <alignment horizontal="left" vertical="center" wrapText="1"/>
      <protection locked="0"/>
    </xf>
    <xf numFmtId="0" fontId="16" fillId="0" borderId="9" xfId="1" applyFont="1" applyFill="1" applyBorder="1" applyAlignment="1" applyProtection="1">
      <alignment horizontal="left" vertical="center" wrapText="1"/>
      <protection locked="0"/>
    </xf>
    <xf numFmtId="0" fontId="17" fillId="10" borderId="46" xfId="1" applyFont="1" applyFill="1" applyBorder="1" applyAlignment="1" applyProtection="1">
      <alignment horizontal="center" vertical="center" wrapText="1"/>
    </xf>
    <xf numFmtId="0" fontId="17" fillId="10" borderId="60" xfId="1" applyFont="1" applyFill="1" applyBorder="1" applyAlignment="1" applyProtection="1">
      <alignment horizontal="center" vertical="center" wrapText="1"/>
    </xf>
    <xf numFmtId="0" fontId="17" fillId="10" borderId="47" xfId="1" applyFont="1" applyFill="1" applyBorder="1" applyAlignment="1" applyProtection="1">
      <alignment horizontal="center" vertical="center" wrapText="1"/>
    </xf>
    <xf numFmtId="0" fontId="17" fillId="10" borderId="61" xfId="1" applyFont="1" applyFill="1" applyBorder="1" applyAlignment="1" applyProtection="1">
      <alignment horizontal="center" vertical="center" wrapText="1"/>
    </xf>
    <xf numFmtId="0" fontId="22" fillId="9" borderId="52" xfId="1" applyFont="1" applyFill="1" applyBorder="1" applyAlignment="1" applyProtection="1">
      <alignment horizontal="center" vertical="center" wrapText="1"/>
    </xf>
    <xf numFmtId="0" fontId="22" fillId="9" borderId="16" xfId="1" applyFont="1" applyFill="1" applyBorder="1" applyAlignment="1" applyProtection="1">
      <alignment horizontal="center" vertical="center" wrapText="1"/>
    </xf>
    <xf numFmtId="0" fontId="17" fillId="10" borderId="48" xfId="1" applyFont="1" applyFill="1" applyBorder="1" applyAlignment="1" applyProtection="1">
      <alignment horizontal="center" vertical="center" wrapText="1"/>
    </xf>
    <xf numFmtId="0" fontId="17" fillId="10" borderId="62" xfId="1" applyFont="1" applyFill="1" applyBorder="1" applyAlignment="1" applyProtection="1">
      <alignment horizontal="center" vertical="center" wrapText="1"/>
    </xf>
    <xf numFmtId="0" fontId="22" fillId="9" borderId="27" xfId="1" applyFont="1" applyFill="1" applyBorder="1" applyAlignment="1" applyProtection="1">
      <alignment horizontal="center" vertical="center" wrapText="1"/>
    </xf>
    <xf numFmtId="0" fontId="22" fillId="9" borderId="58" xfId="1" applyFont="1" applyFill="1" applyBorder="1" applyAlignment="1" applyProtection="1">
      <alignment horizontal="center" vertical="center" wrapText="1"/>
    </xf>
    <xf numFmtId="0" fontId="22" fillId="9" borderId="6" xfId="1" applyFont="1" applyFill="1" applyBorder="1" applyAlignment="1" applyProtection="1">
      <alignment horizontal="center" vertical="center" wrapText="1"/>
    </xf>
    <xf numFmtId="0" fontId="22" fillId="9" borderId="7" xfId="1" applyFont="1" applyFill="1" applyBorder="1" applyAlignment="1" applyProtection="1">
      <alignment horizontal="center" vertical="center" wrapText="1"/>
    </xf>
    <xf numFmtId="0" fontId="69" fillId="8" borderId="46" xfId="0" applyFont="1" applyFill="1" applyBorder="1" applyAlignment="1">
      <alignment horizontal="center" vertical="center" wrapText="1"/>
    </xf>
    <xf numFmtId="0" fontId="69" fillId="8" borderId="53" xfId="0" applyFont="1" applyFill="1" applyBorder="1" applyAlignment="1">
      <alignment horizontal="center" vertical="center" wrapText="1"/>
    </xf>
    <xf numFmtId="0" fontId="69" fillId="8" borderId="49" xfId="0" applyFont="1" applyFill="1" applyBorder="1" applyAlignment="1">
      <alignment horizontal="center" vertical="center" wrapText="1"/>
    </xf>
    <xf numFmtId="0" fontId="69" fillId="8" borderId="54" xfId="0" applyFont="1" applyFill="1" applyBorder="1" applyAlignment="1">
      <alignment horizontal="center" vertical="center" wrapText="1"/>
    </xf>
    <xf numFmtId="0" fontId="69" fillId="8" borderId="50" xfId="0" applyFont="1" applyFill="1" applyBorder="1" applyAlignment="1">
      <alignment horizontal="center" vertical="center"/>
    </xf>
    <xf numFmtId="0" fontId="69" fillId="8" borderId="55" xfId="0" applyFont="1" applyFill="1" applyBorder="1" applyAlignment="1">
      <alignment horizontal="center" vertical="center"/>
    </xf>
    <xf numFmtId="0" fontId="69" fillId="8" borderId="51" xfId="0" applyFont="1" applyFill="1" applyBorder="1" applyAlignment="1">
      <alignment horizontal="center" vertical="center" wrapText="1"/>
    </xf>
    <xf numFmtId="0" fontId="69" fillId="8" borderId="5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57" xfId="0" applyFont="1" applyFill="1" applyBorder="1" applyAlignment="1">
      <alignment horizontal="center" vertical="center" wrapText="1"/>
    </xf>
    <xf numFmtId="0" fontId="22" fillId="9" borderId="1" xfId="1" applyFont="1" applyFill="1" applyBorder="1" applyAlignment="1" applyProtection="1">
      <alignment horizontal="center" vertical="center" wrapText="1"/>
    </xf>
    <xf numFmtId="0" fontId="22" fillId="9" borderId="3" xfId="1" applyFont="1" applyFill="1" applyBorder="1" applyAlignment="1" applyProtection="1">
      <alignment horizontal="center" vertical="center" wrapText="1"/>
    </xf>
    <xf numFmtId="0" fontId="70" fillId="51" borderId="21" xfId="0" applyFont="1" applyFill="1" applyBorder="1" applyAlignment="1">
      <alignment horizontal="center" vertical="center"/>
    </xf>
    <xf numFmtId="0" fontId="70" fillId="51" borderId="22" xfId="0" applyFont="1" applyFill="1" applyBorder="1" applyAlignment="1">
      <alignment horizontal="center" vertical="center"/>
    </xf>
    <xf numFmtId="0" fontId="70" fillId="51" borderId="23" xfId="0" applyFont="1" applyFill="1" applyBorder="1" applyAlignment="1">
      <alignment horizontal="center" vertical="center"/>
    </xf>
    <xf numFmtId="0" fontId="70" fillId="51" borderId="4" xfId="0" applyFont="1" applyFill="1" applyBorder="1" applyAlignment="1">
      <alignment horizontal="center" vertical="center"/>
    </xf>
    <xf numFmtId="0" fontId="70" fillId="51" borderId="0" xfId="0" applyFont="1" applyFill="1" applyBorder="1" applyAlignment="1">
      <alignment horizontal="center" vertical="center"/>
    </xf>
    <xf numFmtId="0" fontId="70" fillId="51" borderId="66" xfId="0" applyFont="1" applyFill="1" applyBorder="1" applyAlignment="1">
      <alignment horizontal="center" vertical="center"/>
    </xf>
    <xf numFmtId="0" fontId="70" fillId="51" borderId="67" xfId="0" applyFont="1" applyFill="1" applyBorder="1" applyAlignment="1">
      <alignment horizontal="center" vertical="center"/>
    </xf>
    <xf numFmtId="0" fontId="70" fillId="51" borderId="68" xfId="0" applyFont="1" applyFill="1" applyBorder="1" applyAlignment="1">
      <alignment horizontal="center" vertical="center"/>
    </xf>
    <xf numFmtId="0" fontId="70" fillId="51" borderId="57" xfId="0" applyFont="1" applyFill="1" applyBorder="1" applyAlignment="1">
      <alignment horizontal="center" vertical="center"/>
    </xf>
    <xf numFmtId="0" fontId="69" fillId="0" borderId="18" xfId="0" applyFont="1" applyBorder="1" applyAlignment="1">
      <alignment horizontal="center" vertical="center"/>
    </xf>
    <xf numFmtId="0" fontId="69" fillId="0" borderId="19" xfId="0" applyFont="1" applyBorder="1" applyAlignment="1">
      <alignment horizontal="center" vertical="center"/>
    </xf>
    <xf numFmtId="0" fontId="69" fillId="0" borderId="20" xfId="0" applyFont="1" applyBorder="1" applyAlignment="1">
      <alignment horizontal="center" vertical="center"/>
    </xf>
    <xf numFmtId="0" fontId="17" fillId="8" borderId="18" xfId="1" applyFont="1" applyFill="1" applyBorder="1" applyAlignment="1" applyProtection="1">
      <alignment horizontal="center" vertical="center" wrapText="1"/>
    </xf>
    <xf numFmtId="0" fontId="17" fillId="8" borderId="19" xfId="1" applyFont="1" applyFill="1" applyBorder="1" applyAlignment="1" applyProtection="1">
      <alignment horizontal="center" vertical="center" wrapText="1"/>
    </xf>
    <xf numFmtId="0" fontId="17" fillId="8" borderId="20" xfId="1" applyFont="1" applyFill="1" applyBorder="1" applyAlignment="1" applyProtection="1">
      <alignment horizontal="center" vertical="center" wrapText="1"/>
    </xf>
    <xf numFmtId="0" fontId="17" fillId="9" borderId="18" xfId="1" applyFont="1" applyFill="1" applyBorder="1" applyAlignment="1" applyProtection="1">
      <alignment horizontal="center" vertical="center" wrapText="1"/>
    </xf>
    <xf numFmtId="0" fontId="17" fillId="9" borderId="19" xfId="1" applyFont="1" applyFill="1" applyBorder="1" applyAlignment="1" applyProtection="1">
      <alignment horizontal="center" vertical="center" wrapText="1"/>
    </xf>
    <xf numFmtId="0" fontId="17" fillId="9" borderId="20" xfId="1" applyFont="1" applyFill="1" applyBorder="1" applyAlignment="1" applyProtection="1">
      <alignment horizontal="center" vertical="center" wrapText="1"/>
    </xf>
    <xf numFmtId="0" fontId="20" fillId="0" borderId="18" xfId="1" applyFont="1" applyBorder="1" applyAlignment="1">
      <alignment horizontal="center" vertical="center" wrapText="1"/>
    </xf>
    <xf numFmtId="0" fontId="20" fillId="0" borderId="19" xfId="1" applyFont="1" applyBorder="1" applyAlignment="1">
      <alignment horizontal="center" vertical="center" wrapText="1"/>
    </xf>
    <xf numFmtId="0" fontId="20" fillId="0" borderId="20" xfId="1" applyFont="1" applyBorder="1" applyAlignment="1">
      <alignment horizontal="center" vertical="center" wrapText="1"/>
    </xf>
    <xf numFmtId="0" fontId="75" fillId="51" borderId="76" xfId="1" applyFont="1" applyFill="1" applyBorder="1" applyAlignment="1" applyProtection="1">
      <alignment horizontal="center" vertical="center"/>
    </xf>
    <xf numFmtId="0" fontId="75" fillId="51" borderId="77" xfId="1" applyFont="1" applyFill="1" applyBorder="1" applyAlignment="1" applyProtection="1">
      <alignment horizontal="center" vertical="center"/>
    </xf>
    <xf numFmtId="0" fontId="75" fillId="51" borderId="78" xfId="1" applyFont="1" applyFill="1" applyBorder="1" applyAlignment="1" applyProtection="1">
      <alignment horizontal="center" vertical="center"/>
    </xf>
    <xf numFmtId="0" fontId="11" fillId="0" borderId="75" xfId="1" applyBorder="1" applyAlignment="1" applyProtection="1">
      <alignment horizontal="center" vertical="center"/>
      <protection locked="0"/>
    </xf>
    <xf numFmtId="0" fontId="89" fillId="0" borderId="75" xfId="1" applyFont="1" applyBorder="1" applyAlignment="1" applyProtection="1">
      <alignment horizontal="left" vertical="center" indent="1"/>
      <protection locked="0"/>
    </xf>
    <xf numFmtId="0" fontId="11" fillId="0" borderId="75" xfId="1" applyFont="1" applyBorder="1" applyAlignment="1" applyProtection="1">
      <alignment horizontal="right" vertical="center" wrapText="1" indent="1"/>
    </xf>
    <xf numFmtId="0" fontId="11" fillId="0" borderId="76" xfId="1" applyFont="1" applyBorder="1" applyAlignment="1" applyProtection="1">
      <alignment horizontal="right" vertical="center" indent="1"/>
    </xf>
    <xf numFmtId="0" fontId="11" fillId="0" borderId="77" xfId="1" applyFont="1" applyBorder="1" applyAlignment="1" applyProtection="1">
      <alignment horizontal="right" vertical="center" indent="1"/>
    </xf>
    <xf numFmtId="0" fontId="11" fillId="0" borderId="78" xfId="1" applyFont="1" applyBorder="1" applyAlignment="1" applyProtection="1">
      <alignment horizontal="right" vertical="center" indent="1"/>
    </xf>
    <xf numFmtId="0" fontId="89" fillId="0" borderId="75" xfId="1" applyFont="1" applyBorder="1" applyAlignment="1" applyProtection="1">
      <alignment horizontal="left" vertical="center" indent="1"/>
    </xf>
    <xf numFmtId="0" fontId="11" fillId="0" borderId="76" xfId="1" applyFont="1" applyBorder="1" applyAlignment="1" applyProtection="1">
      <alignment horizontal="right" vertical="center" wrapText="1" indent="1"/>
    </xf>
    <xf numFmtId="0" fontId="11" fillId="0" borderId="77" xfId="1" applyFont="1" applyBorder="1" applyAlignment="1" applyProtection="1">
      <alignment horizontal="right" vertical="center" wrapText="1" indent="1"/>
    </xf>
    <xf numFmtId="0" fontId="11" fillId="0" borderId="78" xfId="1" applyFont="1" applyBorder="1" applyAlignment="1" applyProtection="1">
      <alignment horizontal="right" vertical="center" wrapText="1" indent="1"/>
    </xf>
    <xf numFmtId="0" fontId="89" fillId="0" borderId="76" xfId="1" applyFont="1" applyBorder="1" applyAlignment="1" applyProtection="1">
      <alignment horizontal="left" vertical="center" indent="1"/>
      <protection locked="0"/>
    </xf>
    <xf numFmtId="0" fontId="89" fillId="0" borderId="77" xfId="1" applyFont="1" applyBorder="1" applyAlignment="1" applyProtection="1">
      <alignment horizontal="left" vertical="center" indent="1"/>
      <protection locked="0"/>
    </xf>
    <xf numFmtId="0" fontId="89" fillId="0" borderId="78" xfId="1" applyFont="1" applyBorder="1" applyAlignment="1" applyProtection="1">
      <alignment horizontal="left" vertical="center" indent="1"/>
      <protection locked="0"/>
    </xf>
    <xf numFmtId="0" fontId="11" fillId="0" borderId="75" xfId="1" applyFont="1" applyBorder="1" applyAlignment="1" applyProtection="1">
      <alignment horizontal="right" vertical="center" indent="1"/>
    </xf>
    <xf numFmtId="0" fontId="22" fillId="6" borderId="46" xfId="1" applyFont="1" applyFill="1" applyBorder="1" applyAlignment="1" applyProtection="1">
      <alignment horizontal="center" vertical="center" wrapText="1"/>
    </xf>
    <xf numFmtId="0" fontId="22" fillId="6" borderId="53" xfId="1" applyFont="1" applyFill="1" applyBorder="1" applyAlignment="1" applyProtection="1">
      <alignment horizontal="center" vertical="center" wrapText="1"/>
    </xf>
    <xf numFmtId="0" fontId="22" fillId="6" borderId="60" xfId="1" applyFont="1" applyFill="1" applyBorder="1" applyAlignment="1" applyProtection="1">
      <alignment horizontal="center" vertical="center" wrapText="1"/>
    </xf>
    <xf numFmtId="0" fontId="22" fillId="6" borderId="47" xfId="1" applyFont="1" applyFill="1" applyBorder="1" applyAlignment="1" applyProtection="1">
      <alignment horizontal="center" vertical="center" wrapText="1"/>
    </xf>
    <xf numFmtId="0" fontId="22" fillId="6" borderId="72" xfId="1" applyFont="1" applyFill="1" applyBorder="1" applyAlignment="1" applyProtection="1">
      <alignment horizontal="center" vertical="center" wrapText="1"/>
    </xf>
    <xf numFmtId="0" fontId="22" fillId="6" borderId="61" xfId="1" applyFont="1" applyFill="1" applyBorder="1" applyAlignment="1" applyProtection="1">
      <alignment horizontal="center" vertical="center" wrapText="1"/>
    </xf>
    <xf numFmtId="0" fontId="22" fillId="6" borderId="49" xfId="1" applyFont="1" applyFill="1" applyBorder="1" applyAlignment="1" applyProtection="1">
      <alignment horizontal="center" vertical="center" wrapText="1"/>
    </xf>
    <xf numFmtId="0" fontId="22" fillId="6" borderId="54" xfId="1" applyFont="1" applyFill="1" applyBorder="1" applyAlignment="1" applyProtection="1">
      <alignment horizontal="center" vertical="center" wrapText="1"/>
    </xf>
    <xf numFmtId="0" fontId="22" fillId="6" borderId="74" xfId="1" applyFont="1" applyFill="1" applyBorder="1" applyAlignment="1" applyProtection="1">
      <alignment horizontal="center" vertical="center" wrapText="1"/>
    </xf>
    <xf numFmtId="0" fontId="22" fillId="5" borderId="2" xfId="1" applyFont="1" applyFill="1" applyBorder="1" applyAlignment="1" applyProtection="1">
      <alignment horizontal="center" vertical="center" wrapText="1"/>
    </xf>
    <xf numFmtId="0" fontId="22" fillId="5" borderId="75" xfId="1" applyFont="1" applyFill="1" applyBorder="1" applyAlignment="1" applyProtection="1">
      <alignment horizontal="center" vertical="center" wrapText="1"/>
    </xf>
    <xf numFmtId="0" fontId="22" fillId="5" borderId="15" xfId="1" applyFont="1" applyFill="1" applyBorder="1" applyAlignment="1" applyProtection="1">
      <alignment horizontal="center" vertical="center" wrapText="1"/>
    </xf>
    <xf numFmtId="0" fontId="90" fillId="5" borderId="2" xfId="1" applyFont="1" applyFill="1" applyBorder="1" applyAlignment="1" applyProtection="1">
      <alignment horizontal="center" vertical="center"/>
    </xf>
    <xf numFmtId="0" fontId="90" fillId="7" borderId="75" xfId="1" applyFont="1" applyFill="1" applyBorder="1" applyAlignment="1" applyProtection="1">
      <alignment horizontal="center" vertical="center" textRotation="90" wrapText="1"/>
    </xf>
    <xf numFmtId="0" fontId="90" fillId="7" borderId="15" xfId="1" applyFont="1" applyFill="1" applyBorder="1" applyAlignment="1" applyProtection="1">
      <alignment horizontal="center" vertical="center" textRotation="90" wrapText="1"/>
    </xf>
    <xf numFmtId="0" fontId="11" fillId="0" borderId="79" xfId="1" applyFont="1" applyBorder="1" applyAlignment="1" applyProtection="1">
      <alignment horizontal="right" vertical="center" indent="1"/>
    </xf>
    <xf numFmtId="0" fontId="11" fillId="0" borderId="80" xfId="1" applyFont="1" applyBorder="1" applyAlignment="1" applyProtection="1">
      <alignment horizontal="right" vertical="center" indent="1"/>
    </xf>
    <xf numFmtId="0" fontId="11" fillId="0" borderId="81" xfId="1" applyFont="1" applyBorder="1" applyAlignment="1" applyProtection="1">
      <alignment horizontal="right" vertical="center" indent="1"/>
    </xf>
    <xf numFmtId="0" fontId="18" fillId="52" borderId="68" xfId="1" applyFont="1" applyFill="1" applyBorder="1" applyAlignment="1" applyProtection="1">
      <alignment horizontal="center" vertical="center" textRotation="90" wrapText="1"/>
    </xf>
    <xf numFmtId="0" fontId="90" fillId="5" borderId="3" xfId="1" applyFont="1" applyFill="1" applyBorder="1" applyAlignment="1" applyProtection="1">
      <alignment horizontal="center" vertical="center" wrapText="1"/>
    </xf>
    <xf numFmtId="0" fontId="90" fillId="5" borderId="9" xfId="1" applyFont="1" applyFill="1" applyBorder="1" applyAlignment="1" applyProtection="1">
      <alignment horizontal="center" vertical="center" wrapText="1"/>
    </xf>
    <xf numFmtId="0" fontId="90" fillId="5" borderId="14" xfId="1" applyFont="1" applyFill="1" applyBorder="1" applyAlignment="1" applyProtection="1">
      <alignment horizontal="center" vertical="center" wrapText="1"/>
    </xf>
    <xf numFmtId="0" fontId="22" fillId="7" borderId="75" xfId="1" applyFont="1" applyFill="1" applyBorder="1" applyAlignment="1" applyProtection="1">
      <alignment horizontal="center" vertical="center" wrapText="1"/>
    </xf>
    <xf numFmtId="0" fontId="90" fillId="7" borderId="15" xfId="1" applyFont="1" applyFill="1" applyBorder="1" applyAlignment="1" applyProtection="1">
      <alignment horizontal="center" vertical="center" wrapText="1"/>
    </xf>
    <xf numFmtId="0" fontId="22" fillId="9" borderId="75" xfId="1" applyFont="1" applyFill="1" applyBorder="1" applyAlignment="1" applyProtection="1">
      <alignment horizontal="center" vertical="center" wrapText="1"/>
    </xf>
    <xf numFmtId="0" fontId="90" fillId="9" borderId="15" xfId="1" applyFont="1" applyFill="1" applyBorder="1" applyAlignment="1" applyProtection="1">
      <alignment horizontal="center" vertical="center" wrapText="1"/>
    </xf>
    <xf numFmtId="0" fontId="90" fillId="52" borderId="75" xfId="1" applyFont="1" applyFill="1" applyBorder="1" applyAlignment="1">
      <alignment horizontal="center" vertical="center" wrapText="1"/>
    </xf>
    <xf numFmtId="0" fontId="90" fillId="52" borderId="15" xfId="1" applyFont="1" applyFill="1" applyBorder="1" applyAlignment="1">
      <alignment horizontal="center" vertical="center" wrapText="1"/>
    </xf>
    <xf numFmtId="0" fontId="90" fillId="10" borderId="75" xfId="1" applyFont="1" applyFill="1" applyBorder="1" applyAlignment="1" applyProtection="1">
      <alignment horizontal="center" vertical="center" wrapText="1"/>
    </xf>
    <xf numFmtId="0" fontId="90" fillId="10" borderId="15" xfId="1" applyFont="1" applyFill="1" applyBorder="1" applyAlignment="1" applyProtection="1">
      <alignment horizontal="center" vertical="center" wrapText="1"/>
    </xf>
    <xf numFmtId="0" fontId="90" fillId="5" borderId="75" xfId="1" applyFont="1" applyFill="1" applyBorder="1" applyAlignment="1" applyProtection="1">
      <alignment horizontal="center" vertical="center"/>
    </xf>
    <xf numFmtId="0" fontId="90" fillId="5" borderId="75" xfId="1" applyFont="1" applyFill="1" applyBorder="1" applyAlignment="1" applyProtection="1">
      <alignment horizontal="center" vertical="center" wrapText="1"/>
    </xf>
    <xf numFmtId="0" fontId="90" fillId="5" borderId="15" xfId="1" applyFont="1" applyFill="1" applyBorder="1" applyAlignment="1" applyProtection="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57" xfId="0"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66" xfId="0" applyBorder="1" applyAlignment="1">
      <alignment horizontal="center"/>
    </xf>
    <xf numFmtId="0" fontId="0" fillId="0" borderId="67" xfId="0" applyBorder="1" applyAlignment="1">
      <alignment horizontal="center"/>
    </xf>
    <xf numFmtId="0" fontId="0" fillId="0" borderId="68" xfId="0" applyBorder="1" applyAlignment="1">
      <alignment horizontal="center"/>
    </xf>
    <xf numFmtId="0" fontId="0" fillId="0" borderId="57" xfId="0" applyBorder="1" applyAlignment="1">
      <alignment horizontal="center"/>
    </xf>
    <xf numFmtId="0" fontId="76" fillId="0" borderId="21" xfId="0" applyFont="1" applyBorder="1" applyAlignment="1">
      <alignment horizontal="center" vertical="center" wrapText="1"/>
    </xf>
    <xf numFmtId="0" fontId="76" fillId="0" borderId="4" xfId="0" applyFont="1" applyBorder="1" applyAlignment="1">
      <alignment horizontal="center" vertical="center" wrapText="1"/>
    </xf>
    <xf numFmtId="0" fontId="76" fillId="0" borderId="67" xfId="0" applyFont="1" applyBorder="1" applyAlignment="1">
      <alignment horizontal="center" vertical="center" wrapText="1"/>
    </xf>
    <xf numFmtId="0" fontId="0" fillId="0" borderId="21" xfId="0" applyBorder="1" applyAlignment="1">
      <alignment horizontal="center" vertical="top" wrapText="1"/>
    </xf>
    <xf numFmtId="0" fontId="0" fillId="0" borderId="23" xfId="0" applyBorder="1" applyAlignment="1">
      <alignment horizontal="center" vertical="top" wrapText="1"/>
    </xf>
    <xf numFmtId="0" fontId="0" fillId="0" borderId="67" xfId="0" applyBorder="1" applyAlignment="1">
      <alignment horizontal="center" vertical="top" wrapText="1"/>
    </xf>
    <xf numFmtId="0" fontId="0" fillId="0" borderId="57" xfId="0" applyBorder="1" applyAlignment="1">
      <alignment horizontal="center" vertical="top" wrapText="1"/>
    </xf>
    <xf numFmtId="0" fontId="0" fillId="0" borderId="21" xfId="0" applyBorder="1" applyAlignment="1">
      <alignment horizontal="center" wrapText="1"/>
    </xf>
    <xf numFmtId="0" fontId="0" fillId="0" borderId="23" xfId="0" applyBorder="1" applyAlignment="1">
      <alignment horizontal="center" wrapText="1"/>
    </xf>
    <xf numFmtId="0" fontId="22" fillId="2" borderId="1" xfId="0" applyFont="1" applyFill="1" applyBorder="1" applyAlignment="1" applyProtection="1">
      <alignment horizontal="center" vertical="center" wrapText="1"/>
    </xf>
    <xf numFmtId="0" fontId="22" fillId="2" borderId="26" xfId="0" applyFont="1" applyFill="1" applyBorder="1" applyAlignment="1" applyProtection="1">
      <alignment horizontal="center" vertical="center" wrapText="1"/>
    </xf>
    <xf numFmtId="0" fontId="22" fillId="2" borderId="2"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72" fillId="0" borderId="0" xfId="0" applyFont="1" applyAlignment="1">
      <alignment horizontal="center" vertical="center"/>
    </xf>
    <xf numFmtId="0" fontId="69" fillId="0" borderId="50" xfId="0" applyFont="1" applyBorder="1" applyAlignment="1">
      <alignment horizontal="center" vertical="center" textRotation="90"/>
    </xf>
    <xf numFmtId="0" fontId="69" fillId="0" borderId="70" xfId="0" applyFont="1" applyBorder="1" applyAlignment="1">
      <alignment horizontal="center" vertical="center" textRotation="90"/>
    </xf>
    <xf numFmtId="0" fontId="69" fillId="0" borderId="55" xfId="0" applyFont="1" applyBorder="1" applyAlignment="1">
      <alignment horizontal="center" vertical="center" textRotation="90"/>
    </xf>
    <xf numFmtId="49" fontId="69" fillId="0" borderId="50" xfId="0" applyNumberFormat="1" applyFont="1" applyBorder="1" applyAlignment="1">
      <alignment horizontal="center" vertical="center"/>
    </xf>
    <xf numFmtId="49" fontId="69" fillId="0" borderId="70" xfId="0" applyNumberFormat="1" applyFont="1" applyBorder="1" applyAlignment="1">
      <alignment horizontal="center" vertical="center"/>
    </xf>
    <xf numFmtId="49" fontId="69" fillId="0" borderId="55" xfId="0" applyNumberFormat="1" applyFont="1" applyBorder="1" applyAlignment="1">
      <alignment horizontal="center" vertical="center"/>
    </xf>
    <xf numFmtId="0" fontId="69" fillId="0" borderId="50" xfId="0" applyFont="1" applyBorder="1" applyAlignment="1">
      <alignment horizontal="center" vertical="center" textRotation="88"/>
    </xf>
    <xf numFmtId="0" fontId="69" fillId="0" borderId="70" xfId="0" applyFont="1" applyBorder="1" applyAlignment="1">
      <alignment horizontal="center" vertical="center" textRotation="88"/>
    </xf>
    <xf numFmtId="0" fontId="69" fillId="0" borderId="55" xfId="0" applyFont="1" applyBorder="1" applyAlignment="1">
      <alignment horizontal="center" vertical="center" textRotation="88"/>
    </xf>
    <xf numFmtId="49" fontId="69" fillId="0" borderId="21" xfId="0" applyNumberFormat="1" applyFont="1" applyBorder="1" applyAlignment="1">
      <alignment horizontal="center" vertical="center"/>
    </xf>
    <xf numFmtId="49" fontId="69" fillId="0" borderId="4" xfId="0" applyNumberFormat="1" applyFont="1" applyBorder="1" applyAlignment="1">
      <alignment horizontal="center" vertical="center"/>
    </xf>
    <xf numFmtId="49" fontId="69" fillId="0" borderId="67" xfId="0" applyNumberFormat="1" applyFont="1" applyBorder="1" applyAlignment="1">
      <alignment horizontal="center" vertical="center"/>
    </xf>
  </cellXfs>
  <cellStyles count="288">
    <cellStyle name=" 1" xfId="3" xr:uid="{00000000-0005-0000-0000-000000000000}"/>
    <cellStyle name=" 1 2" xfId="4" xr:uid="{00000000-0005-0000-0000-000001000000}"/>
    <cellStyle name="$" xfId="5" xr:uid="{00000000-0005-0000-0000-000002000000}"/>
    <cellStyle name="$ plus" xfId="6" xr:uid="{00000000-0005-0000-0000-000003000000}"/>
    <cellStyle name="$_2003 AMS Engr rr etc. March Actuals 040903" xfId="7" xr:uid="{00000000-0005-0000-0000-000004000000}"/>
    <cellStyle name="$FH" xfId="8" xr:uid="{00000000-0005-0000-0000-000005000000}"/>
    <cellStyle name="20% - Accent1 2" xfId="9" xr:uid="{00000000-0005-0000-0000-000006000000}"/>
    <cellStyle name="20% - Accent2 2" xfId="10" xr:uid="{00000000-0005-0000-0000-000007000000}"/>
    <cellStyle name="20% - Accent3 2" xfId="11" xr:uid="{00000000-0005-0000-0000-000008000000}"/>
    <cellStyle name="20% - Accent4 2" xfId="12" xr:uid="{00000000-0005-0000-0000-000009000000}"/>
    <cellStyle name="20% - Accent5 2" xfId="13" xr:uid="{00000000-0005-0000-0000-00000A000000}"/>
    <cellStyle name="20% - Accent6 2" xfId="14" xr:uid="{00000000-0005-0000-0000-00000B000000}"/>
    <cellStyle name="40% - Accent1 2" xfId="15" xr:uid="{00000000-0005-0000-0000-00000C000000}"/>
    <cellStyle name="40% - Accent2 2" xfId="16" xr:uid="{00000000-0005-0000-0000-00000D000000}"/>
    <cellStyle name="40% - Accent3 2" xfId="17" xr:uid="{00000000-0005-0000-0000-00000E000000}"/>
    <cellStyle name="40% - Accent4 2" xfId="18" xr:uid="{00000000-0005-0000-0000-00000F000000}"/>
    <cellStyle name="40% - Accent5 2" xfId="19" xr:uid="{00000000-0005-0000-0000-000010000000}"/>
    <cellStyle name="40% - Accent6 2" xfId="20" xr:uid="{00000000-0005-0000-0000-000011000000}"/>
    <cellStyle name="60% - Accent1 2" xfId="21" xr:uid="{00000000-0005-0000-0000-000012000000}"/>
    <cellStyle name="60% - Accent2 2" xfId="22" xr:uid="{00000000-0005-0000-0000-000013000000}"/>
    <cellStyle name="60% - Accent3 2" xfId="23" xr:uid="{00000000-0005-0000-0000-000014000000}"/>
    <cellStyle name="60% - Accent4 2" xfId="24" xr:uid="{00000000-0005-0000-0000-000015000000}"/>
    <cellStyle name="60% - Accent5 2" xfId="25" xr:uid="{00000000-0005-0000-0000-000016000000}"/>
    <cellStyle name="60% - Accent6 2" xfId="26" xr:uid="{00000000-0005-0000-0000-000017000000}"/>
    <cellStyle name="Accent1 2" xfId="27" xr:uid="{00000000-0005-0000-0000-000018000000}"/>
    <cellStyle name="Accent2 2" xfId="28" xr:uid="{00000000-0005-0000-0000-000019000000}"/>
    <cellStyle name="Accent3 2" xfId="29" xr:uid="{00000000-0005-0000-0000-00001A000000}"/>
    <cellStyle name="Accent4 2" xfId="30" xr:uid="{00000000-0005-0000-0000-00001B000000}"/>
    <cellStyle name="Accent5 2" xfId="31" xr:uid="{00000000-0005-0000-0000-00001C000000}"/>
    <cellStyle name="Accent6 2" xfId="32" xr:uid="{00000000-0005-0000-0000-00001D000000}"/>
    <cellStyle name="Bad 2" xfId="33" xr:uid="{00000000-0005-0000-0000-00001E000000}"/>
    <cellStyle name="Calculation 2" xfId="34" xr:uid="{00000000-0005-0000-0000-00001F000000}"/>
    <cellStyle name="Calculation 2 2" xfId="230" xr:uid="{45AB91D0-BD8F-43BA-A59D-BA545B379C5D}"/>
    <cellStyle name="Check Cell 2" xfId="35" xr:uid="{00000000-0005-0000-0000-000020000000}"/>
    <cellStyle name="Comma 2" xfId="36" xr:uid="{00000000-0005-0000-0000-000021000000}"/>
    <cellStyle name="Comma 2 2" xfId="37" xr:uid="{00000000-0005-0000-0000-000022000000}"/>
    <cellStyle name="Comma 2 3" xfId="38" xr:uid="{00000000-0005-0000-0000-000023000000}"/>
    <cellStyle name="Comma 2 4" xfId="39" xr:uid="{00000000-0005-0000-0000-000024000000}"/>
    <cellStyle name="Comma 2 5" xfId="40" xr:uid="{00000000-0005-0000-0000-000025000000}"/>
    <cellStyle name="Currency 2" xfId="41" xr:uid="{00000000-0005-0000-0000-000026000000}"/>
    <cellStyle name="Currency 2 2" xfId="42" xr:uid="{00000000-0005-0000-0000-000027000000}"/>
    <cellStyle name="Currency 2 2 2" xfId="43" xr:uid="{00000000-0005-0000-0000-000028000000}"/>
    <cellStyle name="Currency 2 3" xfId="44" xr:uid="{00000000-0005-0000-0000-000029000000}"/>
    <cellStyle name="Date" xfId="45" xr:uid="{00000000-0005-0000-0000-00002A000000}"/>
    <cellStyle name="Euro" xfId="46" xr:uid="{00000000-0005-0000-0000-00002B000000}"/>
    <cellStyle name="Explanatory Text 2" xfId="47" xr:uid="{00000000-0005-0000-0000-00002C000000}"/>
    <cellStyle name="Fixed" xfId="48" xr:uid="{00000000-0005-0000-0000-00002D000000}"/>
    <cellStyle name="Fixed 2" xfId="49" xr:uid="{00000000-0005-0000-0000-00002E000000}"/>
    <cellStyle name="Fixed 3" xfId="50" xr:uid="{00000000-0005-0000-0000-00002F000000}"/>
    <cellStyle name="Good 2" xfId="51" xr:uid="{00000000-0005-0000-0000-000030000000}"/>
    <cellStyle name="Grey" xfId="52" xr:uid="{00000000-0005-0000-0000-000031000000}"/>
    <cellStyle name="Header1" xfId="53" xr:uid="{00000000-0005-0000-0000-000032000000}"/>
    <cellStyle name="Header2" xfId="54" xr:uid="{00000000-0005-0000-0000-000033000000}"/>
    <cellStyle name="Header2 2" xfId="231" xr:uid="{A3EFEC68-C519-4DC6-A50B-62ADCBED20DD}"/>
    <cellStyle name="Heading 1 2" xfId="55" xr:uid="{00000000-0005-0000-0000-000034000000}"/>
    <cellStyle name="Heading 2 2" xfId="56" xr:uid="{00000000-0005-0000-0000-000035000000}"/>
    <cellStyle name="Heading 3 2" xfId="57" xr:uid="{00000000-0005-0000-0000-000036000000}"/>
    <cellStyle name="Heading 4 2" xfId="58" xr:uid="{00000000-0005-0000-0000-000037000000}"/>
    <cellStyle name="HEADING1" xfId="59" xr:uid="{00000000-0005-0000-0000-000038000000}"/>
    <cellStyle name="HEADING2" xfId="60" xr:uid="{00000000-0005-0000-0000-000039000000}"/>
    <cellStyle name="Hipervínculo" xfId="61" xr:uid="{00000000-0005-0000-0000-00003A000000}"/>
    <cellStyle name="Hipervínculo visitado" xfId="62" xr:uid="{00000000-0005-0000-0000-00003B000000}"/>
    <cellStyle name="Hyperlink" xfId="210" builtinId="8"/>
    <cellStyle name="Hyperlink 2" xfId="63" xr:uid="{00000000-0005-0000-0000-00003D000000}"/>
    <cellStyle name="Hyperlink 2 2" xfId="64" xr:uid="{00000000-0005-0000-0000-00003E000000}"/>
    <cellStyle name="Hyperlink 2 3" xfId="65" xr:uid="{00000000-0005-0000-0000-00003F000000}"/>
    <cellStyle name="Hyperlink 2 4" xfId="66" xr:uid="{00000000-0005-0000-0000-000040000000}"/>
    <cellStyle name="Hyperlink 2 5" xfId="67" xr:uid="{00000000-0005-0000-0000-000041000000}"/>
    <cellStyle name="Hyperlink 2 6" xfId="68" xr:uid="{00000000-0005-0000-0000-000042000000}"/>
    <cellStyle name="Hyperlink 2 7" xfId="286" xr:uid="{90D72CB4-DAAC-47D5-A22F-D51971ECAD77}"/>
    <cellStyle name="Hyperlink 3" xfId="69" xr:uid="{00000000-0005-0000-0000-000043000000}"/>
    <cellStyle name="Hyperlink 3 2 2" xfId="70" xr:uid="{00000000-0005-0000-0000-000044000000}"/>
    <cellStyle name="Hyperlink 4" xfId="212" xr:uid="{00000000-0005-0000-0000-000045000000}"/>
    <cellStyle name="Hyperlink 5" xfId="215" xr:uid="{0D7CEFD4-6A99-444B-8F71-6E7D4202C635}"/>
    <cellStyle name="Input [yellow]" xfId="71" xr:uid="{00000000-0005-0000-0000-000046000000}"/>
    <cellStyle name="Input [yellow] 2" xfId="232" xr:uid="{FA1D4225-3AA8-4D16-9094-8A5A7394F679}"/>
    <cellStyle name="Input 2" xfId="72" xr:uid="{00000000-0005-0000-0000-000047000000}"/>
    <cellStyle name="Input 2 2" xfId="233" xr:uid="{040492C1-874F-4010-B332-4F2927E45AFE}"/>
    <cellStyle name="Linked Cell 2" xfId="73" xr:uid="{00000000-0005-0000-0000-000048000000}"/>
    <cellStyle name="MH" xfId="74" xr:uid="{00000000-0005-0000-0000-000049000000}"/>
    <cellStyle name="MH/FH" xfId="75" xr:uid="{00000000-0005-0000-0000-00004A000000}"/>
    <cellStyle name="MH_2003 AMS Engr rr etc. March Actuals 040903" xfId="76" xr:uid="{00000000-0005-0000-0000-00004B000000}"/>
    <cellStyle name="Migliaia (0)_%eff.inputoutputmag12.10" xfId="77" xr:uid="{00000000-0005-0000-0000-00004C000000}"/>
    <cellStyle name="Migliaia_MTCF02" xfId="78" xr:uid="{00000000-0005-0000-0000-00004D000000}"/>
    <cellStyle name="Milliers" xfId="79" xr:uid="{00000000-0005-0000-0000-00004E000000}"/>
    <cellStyle name="Milliers [0]_omm1_ year 2003" xfId="80" xr:uid="{00000000-0005-0000-0000-00004F000000}"/>
    <cellStyle name="Milliers_omm1_ year 2003" xfId="81" xr:uid="{00000000-0005-0000-0000-000050000000}"/>
    <cellStyle name="Monétaire [0]_omm1_ year 2003" xfId="82" xr:uid="{00000000-0005-0000-0000-000051000000}"/>
    <cellStyle name="Monétaire_omm1_ year 2003" xfId="83" xr:uid="{00000000-0005-0000-0000-000052000000}"/>
    <cellStyle name="N?rmal_Sheet1 (2)" xfId="84" xr:uid="{00000000-0005-0000-0000-000053000000}"/>
    <cellStyle name="Neutral 2" xfId="85" xr:uid="{00000000-0005-0000-0000-000054000000}"/>
    <cellStyle name="Normal" xfId="0" builtinId="0"/>
    <cellStyle name="Normal - Style1" xfId="86" xr:uid="{00000000-0005-0000-0000-000056000000}"/>
    <cellStyle name="Normal - Style2" xfId="87" xr:uid="{00000000-0005-0000-0000-000057000000}"/>
    <cellStyle name="Normal 10" xfId="88" xr:uid="{00000000-0005-0000-0000-000058000000}"/>
    <cellStyle name="Normal 10 2" xfId="89" xr:uid="{00000000-0005-0000-0000-000059000000}"/>
    <cellStyle name="Normal 10 2 2" xfId="90" xr:uid="{00000000-0005-0000-0000-00005A000000}"/>
    <cellStyle name="Normal 10 3" xfId="91" xr:uid="{00000000-0005-0000-0000-00005B000000}"/>
    <cellStyle name="Normal 11" xfId="1" xr:uid="{00000000-0005-0000-0000-00005C000000}"/>
    <cellStyle name="Normal 12" xfId="92" xr:uid="{00000000-0005-0000-0000-00005D000000}"/>
    <cellStyle name="Normal 13" xfId="93" xr:uid="{00000000-0005-0000-0000-00005E000000}"/>
    <cellStyle name="Normal 13 2" xfId="94" xr:uid="{00000000-0005-0000-0000-00005F000000}"/>
    <cellStyle name="Normal 14" xfId="95" xr:uid="{00000000-0005-0000-0000-000060000000}"/>
    <cellStyle name="Normal 15" xfId="96" xr:uid="{00000000-0005-0000-0000-000061000000}"/>
    <cellStyle name="Normal 16" xfId="97" xr:uid="{00000000-0005-0000-0000-000062000000}"/>
    <cellStyle name="Normal 16 2" xfId="98" xr:uid="{00000000-0005-0000-0000-000063000000}"/>
    <cellStyle name="Normal 16 2 2" xfId="216" xr:uid="{9F76FF48-7AFD-4D53-8A07-0929F645234D}"/>
    <cellStyle name="Normal 16 2 2 2" xfId="270" xr:uid="{6A9A1B7F-BD50-4E04-9B31-D6CE875ED6E1}"/>
    <cellStyle name="Normal 16 2 3" xfId="234" xr:uid="{A2FE95B8-2E2E-4EE3-8DAF-F40D80A7845B}"/>
    <cellStyle name="Normal 17" xfId="99" xr:uid="{00000000-0005-0000-0000-000064000000}"/>
    <cellStyle name="Normal 17 2" xfId="100" xr:uid="{00000000-0005-0000-0000-000065000000}"/>
    <cellStyle name="Normal 17 2 2" xfId="217" xr:uid="{505D66D8-5383-47E7-9D4F-1C2DD23A443C}"/>
    <cellStyle name="Normal 17 2 2 2" xfId="271" xr:uid="{D4DCEFCA-D909-49C8-B809-D289EC5633A7}"/>
    <cellStyle name="Normal 17 2 3" xfId="235" xr:uid="{24BFC4B2-C2DB-40D3-BA7F-EF03A8557402}"/>
    <cellStyle name="Normal 18" xfId="101" xr:uid="{00000000-0005-0000-0000-000066000000}"/>
    <cellStyle name="Normal 18 2" xfId="102" xr:uid="{00000000-0005-0000-0000-000067000000}"/>
    <cellStyle name="Normal 18 2 2" xfId="218" xr:uid="{3D7C751F-9217-4140-AA7C-73BCBF5D0E49}"/>
    <cellStyle name="Normal 18 2 2 2" xfId="272" xr:uid="{F8A4BA8D-3742-43AC-B331-044C27C93535}"/>
    <cellStyle name="Normal 18 2 3" xfId="236" xr:uid="{16C3A41C-8B60-42AB-B959-15BAEF93D511}"/>
    <cellStyle name="Normal 19" xfId="103" xr:uid="{00000000-0005-0000-0000-000068000000}"/>
    <cellStyle name="Normal 19 2" xfId="219" xr:uid="{C5A7B043-105B-4699-BD8F-B1773833F044}"/>
    <cellStyle name="Normal 19 2 2" xfId="273" xr:uid="{9472B07A-A182-4FD6-8EDF-9E459A3D6096}"/>
    <cellStyle name="Normal 19 3" xfId="237" xr:uid="{0BED2B6F-A127-4B1C-A61A-D6BE80B1E597}"/>
    <cellStyle name="Normal 2" xfId="104" xr:uid="{00000000-0005-0000-0000-000069000000}"/>
    <cellStyle name="Normal 2 2" xfId="105" xr:uid="{00000000-0005-0000-0000-00006A000000}"/>
    <cellStyle name="Normal 2 2 2" xfId="106" xr:uid="{00000000-0005-0000-0000-00006B000000}"/>
    <cellStyle name="Normal 2 2 3" xfId="107" xr:uid="{00000000-0005-0000-0000-00006C000000}"/>
    <cellStyle name="Normal 2 2 4" xfId="108" xr:uid="{00000000-0005-0000-0000-00006D000000}"/>
    <cellStyle name="Normal 2 2 4 2" xfId="220" xr:uid="{9BEEBCA7-A86D-4DEA-A08E-5032221106DF}"/>
    <cellStyle name="Normal 2 2 4 2 2" xfId="274" xr:uid="{B091955D-E79D-4CBB-992E-D05984B9E629}"/>
    <cellStyle name="Normal 2 2 4 3" xfId="238" xr:uid="{8E0996C4-D108-4B26-AD9F-070DBB040CC9}"/>
    <cellStyle name="Normal 2 3" xfId="109" xr:uid="{00000000-0005-0000-0000-00006E000000}"/>
    <cellStyle name="Normal 2 3 2" xfId="110" xr:uid="{00000000-0005-0000-0000-00006F000000}"/>
    <cellStyle name="Normal 2 3 3" xfId="111" xr:uid="{00000000-0005-0000-0000-000070000000}"/>
    <cellStyle name="Normal 2 4" xfId="112" xr:uid="{00000000-0005-0000-0000-000071000000}"/>
    <cellStyle name="Normal 2 4 2" xfId="113" xr:uid="{00000000-0005-0000-0000-000072000000}"/>
    <cellStyle name="Normal 2 5" xfId="114" xr:uid="{00000000-0005-0000-0000-000073000000}"/>
    <cellStyle name="Normal 2 6" xfId="115" xr:uid="{00000000-0005-0000-0000-000074000000}"/>
    <cellStyle name="Normal 2_1081618" xfId="116" xr:uid="{00000000-0005-0000-0000-000075000000}"/>
    <cellStyle name="Normal 20" xfId="117" xr:uid="{00000000-0005-0000-0000-000076000000}"/>
    <cellStyle name="Normal 20 2" xfId="221" xr:uid="{674EE740-C034-4E79-97F5-ED2D6798F6CF}"/>
    <cellStyle name="Normal 20 2 2" xfId="275" xr:uid="{ED026E82-279D-4954-895B-F78FB2431192}"/>
    <cellStyle name="Normal 20 3" xfId="239" xr:uid="{DDF272BF-EF37-4BFC-8E11-DBAE7CD095A6}"/>
    <cellStyle name="Normal 21" xfId="118" xr:uid="{00000000-0005-0000-0000-000077000000}"/>
    <cellStyle name="Normal 22" xfId="119" xr:uid="{00000000-0005-0000-0000-000078000000}"/>
    <cellStyle name="Normal 23" xfId="120" xr:uid="{00000000-0005-0000-0000-000079000000}"/>
    <cellStyle name="Normal 24" xfId="211" xr:uid="{00000000-0005-0000-0000-00007A000000}"/>
    <cellStyle name="Normal 24 2" xfId="224" xr:uid="{A5890018-9E57-4CE1-8BE0-82BCF8912777}"/>
    <cellStyle name="Normal 24 2 2" xfId="278" xr:uid="{813CD4E0-EA50-43C0-A476-4D655593C73E}"/>
    <cellStyle name="Normal 24 3" xfId="267" xr:uid="{9333B0C3-3D02-45A0-944F-55F456C6D4C3}"/>
    <cellStyle name="Normal 25" xfId="213" xr:uid="{00000000-0005-0000-0000-00007B000000}"/>
    <cellStyle name="Normal 25 2" xfId="227" xr:uid="{58889DA1-194D-4AC0-AC7F-2965EE5C5923}"/>
    <cellStyle name="Normal 25 2 2" xfId="281" xr:uid="{E48EE7FC-2EC0-4101-9DA2-BDF6F5772FB1}"/>
    <cellStyle name="Normal 25 3" xfId="225" xr:uid="{9470B095-E48E-4982-B29C-404EDEA1C9E5}"/>
    <cellStyle name="Normal 25 3 2" xfId="279" xr:uid="{6FC08768-66AC-4506-8979-0EE55D4F9272}"/>
    <cellStyle name="Normal 25 4" xfId="268" xr:uid="{3E0BAC91-2953-495B-ABDD-14A8423E1303}"/>
    <cellStyle name="Normal 26" xfId="121" xr:uid="{00000000-0005-0000-0000-00007C000000}"/>
    <cellStyle name="Normal 26 2" xfId="222" xr:uid="{6C13E2AD-6866-4FAE-AC77-1626A2300F93}"/>
    <cellStyle name="Normal 26 2 2" xfId="276" xr:uid="{6C16FBDF-C575-4D06-B623-72B7EA801DF1}"/>
    <cellStyle name="Normal 26 3" xfId="240" xr:uid="{0E8D6C5C-C417-4C65-A5A8-D85D888260AF}"/>
    <cellStyle name="Normal 27" xfId="214" xr:uid="{A3C18DF2-F527-46A5-9D02-90658A47CD35}"/>
    <cellStyle name="Normal 27 2" xfId="226" xr:uid="{9D8C4BBB-B7B3-499A-9A73-75D798672C5F}"/>
    <cellStyle name="Normal 27 2 2" xfId="280" xr:uid="{C3454F68-A4AF-4643-8EA8-DB831D8940FC}"/>
    <cellStyle name="Normal 27 3" xfId="269" xr:uid="{35104799-16C5-4393-A972-94889383591D}"/>
    <cellStyle name="Normal 28" xfId="228" xr:uid="{33F0E250-9367-4FAE-82BF-BCDD2B094928}"/>
    <cellStyle name="Normal 28 2" xfId="282" xr:uid="{238ACB4F-9F38-4122-8E85-753803947026}"/>
    <cellStyle name="Normal 29" xfId="287" xr:uid="{0C052981-8A6B-4144-99A7-9768BFB97B1B}"/>
    <cellStyle name="Normal 3" xfId="122" xr:uid="{00000000-0005-0000-0000-00007D000000}"/>
    <cellStyle name="Normal 3 2" xfId="123" xr:uid="{00000000-0005-0000-0000-00007E000000}"/>
    <cellStyle name="Normal 3 3" xfId="124" xr:uid="{00000000-0005-0000-0000-00007F000000}"/>
    <cellStyle name="Normal 3 4" xfId="284" xr:uid="{2E391499-2787-4F10-B6D7-61DFF55E41CA}"/>
    <cellStyle name="Normal 32" xfId="229" xr:uid="{CF8DD8EC-4C3B-4133-BCF0-6C280AE2D918}"/>
    <cellStyle name="Normal 32 2" xfId="283" xr:uid="{2702049F-2EA0-4522-975D-CAF65436B8E3}"/>
    <cellStyle name="Normal 4" xfId="125" xr:uid="{00000000-0005-0000-0000-000080000000}"/>
    <cellStyle name="Normal 4 2" xfId="126" xr:uid="{00000000-0005-0000-0000-000081000000}"/>
    <cellStyle name="Normal 4 3" xfId="127" xr:uid="{00000000-0005-0000-0000-000082000000}"/>
    <cellStyle name="Normal 4 4" xfId="128" xr:uid="{00000000-0005-0000-0000-000083000000}"/>
    <cellStyle name="Normal 4 5" xfId="129" xr:uid="{00000000-0005-0000-0000-000084000000}"/>
    <cellStyle name="Normal 40" xfId="130" xr:uid="{00000000-0005-0000-0000-000085000000}"/>
    <cellStyle name="Normal 40 2" xfId="223" xr:uid="{8D341BBD-1505-44EF-A052-77B17B9EAB92}"/>
    <cellStyle name="Normal 40 2 2" xfId="277" xr:uid="{ED7BE710-D2DD-41B6-9494-78F9D622FD00}"/>
    <cellStyle name="Normal 40 3" xfId="241" xr:uid="{5C0C790D-0DF5-432E-A4E6-65CC0E4CEE74}"/>
    <cellStyle name="Normal 5" xfId="131" xr:uid="{00000000-0005-0000-0000-000086000000}"/>
    <cellStyle name="Normal 6" xfId="132" xr:uid="{00000000-0005-0000-0000-000087000000}"/>
    <cellStyle name="Normal 6 2" xfId="133" xr:uid="{00000000-0005-0000-0000-000088000000}"/>
    <cellStyle name="Normal 6 2 2" xfId="134" xr:uid="{00000000-0005-0000-0000-000089000000}"/>
    <cellStyle name="Normal 6 3" xfId="135" xr:uid="{00000000-0005-0000-0000-00008A000000}"/>
    <cellStyle name="Normal 7" xfId="136" xr:uid="{00000000-0005-0000-0000-00008B000000}"/>
    <cellStyle name="Normal 7 2" xfId="137" xr:uid="{00000000-0005-0000-0000-00008C000000}"/>
    <cellStyle name="Normal 7 2 2" xfId="138" xr:uid="{00000000-0005-0000-0000-00008D000000}"/>
    <cellStyle name="Normal 7 3" xfId="139" xr:uid="{00000000-0005-0000-0000-00008E000000}"/>
    <cellStyle name="Normal 8" xfId="140" xr:uid="{00000000-0005-0000-0000-00008F000000}"/>
    <cellStyle name="Normal 8 2" xfId="141" xr:uid="{00000000-0005-0000-0000-000090000000}"/>
    <cellStyle name="Normal 8 2 2" xfId="142" xr:uid="{00000000-0005-0000-0000-000091000000}"/>
    <cellStyle name="Normal 8 3" xfId="143" xr:uid="{00000000-0005-0000-0000-000092000000}"/>
    <cellStyle name="Normal 9" xfId="144" xr:uid="{00000000-0005-0000-0000-000093000000}"/>
    <cellStyle name="Normal 9 2" xfId="145" xr:uid="{00000000-0005-0000-0000-000094000000}"/>
    <cellStyle name="Normal_Process Map_1" xfId="2" xr:uid="{00000000-0005-0000-0000-000095000000}"/>
    <cellStyle name="Normale_MTCF02" xfId="146" xr:uid="{00000000-0005-0000-0000-000096000000}"/>
    <cellStyle name="Note 2" xfId="147" xr:uid="{00000000-0005-0000-0000-000097000000}"/>
    <cellStyle name="Note 2 2" xfId="242" xr:uid="{69A0BB90-81F3-4F40-B241-241239646797}"/>
    <cellStyle name="Note 3" xfId="148" xr:uid="{00000000-0005-0000-0000-000098000000}"/>
    <cellStyle name="Note 3 2" xfId="243" xr:uid="{F5E25D5E-D048-4F32-84B9-69AFDB198B9A}"/>
    <cellStyle name="Nዯrmal_Sheet1 (2)" xfId="149" xr:uid="{00000000-0005-0000-0000-000099000000}"/>
    <cellStyle name="Output 2" xfId="150" xr:uid="{00000000-0005-0000-0000-00009A000000}"/>
    <cellStyle name="Output 2 2" xfId="244" xr:uid="{7F3B5829-B98E-41B7-850F-DA98515A6803}"/>
    <cellStyle name="Percent [2]" xfId="151" xr:uid="{00000000-0005-0000-0000-00009B000000}"/>
    <cellStyle name="Percent 2" xfId="152" xr:uid="{00000000-0005-0000-0000-00009C000000}"/>
    <cellStyle name="Percent 2 2" xfId="153" xr:uid="{00000000-0005-0000-0000-00009D000000}"/>
    <cellStyle name="Percent 2 3" xfId="285" xr:uid="{240497E4-72FC-4D2A-AD09-96F787619600}"/>
    <cellStyle name="Percent 3" xfId="154" xr:uid="{00000000-0005-0000-0000-00009E000000}"/>
    <cellStyle name="Percent 3 2" xfId="155" xr:uid="{00000000-0005-0000-0000-00009F000000}"/>
    <cellStyle name="Percent 4" xfId="156" xr:uid="{00000000-0005-0000-0000-0000A0000000}"/>
    <cellStyle name="Percent 4 2" xfId="157" xr:uid="{00000000-0005-0000-0000-0000A1000000}"/>
    <cellStyle name="Percent 4 2 2" xfId="158" xr:uid="{00000000-0005-0000-0000-0000A2000000}"/>
    <cellStyle name="Percent 4 3" xfId="159" xr:uid="{00000000-0005-0000-0000-0000A3000000}"/>
    <cellStyle name="Percent 5" xfId="160" xr:uid="{00000000-0005-0000-0000-0000A4000000}"/>
    <cellStyle name="Percent 6" xfId="161" xr:uid="{00000000-0005-0000-0000-0000A5000000}"/>
    <cellStyle name="SAPBEXaggData" xfId="162" xr:uid="{00000000-0005-0000-0000-0000A6000000}"/>
    <cellStyle name="SAPBEXaggData 2" xfId="245" xr:uid="{DD5D1672-39FA-4A53-80C5-DF19C4946332}"/>
    <cellStyle name="SAPBEXaggDataEmph" xfId="163" xr:uid="{00000000-0005-0000-0000-0000A7000000}"/>
    <cellStyle name="SAPBEXaggDataEmph 2" xfId="246" xr:uid="{53B75741-FDDE-44F7-9E90-4D7F4E35A667}"/>
    <cellStyle name="SAPBEXaggItem" xfId="164" xr:uid="{00000000-0005-0000-0000-0000A8000000}"/>
    <cellStyle name="SAPBEXaggItem 2" xfId="247" xr:uid="{06A21070-A507-4FD6-97E4-B0129385A827}"/>
    <cellStyle name="SAPBEXchaText" xfId="165" xr:uid="{00000000-0005-0000-0000-0000A9000000}"/>
    <cellStyle name="SAPBEXexcBad7" xfId="166" xr:uid="{00000000-0005-0000-0000-0000AA000000}"/>
    <cellStyle name="SAPBEXexcBad7 2" xfId="248" xr:uid="{96D3834C-50CA-4885-8393-C9873B49C82B}"/>
    <cellStyle name="SAPBEXexcBad8" xfId="167" xr:uid="{00000000-0005-0000-0000-0000AB000000}"/>
    <cellStyle name="SAPBEXexcBad8 2" xfId="249" xr:uid="{2D4BCAFE-4B9C-4491-96C1-3D33D23BFAB4}"/>
    <cellStyle name="SAPBEXexcBad9" xfId="168" xr:uid="{00000000-0005-0000-0000-0000AC000000}"/>
    <cellStyle name="SAPBEXexcBad9 2" xfId="250" xr:uid="{62C63616-638D-4129-996F-44F77FC13D53}"/>
    <cellStyle name="SAPBEXexcCritical4" xfId="169" xr:uid="{00000000-0005-0000-0000-0000AD000000}"/>
    <cellStyle name="SAPBEXexcCritical4 2" xfId="251" xr:uid="{439E8D11-50CB-4637-8CCA-6A20AF1CBF70}"/>
    <cellStyle name="SAPBEXexcCritical5" xfId="170" xr:uid="{00000000-0005-0000-0000-0000AE000000}"/>
    <cellStyle name="SAPBEXexcCritical5 2" xfId="252" xr:uid="{E080DF1E-4C99-4BC1-BB36-7999C6975A6A}"/>
    <cellStyle name="SAPBEXexcCritical6" xfId="171" xr:uid="{00000000-0005-0000-0000-0000AF000000}"/>
    <cellStyle name="SAPBEXexcCritical6 2" xfId="253" xr:uid="{BE62DC24-B35B-4704-9A00-C7EB6EB1DB7F}"/>
    <cellStyle name="SAPBEXexcGood1" xfId="172" xr:uid="{00000000-0005-0000-0000-0000B0000000}"/>
    <cellStyle name="SAPBEXexcGood1 2" xfId="254" xr:uid="{085AD6F4-172C-4C86-A9B4-60680509F412}"/>
    <cellStyle name="SAPBEXexcGood2" xfId="173" xr:uid="{00000000-0005-0000-0000-0000B1000000}"/>
    <cellStyle name="SAPBEXexcGood2 2" xfId="255" xr:uid="{4F87CED6-ACE9-4A5D-A85B-DDCDA16514FC}"/>
    <cellStyle name="SAPBEXexcGood3" xfId="174" xr:uid="{00000000-0005-0000-0000-0000B2000000}"/>
    <cellStyle name="SAPBEXexcGood3 2" xfId="256" xr:uid="{A6C8787A-8958-423E-AA4A-7F87A51705D8}"/>
    <cellStyle name="SAPBEXfilterDrill" xfId="175" xr:uid="{00000000-0005-0000-0000-0000B3000000}"/>
    <cellStyle name="SAPBEXfilterItem" xfId="176" xr:uid="{00000000-0005-0000-0000-0000B4000000}"/>
    <cellStyle name="SAPBEXfilterText" xfId="177" xr:uid="{00000000-0005-0000-0000-0000B5000000}"/>
    <cellStyle name="SAPBEXformats" xfId="178" xr:uid="{00000000-0005-0000-0000-0000B6000000}"/>
    <cellStyle name="SAPBEXformats 2" xfId="257" xr:uid="{5C56230F-8B18-48DD-877C-980BE56257C7}"/>
    <cellStyle name="SAPBEXheaderItem" xfId="179" xr:uid="{00000000-0005-0000-0000-0000B7000000}"/>
    <cellStyle name="SAPBEXheaderText" xfId="180" xr:uid="{00000000-0005-0000-0000-0000B8000000}"/>
    <cellStyle name="SAPBEXresData" xfId="181" xr:uid="{00000000-0005-0000-0000-0000B9000000}"/>
    <cellStyle name="SAPBEXresData 2" xfId="258" xr:uid="{53916DD6-AB19-423B-964D-93C82444ED03}"/>
    <cellStyle name="SAPBEXresDataEmph" xfId="182" xr:uid="{00000000-0005-0000-0000-0000BA000000}"/>
    <cellStyle name="SAPBEXresDataEmph 2" xfId="259" xr:uid="{54DB5938-0FDC-4CA2-B17D-EB4B48681100}"/>
    <cellStyle name="SAPBEXresItem" xfId="183" xr:uid="{00000000-0005-0000-0000-0000BB000000}"/>
    <cellStyle name="SAPBEXresItem 2" xfId="260" xr:uid="{6A8638FB-61A5-4BAE-A390-002A55D7C4D0}"/>
    <cellStyle name="SAPBEXstdData" xfId="184" xr:uid="{00000000-0005-0000-0000-0000BC000000}"/>
    <cellStyle name="SAPBEXstdData 2" xfId="261" xr:uid="{FE4471C7-F48E-4994-9BE5-FA3DBD4EFD7E}"/>
    <cellStyle name="SAPBEXstdDataEmph" xfId="185" xr:uid="{00000000-0005-0000-0000-0000BD000000}"/>
    <cellStyle name="SAPBEXstdDataEmph 2" xfId="262" xr:uid="{A9FBF922-E00A-4A3E-AA4E-CA19B855D510}"/>
    <cellStyle name="SAPBEXstdItem" xfId="186" xr:uid="{00000000-0005-0000-0000-0000BE000000}"/>
    <cellStyle name="SAPBEXstdItem 2" xfId="263" xr:uid="{EDC71678-0097-41F9-B7F0-0CB8D1F0F017}"/>
    <cellStyle name="SAPBEXtitle" xfId="187" xr:uid="{00000000-0005-0000-0000-0000BF000000}"/>
    <cellStyle name="SAPBEXtitle 2" xfId="264" xr:uid="{DFDCC20A-19CE-4601-A189-F9B5C29F2783}"/>
    <cellStyle name="SAPBEXundefined" xfId="188" xr:uid="{00000000-0005-0000-0000-0000C0000000}"/>
    <cellStyle name="SAPBEXundefined 2" xfId="265" xr:uid="{58781895-C961-40DB-B42B-7D19D8FE7338}"/>
    <cellStyle name="Standard_2000depart" xfId="189" xr:uid="{00000000-0005-0000-0000-0000C1000000}"/>
    <cellStyle name="Style 1" xfId="190" xr:uid="{00000000-0005-0000-0000-0000C2000000}"/>
    <cellStyle name="Style 1 2" xfId="191" xr:uid="{00000000-0005-0000-0000-0000C3000000}"/>
    <cellStyle name="Style 21" xfId="192" xr:uid="{00000000-0005-0000-0000-0000C4000000}"/>
    <cellStyle name="Style 22" xfId="193" xr:uid="{00000000-0005-0000-0000-0000C5000000}"/>
    <cellStyle name="Style 23" xfId="194" xr:uid="{00000000-0005-0000-0000-0000C6000000}"/>
    <cellStyle name="Style 24" xfId="195" xr:uid="{00000000-0005-0000-0000-0000C7000000}"/>
    <cellStyle name="Style 25" xfId="196" xr:uid="{00000000-0005-0000-0000-0000C8000000}"/>
    <cellStyle name="Style 28" xfId="197" xr:uid="{00000000-0005-0000-0000-0000C9000000}"/>
    <cellStyle name="Title 2" xfId="198" xr:uid="{00000000-0005-0000-0000-0000CA000000}"/>
    <cellStyle name="Total 2" xfId="199" xr:uid="{00000000-0005-0000-0000-0000CB000000}"/>
    <cellStyle name="Total 2 2" xfId="266" xr:uid="{47324571-98DD-4480-A14E-38E5DBA6287E}"/>
    <cellStyle name="Valuta (0)_Mthly BS Fcst LC" xfId="200" xr:uid="{00000000-0005-0000-0000-0000CC000000}"/>
    <cellStyle name="Valuta_MTCF02" xfId="201" xr:uid="{00000000-0005-0000-0000-0000CD000000}"/>
    <cellStyle name="Warning Text 2" xfId="202" xr:uid="{00000000-0005-0000-0000-0000CE000000}"/>
    <cellStyle name="Обычный_Лист1_WAGO - 2005 Otis Spend 13Apr2006_started it all" xfId="203" xr:uid="{00000000-0005-0000-0000-0000CF000000}"/>
    <cellStyle name="콤마 [0]_1.24분기 평가표 " xfId="204" xr:uid="{00000000-0005-0000-0000-0000D0000000}"/>
    <cellStyle name="콤마_1.24분기 평가표 " xfId="205" xr:uid="{00000000-0005-0000-0000-0000D1000000}"/>
    <cellStyle name="통화 [0]_1.24분기 평가표 " xfId="206" xr:uid="{00000000-0005-0000-0000-0000D2000000}"/>
    <cellStyle name="통화_1.24분기 평가표 " xfId="207" xr:uid="{00000000-0005-0000-0000-0000D3000000}"/>
    <cellStyle name="표준_(업무)평가단" xfId="208" xr:uid="{00000000-0005-0000-0000-0000D4000000}"/>
    <cellStyle name="常规_Sheet1_   WAGO Terminals  Connectors" xfId="209" xr:uid="{00000000-0005-0000-0000-0000D5000000}"/>
  </cellStyles>
  <dxfs count="39">
    <dxf>
      <font>
        <b val="0"/>
        <i val="0"/>
      </font>
      <fill>
        <patternFill>
          <bgColor rgb="FF00CC00"/>
        </patternFill>
      </fill>
    </dxf>
    <dxf>
      <font>
        <b val="0"/>
        <i val="0"/>
      </font>
      <fill>
        <patternFill>
          <bgColor rgb="FFFFFF00"/>
        </patternFill>
      </fill>
    </dxf>
    <dxf>
      <fill>
        <patternFill>
          <bgColor rgb="FFFF0000"/>
        </patternFill>
      </fill>
    </dxf>
    <dxf>
      <fill>
        <patternFill>
          <bgColor rgb="FF00CC00"/>
        </patternFill>
      </fill>
    </dxf>
    <dxf>
      <fill>
        <patternFill>
          <bgColor rgb="FFFFFF00"/>
        </patternFill>
      </fill>
    </dxf>
    <dxf>
      <fill>
        <patternFill>
          <bgColor rgb="FFFF0000"/>
        </patternFill>
      </fill>
    </dxf>
    <dxf>
      <fill>
        <patternFill>
          <bgColor rgb="FF00CC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theme="0"/>
      </font>
      <fill>
        <patternFill>
          <bgColor rgb="FFFF0000"/>
        </patternFill>
      </fill>
    </dxf>
    <dxf>
      <font>
        <color theme="0"/>
      </font>
      <fill>
        <patternFill>
          <bgColor rgb="FFFF0000"/>
        </patternFill>
      </fill>
    </dxf>
    <dxf>
      <fill>
        <patternFill patternType="solid">
          <fgColor indexed="64"/>
          <bgColor theme="0"/>
        </patternFill>
      </fill>
    </dxf>
    <dxf>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1"/>
      </font>
      <fill>
        <patternFill patternType="solid">
          <fgColor indexed="64"/>
          <bgColor theme="0"/>
        </patternFill>
      </fill>
      <alignment horizontal="left" vertical="top" textRotation="0" wrapText="1"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solid">
          <fgColor indexed="64"/>
          <bgColor theme="0"/>
        </patternFill>
      </fill>
      <alignment horizontal="left" vertical="top" textRotation="0" wrapText="1" indent="0" justifyLastLine="0" shrinkToFit="0" readingOrder="0"/>
    </dxf>
    <dxf>
      <fill>
        <patternFill patternType="solid">
          <fgColor indexed="64"/>
          <bgColor theme="0"/>
        </patternFill>
      </fill>
      <alignment horizontal="left" vertical="top" textRotation="0" wrapText="1" indent="0" justifyLastLine="0" shrinkToFit="0" readingOrder="0"/>
    </dxf>
    <dxf>
      <fill>
        <patternFill patternType="none">
          <fgColor indexed="64"/>
          <bgColor indexed="65"/>
        </patternFill>
      </fill>
      <alignment horizontal="center" vertical="center" textRotation="0" wrapText="0" indent="0" justifyLastLine="0" shrinkToFit="0" readingOrder="0"/>
    </dxf>
  </dxfs>
  <tableStyles count="0" defaultTableStyle="TableStyleMedium2" defaultPivotStyle="PivotStyleLight16"/>
  <colors>
    <mruColors>
      <color rgb="FF00FF00"/>
      <color rgb="FF00CC00"/>
      <color rgb="FF33CC33"/>
      <color rgb="FFF8F200"/>
      <color rgb="FFFAFF9B"/>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openxmlformats.org/officeDocument/2006/relationships/customXml" Target="../customXml/item3.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RPN w/ AP</a:t>
            </a:r>
            <a:r>
              <a:rPr lang="en-US" baseline="0"/>
              <a:t> Ranking Key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'AP Scores'!$U$1</c:f>
              <c:strCache>
                <c:ptCount val="1"/>
                <c:pt idx="0">
                  <c:v>Low</c:v>
                </c:pt>
              </c:strCache>
            </c:strRef>
          </c:tx>
          <c:spPr>
            <a:solidFill>
              <a:srgbClr val="00B050"/>
            </a:solidFill>
            <a:ln>
              <a:noFill/>
            </a:ln>
            <a:effectLst/>
          </c:spPr>
          <c:invertIfNegative val="0"/>
          <c:cat>
            <c:numRef>
              <c:f>'AP Scores'!$T$2:$T$121</c:f>
              <c:numCache>
                <c:formatCode>General</c:formatCode>
                <c:ptCount val="120"/>
                <c:pt idx="0">
                  <c:v>1</c:v>
                </c:pt>
                <c:pt idx="1">
                  <c:v>2</c:v>
                </c:pt>
                <c:pt idx="2">
                  <c:v>3</c:v>
                </c:pt>
                <c:pt idx="3">
                  <c:v>4</c:v>
                </c:pt>
                <c:pt idx="4">
                  <c:v>5</c:v>
                </c:pt>
                <c:pt idx="5">
                  <c:v>6</c:v>
                </c:pt>
                <c:pt idx="6">
                  <c:v>7</c:v>
                </c:pt>
                <c:pt idx="7">
                  <c:v>8</c:v>
                </c:pt>
                <c:pt idx="8">
                  <c:v>9</c:v>
                </c:pt>
                <c:pt idx="9">
                  <c:v>10</c:v>
                </c:pt>
                <c:pt idx="10">
                  <c:v>12</c:v>
                </c:pt>
                <c:pt idx="11">
                  <c:v>14</c:v>
                </c:pt>
                <c:pt idx="12">
                  <c:v>15</c:v>
                </c:pt>
                <c:pt idx="13">
                  <c:v>16</c:v>
                </c:pt>
                <c:pt idx="14">
                  <c:v>18</c:v>
                </c:pt>
                <c:pt idx="15">
                  <c:v>20</c:v>
                </c:pt>
                <c:pt idx="16">
                  <c:v>21</c:v>
                </c:pt>
                <c:pt idx="17">
                  <c:v>24</c:v>
                </c:pt>
                <c:pt idx="18">
                  <c:v>25</c:v>
                </c:pt>
                <c:pt idx="19">
                  <c:v>27</c:v>
                </c:pt>
                <c:pt idx="20">
                  <c:v>28</c:v>
                </c:pt>
                <c:pt idx="21">
                  <c:v>30</c:v>
                </c:pt>
                <c:pt idx="22">
                  <c:v>32</c:v>
                </c:pt>
                <c:pt idx="23">
                  <c:v>35</c:v>
                </c:pt>
                <c:pt idx="24">
                  <c:v>36</c:v>
                </c:pt>
                <c:pt idx="25">
                  <c:v>40</c:v>
                </c:pt>
                <c:pt idx="26">
                  <c:v>42</c:v>
                </c:pt>
                <c:pt idx="27">
                  <c:v>45</c:v>
                </c:pt>
                <c:pt idx="28">
                  <c:v>48</c:v>
                </c:pt>
                <c:pt idx="29">
                  <c:v>49</c:v>
                </c:pt>
                <c:pt idx="30">
                  <c:v>50</c:v>
                </c:pt>
                <c:pt idx="31">
                  <c:v>54</c:v>
                </c:pt>
                <c:pt idx="32">
                  <c:v>56</c:v>
                </c:pt>
                <c:pt idx="33">
                  <c:v>60</c:v>
                </c:pt>
                <c:pt idx="34">
                  <c:v>63</c:v>
                </c:pt>
                <c:pt idx="35">
                  <c:v>64</c:v>
                </c:pt>
                <c:pt idx="36">
                  <c:v>70</c:v>
                </c:pt>
                <c:pt idx="37">
                  <c:v>72</c:v>
                </c:pt>
                <c:pt idx="38">
                  <c:v>75</c:v>
                </c:pt>
                <c:pt idx="39">
                  <c:v>80</c:v>
                </c:pt>
                <c:pt idx="40">
                  <c:v>81</c:v>
                </c:pt>
                <c:pt idx="41">
                  <c:v>84</c:v>
                </c:pt>
                <c:pt idx="42">
                  <c:v>90</c:v>
                </c:pt>
                <c:pt idx="43">
                  <c:v>96</c:v>
                </c:pt>
                <c:pt idx="44">
                  <c:v>98</c:v>
                </c:pt>
                <c:pt idx="45">
                  <c:v>100</c:v>
                </c:pt>
                <c:pt idx="46">
                  <c:v>105</c:v>
                </c:pt>
                <c:pt idx="47">
                  <c:v>108</c:v>
                </c:pt>
                <c:pt idx="48">
                  <c:v>112</c:v>
                </c:pt>
                <c:pt idx="49">
                  <c:v>120</c:v>
                </c:pt>
                <c:pt idx="50">
                  <c:v>125</c:v>
                </c:pt>
                <c:pt idx="51">
                  <c:v>126</c:v>
                </c:pt>
                <c:pt idx="52">
                  <c:v>128</c:v>
                </c:pt>
                <c:pt idx="53">
                  <c:v>135</c:v>
                </c:pt>
                <c:pt idx="54">
                  <c:v>140</c:v>
                </c:pt>
                <c:pt idx="55">
                  <c:v>144</c:v>
                </c:pt>
                <c:pt idx="56">
                  <c:v>147</c:v>
                </c:pt>
                <c:pt idx="57">
                  <c:v>150</c:v>
                </c:pt>
                <c:pt idx="58">
                  <c:v>160</c:v>
                </c:pt>
                <c:pt idx="59">
                  <c:v>162</c:v>
                </c:pt>
                <c:pt idx="60">
                  <c:v>168</c:v>
                </c:pt>
                <c:pt idx="61">
                  <c:v>175</c:v>
                </c:pt>
                <c:pt idx="62">
                  <c:v>180</c:v>
                </c:pt>
                <c:pt idx="63">
                  <c:v>189</c:v>
                </c:pt>
                <c:pt idx="64">
                  <c:v>192</c:v>
                </c:pt>
                <c:pt idx="65">
                  <c:v>196</c:v>
                </c:pt>
                <c:pt idx="66">
                  <c:v>200</c:v>
                </c:pt>
                <c:pt idx="67">
                  <c:v>210</c:v>
                </c:pt>
                <c:pt idx="68">
                  <c:v>216</c:v>
                </c:pt>
                <c:pt idx="69">
                  <c:v>224</c:v>
                </c:pt>
                <c:pt idx="70">
                  <c:v>225</c:v>
                </c:pt>
                <c:pt idx="71">
                  <c:v>240</c:v>
                </c:pt>
                <c:pt idx="72">
                  <c:v>243</c:v>
                </c:pt>
                <c:pt idx="73">
                  <c:v>245</c:v>
                </c:pt>
                <c:pt idx="74">
                  <c:v>250</c:v>
                </c:pt>
                <c:pt idx="75">
                  <c:v>252</c:v>
                </c:pt>
                <c:pt idx="76">
                  <c:v>256</c:v>
                </c:pt>
                <c:pt idx="77">
                  <c:v>270</c:v>
                </c:pt>
                <c:pt idx="78">
                  <c:v>280</c:v>
                </c:pt>
                <c:pt idx="79">
                  <c:v>288</c:v>
                </c:pt>
                <c:pt idx="80">
                  <c:v>294</c:v>
                </c:pt>
                <c:pt idx="81">
                  <c:v>300</c:v>
                </c:pt>
                <c:pt idx="82">
                  <c:v>315</c:v>
                </c:pt>
                <c:pt idx="83">
                  <c:v>320</c:v>
                </c:pt>
                <c:pt idx="84">
                  <c:v>324</c:v>
                </c:pt>
                <c:pt idx="85">
                  <c:v>336</c:v>
                </c:pt>
                <c:pt idx="86">
                  <c:v>343</c:v>
                </c:pt>
                <c:pt idx="87">
                  <c:v>350</c:v>
                </c:pt>
                <c:pt idx="88">
                  <c:v>360</c:v>
                </c:pt>
                <c:pt idx="89">
                  <c:v>378</c:v>
                </c:pt>
                <c:pt idx="90">
                  <c:v>384</c:v>
                </c:pt>
                <c:pt idx="91">
                  <c:v>392</c:v>
                </c:pt>
                <c:pt idx="92">
                  <c:v>400</c:v>
                </c:pt>
                <c:pt idx="93">
                  <c:v>405</c:v>
                </c:pt>
                <c:pt idx="94">
                  <c:v>420</c:v>
                </c:pt>
                <c:pt idx="95">
                  <c:v>432</c:v>
                </c:pt>
                <c:pt idx="96">
                  <c:v>441</c:v>
                </c:pt>
                <c:pt idx="97">
                  <c:v>448</c:v>
                </c:pt>
                <c:pt idx="98">
                  <c:v>450</c:v>
                </c:pt>
                <c:pt idx="99">
                  <c:v>480</c:v>
                </c:pt>
                <c:pt idx="100">
                  <c:v>486</c:v>
                </c:pt>
                <c:pt idx="101">
                  <c:v>490</c:v>
                </c:pt>
                <c:pt idx="102">
                  <c:v>500</c:v>
                </c:pt>
                <c:pt idx="103">
                  <c:v>504</c:v>
                </c:pt>
                <c:pt idx="104">
                  <c:v>512</c:v>
                </c:pt>
                <c:pt idx="105">
                  <c:v>540</c:v>
                </c:pt>
                <c:pt idx="106">
                  <c:v>560</c:v>
                </c:pt>
                <c:pt idx="107">
                  <c:v>567</c:v>
                </c:pt>
                <c:pt idx="108">
                  <c:v>576</c:v>
                </c:pt>
                <c:pt idx="109">
                  <c:v>600</c:v>
                </c:pt>
                <c:pt idx="110">
                  <c:v>630</c:v>
                </c:pt>
                <c:pt idx="111">
                  <c:v>640</c:v>
                </c:pt>
                <c:pt idx="112">
                  <c:v>648</c:v>
                </c:pt>
                <c:pt idx="113">
                  <c:v>700</c:v>
                </c:pt>
                <c:pt idx="114">
                  <c:v>720</c:v>
                </c:pt>
                <c:pt idx="115">
                  <c:v>729</c:v>
                </c:pt>
                <c:pt idx="116">
                  <c:v>800</c:v>
                </c:pt>
                <c:pt idx="117">
                  <c:v>810</c:v>
                </c:pt>
                <c:pt idx="118">
                  <c:v>900</c:v>
                </c:pt>
                <c:pt idx="119">
                  <c:v>1000</c:v>
                </c:pt>
              </c:numCache>
            </c:numRef>
          </c:cat>
          <c:val>
            <c:numRef>
              <c:f>'AP Scores'!$U$2:$U$121</c:f>
              <c:numCache>
                <c:formatCode>General</c:formatCode>
                <c:ptCount val="120"/>
                <c:pt idx="0">
                  <c:v>1</c:v>
                </c:pt>
                <c:pt idx="1">
                  <c:v>3</c:v>
                </c:pt>
                <c:pt idx="2">
                  <c:v>3</c:v>
                </c:pt>
                <c:pt idx="3">
                  <c:v>6</c:v>
                </c:pt>
                <c:pt idx="4">
                  <c:v>3</c:v>
                </c:pt>
                <c:pt idx="5">
                  <c:v>9</c:v>
                </c:pt>
                <c:pt idx="6">
                  <c:v>3</c:v>
                </c:pt>
                <c:pt idx="7">
                  <c:v>10</c:v>
                </c:pt>
                <c:pt idx="8">
                  <c:v>6</c:v>
                </c:pt>
                <c:pt idx="9">
                  <c:v>9</c:v>
                </c:pt>
                <c:pt idx="10">
                  <c:v>15</c:v>
                </c:pt>
                <c:pt idx="11">
                  <c:v>6</c:v>
                </c:pt>
                <c:pt idx="12">
                  <c:v>6</c:v>
                </c:pt>
                <c:pt idx="13">
                  <c:v>12</c:v>
                </c:pt>
                <c:pt idx="14">
                  <c:v>15</c:v>
                </c:pt>
                <c:pt idx="15">
                  <c:v>15</c:v>
                </c:pt>
                <c:pt idx="16">
                  <c:v>6</c:v>
                </c:pt>
                <c:pt idx="17">
                  <c:v>21</c:v>
                </c:pt>
                <c:pt idx="18">
                  <c:v>3</c:v>
                </c:pt>
                <c:pt idx="19">
                  <c:v>7</c:v>
                </c:pt>
                <c:pt idx="20">
                  <c:v>8</c:v>
                </c:pt>
                <c:pt idx="21">
                  <c:v>18</c:v>
                </c:pt>
                <c:pt idx="22">
                  <c:v>10</c:v>
                </c:pt>
                <c:pt idx="23">
                  <c:v>5</c:v>
                </c:pt>
                <c:pt idx="24">
                  <c:v>19</c:v>
                </c:pt>
                <c:pt idx="25">
                  <c:v>17</c:v>
                </c:pt>
                <c:pt idx="26">
                  <c:v>11</c:v>
                </c:pt>
                <c:pt idx="27">
                  <c:v>7</c:v>
                </c:pt>
                <c:pt idx="28">
                  <c:v>18</c:v>
                </c:pt>
                <c:pt idx="29">
                  <c:v>2</c:v>
                </c:pt>
                <c:pt idx="30">
                  <c:v>7</c:v>
                </c:pt>
                <c:pt idx="31">
                  <c:v>13</c:v>
                </c:pt>
                <c:pt idx="32">
                  <c:v>8</c:v>
                </c:pt>
                <c:pt idx="33">
                  <c:v>21</c:v>
                </c:pt>
                <c:pt idx="34">
                  <c:v>7</c:v>
                </c:pt>
                <c:pt idx="35">
                  <c:v>7</c:v>
                </c:pt>
                <c:pt idx="36">
                  <c:v>7</c:v>
                </c:pt>
                <c:pt idx="37">
                  <c:v>18</c:v>
                </c:pt>
                <c:pt idx="38">
                  <c:v>3</c:v>
                </c:pt>
                <c:pt idx="39">
                  <c:v>13</c:v>
                </c:pt>
                <c:pt idx="40">
                  <c:v>5</c:v>
                </c:pt>
                <c:pt idx="41">
                  <c:v>7</c:v>
                </c:pt>
                <c:pt idx="42">
                  <c:v>14</c:v>
                </c:pt>
                <c:pt idx="43">
                  <c:v>8</c:v>
                </c:pt>
                <c:pt idx="44">
                  <c:v>1</c:v>
                </c:pt>
                <c:pt idx="45">
                  <c:v>7</c:v>
                </c:pt>
                <c:pt idx="46">
                  <c:v>3</c:v>
                </c:pt>
                <c:pt idx="47">
                  <c:v>8</c:v>
                </c:pt>
                <c:pt idx="48">
                  <c:v>1</c:v>
                </c:pt>
                <c:pt idx="49">
                  <c:v>12</c:v>
                </c:pt>
                <c:pt idx="50">
                  <c:v>1</c:v>
                </c:pt>
                <c:pt idx="51">
                  <c:v>4</c:v>
                </c:pt>
                <c:pt idx="52">
                  <c:v>0</c:v>
                </c:pt>
                <c:pt idx="53">
                  <c:v>2</c:v>
                </c:pt>
                <c:pt idx="54">
                  <c:v>1</c:v>
                </c:pt>
                <c:pt idx="55">
                  <c:v>3</c:v>
                </c:pt>
                <c:pt idx="56">
                  <c:v>1</c:v>
                </c:pt>
                <c:pt idx="57">
                  <c:v>4</c:v>
                </c:pt>
                <c:pt idx="58">
                  <c:v>0</c:v>
                </c:pt>
                <c:pt idx="59">
                  <c:v>2</c:v>
                </c:pt>
                <c:pt idx="60">
                  <c:v>1</c:v>
                </c:pt>
                <c:pt idx="61">
                  <c:v>0</c:v>
                </c:pt>
                <c:pt idx="62">
                  <c:v>3</c:v>
                </c:pt>
                <c:pt idx="63">
                  <c:v>1</c:v>
                </c:pt>
                <c:pt idx="64">
                  <c:v>0</c:v>
                </c:pt>
                <c:pt idx="65">
                  <c:v>0</c:v>
                </c:pt>
                <c:pt idx="66">
                  <c:v>0</c:v>
                </c:pt>
                <c:pt idx="67">
                  <c:v>1</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val>
          <c:extLst>
            <c:ext xmlns:c16="http://schemas.microsoft.com/office/drawing/2014/chart" uri="{C3380CC4-5D6E-409C-BE32-E72D297353CC}">
              <c16:uniqueId val="{00000001-C3D9-40D6-9800-A3BED90BF02D}"/>
            </c:ext>
          </c:extLst>
        </c:ser>
        <c:ser>
          <c:idx val="2"/>
          <c:order val="1"/>
          <c:tx>
            <c:strRef>
              <c:f>'AP Scores'!$V$1</c:f>
              <c:strCache>
                <c:ptCount val="1"/>
                <c:pt idx="0">
                  <c:v>Med</c:v>
                </c:pt>
              </c:strCache>
            </c:strRef>
          </c:tx>
          <c:spPr>
            <a:solidFill>
              <a:srgbClr val="FFC000"/>
            </a:solidFill>
            <a:ln>
              <a:noFill/>
            </a:ln>
            <a:effectLst/>
          </c:spPr>
          <c:invertIfNegative val="0"/>
          <c:cat>
            <c:numRef>
              <c:f>'AP Scores'!$T$2:$T$121</c:f>
              <c:numCache>
                <c:formatCode>General</c:formatCode>
                <c:ptCount val="120"/>
                <c:pt idx="0">
                  <c:v>1</c:v>
                </c:pt>
                <c:pt idx="1">
                  <c:v>2</c:v>
                </c:pt>
                <c:pt idx="2">
                  <c:v>3</c:v>
                </c:pt>
                <c:pt idx="3">
                  <c:v>4</c:v>
                </c:pt>
                <c:pt idx="4">
                  <c:v>5</c:v>
                </c:pt>
                <c:pt idx="5">
                  <c:v>6</c:v>
                </c:pt>
                <c:pt idx="6">
                  <c:v>7</c:v>
                </c:pt>
                <c:pt idx="7">
                  <c:v>8</c:v>
                </c:pt>
                <c:pt idx="8">
                  <c:v>9</c:v>
                </c:pt>
                <c:pt idx="9">
                  <c:v>10</c:v>
                </c:pt>
                <c:pt idx="10">
                  <c:v>12</c:v>
                </c:pt>
                <c:pt idx="11">
                  <c:v>14</c:v>
                </c:pt>
                <c:pt idx="12">
                  <c:v>15</c:v>
                </c:pt>
                <c:pt idx="13">
                  <c:v>16</c:v>
                </c:pt>
                <c:pt idx="14">
                  <c:v>18</c:v>
                </c:pt>
                <c:pt idx="15">
                  <c:v>20</c:v>
                </c:pt>
                <c:pt idx="16">
                  <c:v>21</c:v>
                </c:pt>
                <c:pt idx="17">
                  <c:v>24</c:v>
                </c:pt>
                <c:pt idx="18">
                  <c:v>25</c:v>
                </c:pt>
                <c:pt idx="19">
                  <c:v>27</c:v>
                </c:pt>
                <c:pt idx="20">
                  <c:v>28</c:v>
                </c:pt>
                <c:pt idx="21">
                  <c:v>30</c:v>
                </c:pt>
                <c:pt idx="22">
                  <c:v>32</c:v>
                </c:pt>
                <c:pt idx="23">
                  <c:v>35</c:v>
                </c:pt>
                <c:pt idx="24">
                  <c:v>36</c:v>
                </c:pt>
                <c:pt idx="25">
                  <c:v>40</c:v>
                </c:pt>
                <c:pt idx="26">
                  <c:v>42</c:v>
                </c:pt>
                <c:pt idx="27">
                  <c:v>45</c:v>
                </c:pt>
                <c:pt idx="28">
                  <c:v>48</c:v>
                </c:pt>
                <c:pt idx="29">
                  <c:v>49</c:v>
                </c:pt>
                <c:pt idx="30">
                  <c:v>50</c:v>
                </c:pt>
                <c:pt idx="31">
                  <c:v>54</c:v>
                </c:pt>
                <c:pt idx="32">
                  <c:v>56</c:v>
                </c:pt>
                <c:pt idx="33">
                  <c:v>60</c:v>
                </c:pt>
                <c:pt idx="34">
                  <c:v>63</c:v>
                </c:pt>
                <c:pt idx="35">
                  <c:v>64</c:v>
                </c:pt>
                <c:pt idx="36">
                  <c:v>70</c:v>
                </c:pt>
                <c:pt idx="37">
                  <c:v>72</c:v>
                </c:pt>
                <c:pt idx="38">
                  <c:v>75</c:v>
                </c:pt>
                <c:pt idx="39">
                  <c:v>80</c:v>
                </c:pt>
                <c:pt idx="40">
                  <c:v>81</c:v>
                </c:pt>
                <c:pt idx="41">
                  <c:v>84</c:v>
                </c:pt>
                <c:pt idx="42">
                  <c:v>90</c:v>
                </c:pt>
                <c:pt idx="43">
                  <c:v>96</c:v>
                </c:pt>
                <c:pt idx="44">
                  <c:v>98</c:v>
                </c:pt>
                <c:pt idx="45">
                  <c:v>100</c:v>
                </c:pt>
                <c:pt idx="46">
                  <c:v>105</c:v>
                </c:pt>
                <c:pt idx="47">
                  <c:v>108</c:v>
                </c:pt>
                <c:pt idx="48">
                  <c:v>112</c:v>
                </c:pt>
                <c:pt idx="49">
                  <c:v>120</c:v>
                </c:pt>
                <c:pt idx="50">
                  <c:v>125</c:v>
                </c:pt>
                <c:pt idx="51">
                  <c:v>126</c:v>
                </c:pt>
                <c:pt idx="52">
                  <c:v>128</c:v>
                </c:pt>
                <c:pt idx="53">
                  <c:v>135</c:v>
                </c:pt>
                <c:pt idx="54">
                  <c:v>140</c:v>
                </c:pt>
                <c:pt idx="55">
                  <c:v>144</c:v>
                </c:pt>
                <c:pt idx="56">
                  <c:v>147</c:v>
                </c:pt>
                <c:pt idx="57">
                  <c:v>150</c:v>
                </c:pt>
                <c:pt idx="58">
                  <c:v>160</c:v>
                </c:pt>
                <c:pt idx="59">
                  <c:v>162</c:v>
                </c:pt>
                <c:pt idx="60">
                  <c:v>168</c:v>
                </c:pt>
                <c:pt idx="61">
                  <c:v>175</c:v>
                </c:pt>
                <c:pt idx="62">
                  <c:v>180</c:v>
                </c:pt>
                <c:pt idx="63">
                  <c:v>189</c:v>
                </c:pt>
                <c:pt idx="64">
                  <c:v>192</c:v>
                </c:pt>
                <c:pt idx="65">
                  <c:v>196</c:v>
                </c:pt>
                <c:pt idx="66">
                  <c:v>200</c:v>
                </c:pt>
                <c:pt idx="67">
                  <c:v>210</c:v>
                </c:pt>
                <c:pt idx="68">
                  <c:v>216</c:v>
                </c:pt>
                <c:pt idx="69">
                  <c:v>224</c:v>
                </c:pt>
                <c:pt idx="70">
                  <c:v>225</c:v>
                </c:pt>
                <c:pt idx="71">
                  <c:v>240</c:v>
                </c:pt>
                <c:pt idx="72">
                  <c:v>243</c:v>
                </c:pt>
                <c:pt idx="73">
                  <c:v>245</c:v>
                </c:pt>
                <c:pt idx="74">
                  <c:v>250</c:v>
                </c:pt>
                <c:pt idx="75">
                  <c:v>252</c:v>
                </c:pt>
                <c:pt idx="76">
                  <c:v>256</c:v>
                </c:pt>
                <c:pt idx="77">
                  <c:v>270</c:v>
                </c:pt>
                <c:pt idx="78">
                  <c:v>280</c:v>
                </c:pt>
                <c:pt idx="79">
                  <c:v>288</c:v>
                </c:pt>
                <c:pt idx="80">
                  <c:v>294</c:v>
                </c:pt>
                <c:pt idx="81">
                  <c:v>300</c:v>
                </c:pt>
                <c:pt idx="82">
                  <c:v>315</c:v>
                </c:pt>
                <c:pt idx="83">
                  <c:v>320</c:v>
                </c:pt>
                <c:pt idx="84">
                  <c:v>324</c:v>
                </c:pt>
                <c:pt idx="85">
                  <c:v>336</c:v>
                </c:pt>
                <c:pt idx="86">
                  <c:v>343</c:v>
                </c:pt>
                <c:pt idx="87">
                  <c:v>350</c:v>
                </c:pt>
                <c:pt idx="88">
                  <c:v>360</c:v>
                </c:pt>
                <c:pt idx="89">
                  <c:v>378</c:v>
                </c:pt>
                <c:pt idx="90">
                  <c:v>384</c:v>
                </c:pt>
                <c:pt idx="91">
                  <c:v>392</c:v>
                </c:pt>
                <c:pt idx="92">
                  <c:v>400</c:v>
                </c:pt>
                <c:pt idx="93">
                  <c:v>405</c:v>
                </c:pt>
                <c:pt idx="94">
                  <c:v>420</c:v>
                </c:pt>
                <c:pt idx="95">
                  <c:v>432</c:v>
                </c:pt>
                <c:pt idx="96">
                  <c:v>441</c:v>
                </c:pt>
                <c:pt idx="97">
                  <c:v>448</c:v>
                </c:pt>
                <c:pt idx="98">
                  <c:v>450</c:v>
                </c:pt>
                <c:pt idx="99">
                  <c:v>480</c:v>
                </c:pt>
                <c:pt idx="100">
                  <c:v>486</c:v>
                </c:pt>
                <c:pt idx="101">
                  <c:v>490</c:v>
                </c:pt>
                <c:pt idx="102">
                  <c:v>500</c:v>
                </c:pt>
                <c:pt idx="103">
                  <c:v>504</c:v>
                </c:pt>
                <c:pt idx="104">
                  <c:v>512</c:v>
                </c:pt>
                <c:pt idx="105">
                  <c:v>540</c:v>
                </c:pt>
                <c:pt idx="106">
                  <c:v>560</c:v>
                </c:pt>
                <c:pt idx="107">
                  <c:v>567</c:v>
                </c:pt>
                <c:pt idx="108">
                  <c:v>576</c:v>
                </c:pt>
                <c:pt idx="109">
                  <c:v>600</c:v>
                </c:pt>
                <c:pt idx="110">
                  <c:v>630</c:v>
                </c:pt>
                <c:pt idx="111">
                  <c:v>640</c:v>
                </c:pt>
                <c:pt idx="112">
                  <c:v>648</c:v>
                </c:pt>
                <c:pt idx="113">
                  <c:v>700</c:v>
                </c:pt>
                <c:pt idx="114">
                  <c:v>720</c:v>
                </c:pt>
                <c:pt idx="115">
                  <c:v>729</c:v>
                </c:pt>
                <c:pt idx="116">
                  <c:v>800</c:v>
                </c:pt>
                <c:pt idx="117">
                  <c:v>810</c:v>
                </c:pt>
                <c:pt idx="118">
                  <c:v>900</c:v>
                </c:pt>
                <c:pt idx="119">
                  <c:v>1000</c:v>
                </c:pt>
              </c:numCache>
            </c:numRef>
          </c:cat>
          <c:val>
            <c:numRef>
              <c:f>'AP Scores'!$V$2:$V$121</c:f>
              <c:numCache>
                <c:formatCode>General</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2</c:v>
                </c:pt>
                <c:pt idx="23">
                  <c:v>1</c:v>
                </c:pt>
                <c:pt idx="24">
                  <c:v>2</c:v>
                </c:pt>
                <c:pt idx="25">
                  <c:v>4</c:v>
                </c:pt>
                <c:pt idx="26">
                  <c:v>1</c:v>
                </c:pt>
                <c:pt idx="27">
                  <c:v>2</c:v>
                </c:pt>
                <c:pt idx="28">
                  <c:v>3</c:v>
                </c:pt>
                <c:pt idx="29">
                  <c:v>1</c:v>
                </c:pt>
                <c:pt idx="30">
                  <c:v>2</c:v>
                </c:pt>
                <c:pt idx="31">
                  <c:v>1</c:v>
                </c:pt>
                <c:pt idx="32">
                  <c:v>3</c:v>
                </c:pt>
                <c:pt idx="33">
                  <c:v>2</c:v>
                </c:pt>
                <c:pt idx="34">
                  <c:v>0</c:v>
                </c:pt>
                <c:pt idx="35">
                  <c:v>2</c:v>
                </c:pt>
                <c:pt idx="36">
                  <c:v>3</c:v>
                </c:pt>
                <c:pt idx="37">
                  <c:v>3</c:v>
                </c:pt>
                <c:pt idx="38">
                  <c:v>0</c:v>
                </c:pt>
                <c:pt idx="39">
                  <c:v>5</c:v>
                </c:pt>
                <c:pt idx="40">
                  <c:v>0</c:v>
                </c:pt>
                <c:pt idx="41">
                  <c:v>4</c:v>
                </c:pt>
                <c:pt idx="42">
                  <c:v>4</c:v>
                </c:pt>
                <c:pt idx="43">
                  <c:v>6</c:v>
                </c:pt>
                <c:pt idx="44">
                  <c:v>1</c:v>
                </c:pt>
                <c:pt idx="45">
                  <c:v>3</c:v>
                </c:pt>
                <c:pt idx="46">
                  <c:v>3</c:v>
                </c:pt>
                <c:pt idx="47">
                  <c:v>5</c:v>
                </c:pt>
                <c:pt idx="48">
                  <c:v>6</c:v>
                </c:pt>
                <c:pt idx="49">
                  <c:v>10</c:v>
                </c:pt>
                <c:pt idx="50">
                  <c:v>0</c:v>
                </c:pt>
                <c:pt idx="51">
                  <c:v>4</c:v>
                </c:pt>
                <c:pt idx="52">
                  <c:v>5</c:v>
                </c:pt>
                <c:pt idx="53">
                  <c:v>3</c:v>
                </c:pt>
                <c:pt idx="54">
                  <c:v>8</c:v>
                </c:pt>
                <c:pt idx="55">
                  <c:v>10</c:v>
                </c:pt>
                <c:pt idx="56">
                  <c:v>1</c:v>
                </c:pt>
                <c:pt idx="57">
                  <c:v>4</c:v>
                </c:pt>
                <c:pt idx="58">
                  <c:v>10</c:v>
                </c:pt>
                <c:pt idx="59">
                  <c:v>4</c:v>
                </c:pt>
                <c:pt idx="60">
                  <c:v>8</c:v>
                </c:pt>
                <c:pt idx="61">
                  <c:v>3</c:v>
                </c:pt>
                <c:pt idx="62">
                  <c:v>10</c:v>
                </c:pt>
                <c:pt idx="63">
                  <c:v>2</c:v>
                </c:pt>
                <c:pt idx="64">
                  <c:v>6</c:v>
                </c:pt>
                <c:pt idx="65">
                  <c:v>1</c:v>
                </c:pt>
                <c:pt idx="66">
                  <c:v>6</c:v>
                </c:pt>
                <c:pt idx="67">
                  <c:v>7</c:v>
                </c:pt>
                <c:pt idx="68">
                  <c:v>7</c:v>
                </c:pt>
                <c:pt idx="69">
                  <c:v>1</c:v>
                </c:pt>
                <c:pt idx="70">
                  <c:v>1</c:v>
                </c:pt>
                <c:pt idx="71">
                  <c:v>9</c:v>
                </c:pt>
                <c:pt idx="72">
                  <c:v>1</c:v>
                </c:pt>
                <c:pt idx="73">
                  <c:v>1</c:v>
                </c:pt>
                <c:pt idx="74">
                  <c:v>1</c:v>
                </c:pt>
                <c:pt idx="75">
                  <c:v>3</c:v>
                </c:pt>
                <c:pt idx="76">
                  <c:v>0</c:v>
                </c:pt>
                <c:pt idx="77">
                  <c:v>4</c:v>
                </c:pt>
                <c:pt idx="78">
                  <c:v>2</c:v>
                </c:pt>
                <c:pt idx="79">
                  <c:v>1</c:v>
                </c:pt>
                <c:pt idx="80">
                  <c:v>1</c:v>
                </c:pt>
                <c:pt idx="81">
                  <c:v>3</c:v>
                </c:pt>
                <c:pt idx="82">
                  <c:v>1</c:v>
                </c:pt>
                <c:pt idx="83">
                  <c:v>0</c:v>
                </c:pt>
                <c:pt idx="84">
                  <c:v>1</c:v>
                </c:pt>
                <c:pt idx="85">
                  <c:v>1</c:v>
                </c:pt>
                <c:pt idx="86">
                  <c:v>0</c:v>
                </c:pt>
                <c:pt idx="87">
                  <c:v>1</c:v>
                </c:pt>
                <c:pt idx="88">
                  <c:v>1</c:v>
                </c:pt>
                <c:pt idx="89">
                  <c:v>1</c:v>
                </c:pt>
                <c:pt idx="90">
                  <c:v>0</c:v>
                </c:pt>
                <c:pt idx="91">
                  <c:v>0</c:v>
                </c:pt>
                <c:pt idx="92">
                  <c:v>0</c:v>
                </c:pt>
                <c:pt idx="93">
                  <c:v>0</c:v>
                </c:pt>
                <c:pt idx="94">
                  <c:v>1</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val>
          <c:extLst>
            <c:ext xmlns:c16="http://schemas.microsoft.com/office/drawing/2014/chart" uri="{C3380CC4-5D6E-409C-BE32-E72D297353CC}">
              <c16:uniqueId val="{00000002-C3D9-40D6-9800-A3BED90BF02D}"/>
            </c:ext>
          </c:extLst>
        </c:ser>
        <c:ser>
          <c:idx val="3"/>
          <c:order val="2"/>
          <c:tx>
            <c:strRef>
              <c:f>'AP Scores'!$W$1</c:f>
              <c:strCache>
                <c:ptCount val="1"/>
                <c:pt idx="0">
                  <c:v>High</c:v>
                </c:pt>
              </c:strCache>
            </c:strRef>
          </c:tx>
          <c:spPr>
            <a:solidFill>
              <a:srgbClr val="FF0000"/>
            </a:solidFill>
            <a:ln>
              <a:noFill/>
            </a:ln>
            <a:effectLst/>
          </c:spPr>
          <c:invertIfNegative val="0"/>
          <c:cat>
            <c:numRef>
              <c:f>'AP Scores'!$T$2:$T$121</c:f>
              <c:numCache>
                <c:formatCode>General</c:formatCode>
                <c:ptCount val="120"/>
                <c:pt idx="0">
                  <c:v>1</c:v>
                </c:pt>
                <c:pt idx="1">
                  <c:v>2</c:v>
                </c:pt>
                <c:pt idx="2">
                  <c:v>3</c:v>
                </c:pt>
                <c:pt idx="3">
                  <c:v>4</c:v>
                </c:pt>
                <c:pt idx="4">
                  <c:v>5</c:v>
                </c:pt>
                <c:pt idx="5">
                  <c:v>6</c:v>
                </c:pt>
                <c:pt idx="6">
                  <c:v>7</c:v>
                </c:pt>
                <c:pt idx="7">
                  <c:v>8</c:v>
                </c:pt>
                <c:pt idx="8">
                  <c:v>9</c:v>
                </c:pt>
                <c:pt idx="9">
                  <c:v>10</c:v>
                </c:pt>
                <c:pt idx="10">
                  <c:v>12</c:v>
                </c:pt>
                <c:pt idx="11">
                  <c:v>14</c:v>
                </c:pt>
                <c:pt idx="12">
                  <c:v>15</c:v>
                </c:pt>
                <c:pt idx="13">
                  <c:v>16</c:v>
                </c:pt>
                <c:pt idx="14">
                  <c:v>18</c:v>
                </c:pt>
                <c:pt idx="15">
                  <c:v>20</c:v>
                </c:pt>
                <c:pt idx="16">
                  <c:v>21</c:v>
                </c:pt>
                <c:pt idx="17">
                  <c:v>24</c:v>
                </c:pt>
                <c:pt idx="18">
                  <c:v>25</c:v>
                </c:pt>
                <c:pt idx="19">
                  <c:v>27</c:v>
                </c:pt>
                <c:pt idx="20">
                  <c:v>28</c:v>
                </c:pt>
                <c:pt idx="21">
                  <c:v>30</c:v>
                </c:pt>
                <c:pt idx="22">
                  <c:v>32</c:v>
                </c:pt>
                <c:pt idx="23">
                  <c:v>35</c:v>
                </c:pt>
                <c:pt idx="24">
                  <c:v>36</c:v>
                </c:pt>
                <c:pt idx="25">
                  <c:v>40</c:v>
                </c:pt>
                <c:pt idx="26">
                  <c:v>42</c:v>
                </c:pt>
                <c:pt idx="27">
                  <c:v>45</c:v>
                </c:pt>
                <c:pt idx="28">
                  <c:v>48</c:v>
                </c:pt>
                <c:pt idx="29">
                  <c:v>49</c:v>
                </c:pt>
                <c:pt idx="30">
                  <c:v>50</c:v>
                </c:pt>
                <c:pt idx="31">
                  <c:v>54</c:v>
                </c:pt>
                <c:pt idx="32">
                  <c:v>56</c:v>
                </c:pt>
                <c:pt idx="33">
                  <c:v>60</c:v>
                </c:pt>
                <c:pt idx="34">
                  <c:v>63</c:v>
                </c:pt>
                <c:pt idx="35">
                  <c:v>64</c:v>
                </c:pt>
                <c:pt idx="36">
                  <c:v>70</c:v>
                </c:pt>
                <c:pt idx="37">
                  <c:v>72</c:v>
                </c:pt>
                <c:pt idx="38">
                  <c:v>75</c:v>
                </c:pt>
                <c:pt idx="39">
                  <c:v>80</c:v>
                </c:pt>
                <c:pt idx="40">
                  <c:v>81</c:v>
                </c:pt>
                <c:pt idx="41">
                  <c:v>84</c:v>
                </c:pt>
                <c:pt idx="42">
                  <c:v>90</c:v>
                </c:pt>
                <c:pt idx="43">
                  <c:v>96</c:v>
                </c:pt>
                <c:pt idx="44">
                  <c:v>98</c:v>
                </c:pt>
                <c:pt idx="45">
                  <c:v>100</c:v>
                </c:pt>
                <c:pt idx="46">
                  <c:v>105</c:v>
                </c:pt>
                <c:pt idx="47">
                  <c:v>108</c:v>
                </c:pt>
                <c:pt idx="48">
                  <c:v>112</c:v>
                </c:pt>
                <c:pt idx="49">
                  <c:v>120</c:v>
                </c:pt>
                <c:pt idx="50">
                  <c:v>125</c:v>
                </c:pt>
                <c:pt idx="51">
                  <c:v>126</c:v>
                </c:pt>
                <c:pt idx="52">
                  <c:v>128</c:v>
                </c:pt>
                <c:pt idx="53">
                  <c:v>135</c:v>
                </c:pt>
                <c:pt idx="54">
                  <c:v>140</c:v>
                </c:pt>
                <c:pt idx="55">
                  <c:v>144</c:v>
                </c:pt>
                <c:pt idx="56">
                  <c:v>147</c:v>
                </c:pt>
                <c:pt idx="57">
                  <c:v>150</c:v>
                </c:pt>
                <c:pt idx="58">
                  <c:v>160</c:v>
                </c:pt>
                <c:pt idx="59">
                  <c:v>162</c:v>
                </c:pt>
                <c:pt idx="60">
                  <c:v>168</c:v>
                </c:pt>
                <c:pt idx="61">
                  <c:v>175</c:v>
                </c:pt>
                <c:pt idx="62">
                  <c:v>180</c:v>
                </c:pt>
                <c:pt idx="63">
                  <c:v>189</c:v>
                </c:pt>
                <c:pt idx="64">
                  <c:v>192</c:v>
                </c:pt>
                <c:pt idx="65">
                  <c:v>196</c:v>
                </c:pt>
                <c:pt idx="66">
                  <c:v>200</c:v>
                </c:pt>
                <c:pt idx="67">
                  <c:v>210</c:v>
                </c:pt>
                <c:pt idx="68">
                  <c:v>216</c:v>
                </c:pt>
                <c:pt idx="69">
                  <c:v>224</c:v>
                </c:pt>
                <c:pt idx="70">
                  <c:v>225</c:v>
                </c:pt>
                <c:pt idx="71">
                  <c:v>240</c:v>
                </c:pt>
                <c:pt idx="72">
                  <c:v>243</c:v>
                </c:pt>
                <c:pt idx="73">
                  <c:v>245</c:v>
                </c:pt>
                <c:pt idx="74">
                  <c:v>250</c:v>
                </c:pt>
                <c:pt idx="75">
                  <c:v>252</c:v>
                </c:pt>
                <c:pt idx="76">
                  <c:v>256</c:v>
                </c:pt>
                <c:pt idx="77">
                  <c:v>270</c:v>
                </c:pt>
                <c:pt idx="78">
                  <c:v>280</c:v>
                </c:pt>
                <c:pt idx="79">
                  <c:v>288</c:v>
                </c:pt>
                <c:pt idx="80">
                  <c:v>294</c:v>
                </c:pt>
                <c:pt idx="81">
                  <c:v>300</c:v>
                </c:pt>
                <c:pt idx="82">
                  <c:v>315</c:v>
                </c:pt>
                <c:pt idx="83">
                  <c:v>320</c:v>
                </c:pt>
                <c:pt idx="84">
                  <c:v>324</c:v>
                </c:pt>
                <c:pt idx="85">
                  <c:v>336</c:v>
                </c:pt>
                <c:pt idx="86">
                  <c:v>343</c:v>
                </c:pt>
                <c:pt idx="87">
                  <c:v>350</c:v>
                </c:pt>
                <c:pt idx="88">
                  <c:v>360</c:v>
                </c:pt>
                <c:pt idx="89">
                  <c:v>378</c:v>
                </c:pt>
                <c:pt idx="90">
                  <c:v>384</c:v>
                </c:pt>
                <c:pt idx="91">
                  <c:v>392</c:v>
                </c:pt>
                <c:pt idx="92">
                  <c:v>400</c:v>
                </c:pt>
                <c:pt idx="93">
                  <c:v>405</c:v>
                </c:pt>
                <c:pt idx="94">
                  <c:v>420</c:v>
                </c:pt>
                <c:pt idx="95">
                  <c:v>432</c:v>
                </c:pt>
                <c:pt idx="96">
                  <c:v>441</c:v>
                </c:pt>
                <c:pt idx="97">
                  <c:v>448</c:v>
                </c:pt>
                <c:pt idx="98">
                  <c:v>450</c:v>
                </c:pt>
                <c:pt idx="99">
                  <c:v>480</c:v>
                </c:pt>
                <c:pt idx="100">
                  <c:v>486</c:v>
                </c:pt>
                <c:pt idx="101">
                  <c:v>490</c:v>
                </c:pt>
                <c:pt idx="102">
                  <c:v>500</c:v>
                </c:pt>
                <c:pt idx="103">
                  <c:v>504</c:v>
                </c:pt>
                <c:pt idx="104">
                  <c:v>512</c:v>
                </c:pt>
                <c:pt idx="105">
                  <c:v>540</c:v>
                </c:pt>
                <c:pt idx="106">
                  <c:v>560</c:v>
                </c:pt>
                <c:pt idx="107">
                  <c:v>567</c:v>
                </c:pt>
                <c:pt idx="108">
                  <c:v>576</c:v>
                </c:pt>
                <c:pt idx="109">
                  <c:v>600</c:v>
                </c:pt>
                <c:pt idx="110">
                  <c:v>630</c:v>
                </c:pt>
                <c:pt idx="111">
                  <c:v>640</c:v>
                </c:pt>
                <c:pt idx="112">
                  <c:v>648</c:v>
                </c:pt>
                <c:pt idx="113">
                  <c:v>700</c:v>
                </c:pt>
                <c:pt idx="114">
                  <c:v>720</c:v>
                </c:pt>
                <c:pt idx="115">
                  <c:v>729</c:v>
                </c:pt>
                <c:pt idx="116">
                  <c:v>800</c:v>
                </c:pt>
                <c:pt idx="117">
                  <c:v>810</c:v>
                </c:pt>
                <c:pt idx="118">
                  <c:v>900</c:v>
                </c:pt>
                <c:pt idx="119">
                  <c:v>1000</c:v>
                </c:pt>
              </c:numCache>
            </c:numRef>
          </c:cat>
          <c:val>
            <c:numRef>
              <c:f>'AP Scores'!$W$2:$W$121</c:f>
              <c:numCache>
                <c:formatCode>General</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c:v>
                </c:pt>
                <c:pt idx="32">
                  <c:v>1</c:v>
                </c:pt>
                <c:pt idx="33">
                  <c:v>1</c:v>
                </c:pt>
                <c:pt idx="34">
                  <c:v>2</c:v>
                </c:pt>
                <c:pt idx="35">
                  <c:v>1</c:v>
                </c:pt>
                <c:pt idx="36">
                  <c:v>2</c:v>
                </c:pt>
                <c:pt idx="37">
                  <c:v>3</c:v>
                </c:pt>
                <c:pt idx="38">
                  <c:v>0</c:v>
                </c:pt>
                <c:pt idx="39">
                  <c:v>3</c:v>
                </c:pt>
                <c:pt idx="40">
                  <c:v>1</c:v>
                </c:pt>
                <c:pt idx="41">
                  <c:v>1</c:v>
                </c:pt>
                <c:pt idx="42">
                  <c:v>3</c:v>
                </c:pt>
                <c:pt idx="43">
                  <c:v>1</c:v>
                </c:pt>
                <c:pt idx="44">
                  <c:v>1</c:v>
                </c:pt>
                <c:pt idx="45">
                  <c:v>2</c:v>
                </c:pt>
                <c:pt idx="46">
                  <c:v>0</c:v>
                </c:pt>
                <c:pt idx="47">
                  <c:v>2</c:v>
                </c:pt>
                <c:pt idx="48">
                  <c:v>2</c:v>
                </c:pt>
                <c:pt idx="49">
                  <c:v>2</c:v>
                </c:pt>
                <c:pt idx="50">
                  <c:v>0</c:v>
                </c:pt>
                <c:pt idx="51">
                  <c:v>4</c:v>
                </c:pt>
                <c:pt idx="52">
                  <c:v>1</c:v>
                </c:pt>
                <c:pt idx="53">
                  <c:v>1</c:v>
                </c:pt>
                <c:pt idx="54">
                  <c:v>3</c:v>
                </c:pt>
                <c:pt idx="55">
                  <c:v>5</c:v>
                </c:pt>
                <c:pt idx="56">
                  <c:v>1</c:v>
                </c:pt>
                <c:pt idx="57">
                  <c:v>1</c:v>
                </c:pt>
                <c:pt idx="58">
                  <c:v>5</c:v>
                </c:pt>
                <c:pt idx="59">
                  <c:v>3</c:v>
                </c:pt>
                <c:pt idx="60">
                  <c:v>3</c:v>
                </c:pt>
                <c:pt idx="61">
                  <c:v>0</c:v>
                </c:pt>
                <c:pt idx="62">
                  <c:v>8</c:v>
                </c:pt>
                <c:pt idx="63">
                  <c:v>3</c:v>
                </c:pt>
                <c:pt idx="64">
                  <c:v>3</c:v>
                </c:pt>
                <c:pt idx="65">
                  <c:v>2</c:v>
                </c:pt>
                <c:pt idx="66">
                  <c:v>6</c:v>
                </c:pt>
                <c:pt idx="67">
                  <c:v>4</c:v>
                </c:pt>
                <c:pt idx="68">
                  <c:v>6</c:v>
                </c:pt>
                <c:pt idx="69">
                  <c:v>5</c:v>
                </c:pt>
                <c:pt idx="70">
                  <c:v>2</c:v>
                </c:pt>
                <c:pt idx="71">
                  <c:v>9</c:v>
                </c:pt>
                <c:pt idx="72">
                  <c:v>2</c:v>
                </c:pt>
                <c:pt idx="73">
                  <c:v>2</c:v>
                </c:pt>
                <c:pt idx="74">
                  <c:v>2</c:v>
                </c:pt>
                <c:pt idx="75">
                  <c:v>6</c:v>
                </c:pt>
                <c:pt idx="76">
                  <c:v>3</c:v>
                </c:pt>
                <c:pt idx="77">
                  <c:v>8</c:v>
                </c:pt>
                <c:pt idx="78">
                  <c:v>10</c:v>
                </c:pt>
                <c:pt idx="79">
                  <c:v>8</c:v>
                </c:pt>
                <c:pt idx="80">
                  <c:v>2</c:v>
                </c:pt>
                <c:pt idx="81">
                  <c:v>6</c:v>
                </c:pt>
                <c:pt idx="82">
                  <c:v>5</c:v>
                </c:pt>
                <c:pt idx="83">
                  <c:v>9</c:v>
                </c:pt>
                <c:pt idx="84">
                  <c:v>5</c:v>
                </c:pt>
                <c:pt idx="85">
                  <c:v>5</c:v>
                </c:pt>
                <c:pt idx="86">
                  <c:v>1</c:v>
                </c:pt>
                <c:pt idx="87">
                  <c:v>5</c:v>
                </c:pt>
                <c:pt idx="88">
                  <c:v>14</c:v>
                </c:pt>
                <c:pt idx="89">
                  <c:v>5</c:v>
                </c:pt>
                <c:pt idx="90">
                  <c:v>3</c:v>
                </c:pt>
                <c:pt idx="91">
                  <c:v>3</c:v>
                </c:pt>
                <c:pt idx="92">
                  <c:v>9</c:v>
                </c:pt>
                <c:pt idx="93">
                  <c:v>3</c:v>
                </c:pt>
                <c:pt idx="94">
                  <c:v>5</c:v>
                </c:pt>
                <c:pt idx="95">
                  <c:v>6</c:v>
                </c:pt>
                <c:pt idx="96">
                  <c:v>3</c:v>
                </c:pt>
                <c:pt idx="97">
                  <c:v>3</c:v>
                </c:pt>
                <c:pt idx="98">
                  <c:v>6</c:v>
                </c:pt>
                <c:pt idx="99">
                  <c:v>6</c:v>
                </c:pt>
                <c:pt idx="100">
                  <c:v>3</c:v>
                </c:pt>
                <c:pt idx="101">
                  <c:v>3</c:v>
                </c:pt>
                <c:pt idx="102">
                  <c:v>3</c:v>
                </c:pt>
                <c:pt idx="103">
                  <c:v>6</c:v>
                </c:pt>
                <c:pt idx="104">
                  <c:v>1</c:v>
                </c:pt>
                <c:pt idx="105">
                  <c:v>6</c:v>
                </c:pt>
                <c:pt idx="106">
                  <c:v>6</c:v>
                </c:pt>
                <c:pt idx="107">
                  <c:v>3</c:v>
                </c:pt>
                <c:pt idx="108">
                  <c:v>3</c:v>
                </c:pt>
                <c:pt idx="109">
                  <c:v>3</c:v>
                </c:pt>
                <c:pt idx="110">
                  <c:v>6</c:v>
                </c:pt>
                <c:pt idx="111">
                  <c:v>3</c:v>
                </c:pt>
                <c:pt idx="112">
                  <c:v>3</c:v>
                </c:pt>
                <c:pt idx="113">
                  <c:v>3</c:v>
                </c:pt>
                <c:pt idx="114">
                  <c:v>6</c:v>
                </c:pt>
                <c:pt idx="115">
                  <c:v>1</c:v>
                </c:pt>
                <c:pt idx="116">
                  <c:v>3</c:v>
                </c:pt>
                <c:pt idx="117">
                  <c:v>3</c:v>
                </c:pt>
                <c:pt idx="118">
                  <c:v>3</c:v>
                </c:pt>
                <c:pt idx="119">
                  <c:v>1</c:v>
                </c:pt>
              </c:numCache>
            </c:numRef>
          </c:val>
          <c:extLst>
            <c:ext xmlns:c16="http://schemas.microsoft.com/office/drawing/2014/chart" uri="{C3380CC4-5D6E-409C-BE32-E72D297353CC}">
              <c16:uniqueId val="{00000003-C3D9-40D6-9800-A3BED90BF02D}"/>
            </c:ext>
          </c:extLst>
        </c:ser>
        <c:dLbls>
          <c:showLegendKey val="0"/>
          <c:showVal val="0"/>
          <c:showCatName val="0"/>
          <c:showSerName val="0"/>
          <c:showPercent val="0"/>
          <c:showBubbleSize val="0"/>
        </c:dLbls>
        <c:gapWidth val="0"/>
        <c:overlap val="100"/>
        <c:axId val="1085926160"/>
        <c:axId val="1085924520"/>
      </c:barChart>
      <c:catAx>
        <c:axId val="10859261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RPN</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88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85924520"/>
        <c:crosses val="autoZero"/>
        <c:auto val="1"/>
        <c:lblAlgn val="ctr"/>
        <c:lblOffset val="100"/>
        <c:noMultiLvlLbl val="0"/>
      </c:catAx>
      <c:valAx>
        <c:axId val="10859245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59261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RPN w/ AP</a:t>
            </a:r>
            <a:r>
              <a:rPr lang="en-US" baseline="0"/>
              <a:t> Ranking Histogram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4792920470194684E-2"/>
          <c:y val="0.14829472329472329"/>
          <c:w val="0.90892440288281939"/>
          <c:h val="0.65147574458598079"/>
        </c:manualLayout>
      </c:layout>
      <c:barChart>
        <c:barDir val="col"/>
        <c:grouping val="stacked"/>
        <c:varyColors val="0"/>
        <c:ser>
          <c:idx val="1"/>
          <c:order val="0"/>
          <c:tx>
            <c:strRef>
              <c:f>'AP Scores'!$X$1</c:f>
              <c:strCache>
                <c:ptCount val="1"/>
                <c:pt idx="0">
                  <c:v>Low</c:v>
                </c:pt>
              </c:strCache>
            </c:strRef>
          </c:tx>
          <c:spPr>
            <a:solidFill>
              <a:srgbClr val="00B050"/>
            </a:solidFill>
            <a:ln>
              <a:noFill/>
            </a:ln>
            <a:effectLst/>
          </c:spPr>
          <c:invertIfNegative val="0"/>
          <c:cat>
            <c:numRef>
              <c:f>'AP Scores'!$T$2:$T$121</c:f>
              <c:numCache>
                <c:formatCode>General</c:formatCode>
                <c:ptCount val="120"/>
                <c:pt idx="0">
                  <c:v>1</c:v>
                </c:pt>
                <c:pt idx="1">
                  <c:v>2</c:v>
                </c:pt>
                <c:pt idx="2">
                  <c:v>3</c:v>
                </c:pt>
                <c:pt idx="3">
                  <c:v>4</c:v>
                </c:pt>
                <c:pt idx="4">
                  <c:v>5</c:v>
                </c:pt>
                <c:pt idx="5">
                  <c:v>6</c:v>
                </c:pt>
                <c:pt idx="6">
                  <c:v>7</c:v>
                </c:pt>
                <c:pt idx="7">
                  <c:v>8</c:v>
                </c:pt>
                <c:pt idx="8">
                  <c:v>9</c:v>
                </c:pt>
                <c:pt idx="9">
                  <c:v>10</c:v>
                </c:pt>
                <c:pt idx="10">
                  <c:v>12</c:v>
                </c:pt>
                <c:pt idx="11">
                  <c:v>14</c:v>
                </c:pt>
                <c:pt idx="12">
                  <c:v>15</c:v>
                </c:pt>
                <c:pt idx="13">
                  <c:v>16</c:v>
                </c:pt>
                <c:pt idx="14">
                  <c:v>18</c:v>
                </c:pt>
                <c:pt idx="15">
                  <c:v>20</c:v>
                </c:pt>
                <c:pt idx="16">
                  <c:v>21</c:v>
                </c:pt>
                <c:pt idx="17">
                  <c:v>24</c:v>
                </c:pt>
                <c:pt idx="18">
                  <c:v>25</c:v>
                </c:pt>
                <c:pt idx="19">
                  <c:v>27</c:v>
                </c:pt>
                <c:pt idx="20">
                  <c:v>28</c:v>
                </c:pt>
                <c:pt idx="21">
                  <c:v>30</c:v>
                </c:pt>
                <c:pt idx="22">
                  <c:v>32</c:v>
                </c:pt>
                <c:pt idx="23">
                  <c:v>35</c:v>
                </c:pt>
                <c:pt idx="24">
                  <c:v>36</c:v>
                </c:pt>
                <c:pt idx="25">
                  <c:v>40</c:v>
                </c:pt>
                <c:pt idx="26">
                  <c:v>42</c:v>
                </c:pt>
                <c:pt idx="27">
                  <c:v>45</c:v>
                </c:pt>
                <c:pt idx="28">
                  <c:v>48</c:v>
                </c:pt>
                <c:pt idx="29">
                  <c:v>49</c:v>
                </c:pt>
                <c:pt idx="30">
                  <c:v>50</c:v>
                </c:pt>
                <c:pt idx="31">
                  <c:v>54</c:v>
                </c:pt>
                <c:pt idx="32">
                  <c:v>56</c:v>
                </c:pt>
                <c:pt idx="33">
                  <c:v>60</c:v>
                </c:pt>
                <c:pt idx="34">
                  <c:v>63</c:v>
                </c:pt>
                <c:pt idx="35">
                  <c:v>64</c:v>
                </c:pt>
                <c:pt idx="36">
                  <c:v>70</c:v>
                </c:pt>
                <c:pt idx="37">
                  <c:v>72</c:v>
                </c:pt>
                <c:pt idx="38">
                  <c:v>75</c:v>
                </c:pt>
                <c:pt idx="39">
                  <c:v>80</c:v>
                </c:pt>
                <c:pt idx="40">
                  <c:v>81</c:v>
                </c:pt>
                <c:pt idx="41">
                  <c:v>84</c:v>
                </c:pt>
                <c:pt idx="42">
                  <c:v>90</c:v>
                </c:pt>
                <c:pt idx="43">
                  <c:v>96</c:v>
                </c:pt>
                <c:pt idx="44">
                  <c:v>98</c:v>
                </c:pt>
                <c:pt idx="45">
                  <c:v>100</c:v>
                </c:pt>
                <c:pt idx="46">
                  <c:v>105</c:v>
                </c:pt>
                <c:pt idx="47">
                  <c:v>108</c:v>
                </c:pt>
                <c:pt idx="48">
                  <c:v>112</c:v>
                </c:pt>
                <c:pt idx="49">
                  <c:v>120</c:v>
                </c:pt>
                <c:pt idx="50">
                  <c:v>125</c:v>
                </c:pt>
                <c:pt idx="51">
                  <c:v>126</c:v>
                </c:pt>
                <c:pt idx="52">
                  <c:v>128</c:v>
                </c:pt>
                <c:pt idx="53">
                  <c:v>135</c:v>
                </c:pt>
                <c:pt idx="54">
                  <c:v>140</c:v>
                </c:pt>
                <c:pt idx="55">
                  <c:v>144</c:v>
                </c:pt>
                <c:pt idx="56">
                  <c:v>147</c:v>
                </c:pt>
                <c:pt idx="57">
                  <c:v>150</c:v>
                </c:pt>
                <c:pt idx="58">
                  <c:v>160</c:v>
                </c:pt>
                <c:pt idx="59">
                  <c:v>162</c:v>
                </c:pt>
                <c:pt idx="60">
                  <c:v>168</c:v>
                </c:pt>
                <c:pt idx="61">
                  <c:v>175</c:v>
                </c:pt>
                <c:pt idx="62">
                  <c:v>180</c:v>
                </c:pt>
                <c:pt idx="63">
                  <c:v>189</c:v>
                </c:pt>
                <c:pt idx="64">
                  <c:v>192</c:v>
                </c:pt>
                <c:pt idx="65">
                  <c:v>196</c:v>
                </c:pt>
                <c:pt idx="66">
                  <c:v>200</c:v>
                </c:pt>
                <c:pt idx="67">
                  <c:v>210</c:v>
                </c:pt>
                <c:pt idx="68">
                  <c:v>216</c:v>
                </c:pt>
                <c:pt idx="69">
                  <c:v>224</c:v>
                </c:pt>
                <c:pt idx="70">
                  <c:v>225</c:v>
                </c:pt>
                <c:pt idx="71">
                  <c:v>240</c:v>
                </c:pt>
                <c:pt idx="72">
                  <c:v>243</c:v>
                </c:pt>
                <c:pt idx="73">
                  <c:v>245</c:v>
                </c:pt>
                <c:pt idx="74">
                  <c:v>250</c:v>
                </c:pt>
                <c:pt idx="75">
                  <c:v>252</c:v>
                </c:pt>
                <c:pt idx="76">
                  <c:v>256</c:v>
                </c:pt>
                <c:pt idx="77">
                  <c:v>270</c:v>
                </c:pt>
                <c:pt idx="78">
                  <c:v>280</c:v>
                </c:pt>
                <c:pt idx="79">
                  <c:v>288</c:v>
                </c:pt>
                <c:pt idx="80">
                  <c:v>294</c:v>
                </c:pt>
                <c:pt idx="81">
                  <c:v>300</c:v>
                </c:pt>
                <c:pt idx="82">
                  <c:v>315</c:v>
                </c:pt>
                <c:pt idx="83">
                  <c:v>320</c:v>
                </c:pt>
                <c:pt idx="84">
                  <c:v>324</c:v>
                </c:pt>
                <c:pt idx="85">
                  <c:v>336</c:v>
                </c:pt>
                <c:pt idx="86">
                  <c:v>343</c:v>
                </c:pt>
                <c:pt idx="87">
                  <c:v>350</c:v>
                </c:pt>
                <c:pt idx="88">
                  <c:v>360</c:v>
                </c:pt>
                <c:pt idx="89">
                  <c:v>378</c:v>
                </c:pt>
                <c:pt idx="90">
                  <c:v>384</c:v>
                </c:pt>
                <c:pt idx="91">
                  <c:v>392</c:v>
                </c:pt>
                <c:pt idx="92">
                  <c:v>400</c:v>
                </c:pt>
                <c:pt idx="93">
                  <c:v>405</c:v>
                </c:pt>
                <c:pt idx="94">
                  <c:v>420</c:v>
                </c:pt>
                <c:pt idx="95">
                  <c:v>432</c:v>
                </c:pt>
                <c:pt idx="96">
                  <c:v>441</c:v>
                </c:pt>
                <c:pt idx="97">
                  <c:v>448</c:v>
                </c:pt>
                <c:pt idx="98">
                  <c:v>450</c:v>
                </c:pt>
                <c:pt idx="99">
                  <c:v>480</c:v>
                </c:pt>
                <c:pt idx="100">
                  <c:v>486</c:v>
                </c:pt>
                <c:pt idx="101">
                  <c:v>490</c:v>
                </c:pt>
                <c:pt idx="102">
                  <c:v>500</c:v>
                </c:pt>
                <c:pt idx="103">
                  <c:v>504</c:v>
                </c:pt>
                <c:pt idx="104">
                  <c:v>512</c:v>
                </c:pt>
                <c:pt idx="105">
                  <c:v>540</c:v>
                </c:pt>
                <c:pt idx="106">
                  <c:v>560</c:v>
                </c:pt>
                <c:pt idx="107">
                  <c:v>567</c:v>
                </c:pt>
                <c:pt idx="108">
                  <c:v>576</c:v>
                </c:pt>
                <c:pt idx="109">
                  <c:v>600</c:v>
                </c:pt>
                <c:pt idx="110">
                  <c:v>630</c:v>
                </c:pt>
                <c:pt idx="111">
                  <c:v>640</c:v>
                </c:pt>
                <c:pt idx="112">
                  <c:v>648</c:v>
                </c:pt>
                <c:pt idx="113">
                  <c:v>700</c:v>
                </c:pt>
                <c:pt idx="114">
                  <c:v>720</c:v>
                </c:pt>
                <c:pt idx="115">
                  <c:v>729</c:v>
                </c:pt>
                <c:pt idx="116">
                  <c:v>800</c:v>
                </c:pt>
                <c:pt idx="117">
                  <c:v>810</c:v>
                </c:pt>
                <c:pt idx="118">
                  <c:v>900</c:v>
                </c:pt>
                <c:pt idx="119">
                  <c:v>1000</c:v>
                </c:pt>
              </c:numCache>
            </c:numRef>
          </c:cat>
          <c:val>
            <c:numRef>
              <c:f>'AP Scores'!$X$2:$X$121</c:f>
              <c:numCache>
                <c:formatCode>General</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val>
          <c:extLst>
            <c:ext xmlns:c16="http://schemas.microsoft.com/office/drawing/2014/chart" uri="{C3380CC4-5D6E-409C-BE32-E72D297353CC}">
              <c16:uniqueId val="{00000000-4266-45E3-A8C8-F27C773A6716}"/>
            </c:ext>
          </c:extLst>
        </c:ser>
        <c:ser>
          <c:idx val="2"/>
          <c:order val="1"/>
          <c:tx>
            <c:strRef>
              <c:f>'AP Scores'!$Y$1</c:f>
              <c:strCache>
                <c:ptCount val="1"/>
                <c:pt idx="0">
                  <c:v>Med</c:v>
                </c:pt>
              </c:strCache>
            </c:strRef>
          </c:tx>
          <c:spPr>
            <a:solidFill>
              <a:srgbClr val="FFFF00"/>
            </a:solidFill>
            <a:ln>
              <a:noFill/>
            </a:ln>
            <a:effectLst/>
          </c:spPr>
          <c:invertIfNegative val="0"/>
          <c:cat>
            <c:numRef>
              <c:f>'AP Scores'!$T$2:$T$121</c:f>
              <c:numCache>
                <c:formatCode>General</c:formatCode>
                <c:ptCount val="120"/>
                <c:pt idx="0">
                  <c:v>1</c:v>
                </c:pt>
                <c:pt idx="1">
                  <c:v>2</c:v>
                </c:pt>
                <c:pt idx="2">
                  <c:v>3</c:v>
                </c:pt>
                <c:pt idx="3">
                  <c:v>4</c:v>
                </c:pt>
                <c:pt idx="4">
                  <c:v>5</c:v>
                </c:pt>
                <c:pt idx="5">
                  <c:v>6</c:v>
                </c:pt>
                <c:pt idx="6">
                  <c:v>7</c:v>
                </c:pt>
                <c:pt idx="7">
                  <c:v>8</c:v>
                </c:pt>
                <c:pt idx="8">
                  <c:v>9</c:v>
                </c:pt>
                <c:pt idx="9">
                  <c:v>10</c:v>
                </c:pt>
                <c:pt idx="10">
                  <c:v>12</c:v>
                </c:pt>
                <c:pt idx="11">
                  <c:v>14</c:v>
                </c:pt>
                <c:pt idx="12">
                  <c:v>15</c:v>
                </c:pt>
                <c:pt idx="13">
                  <c:v>16</c:v>
                </c:pt>
                <c:pt idx="14">
                  <c:v>18</c:v>
                </c:pt>
                <c:pt idx="15">
                  <c:v>20</c:v>
                </c:pt>
                <c:pt idx="16">
                  <c:v>21</c:v>
                </c:pt>
                <c:pt idx="17">
                  <c:v>24</c:v>
                </c:pt>
                <c:pt idx="18">
                  <c:v>25</c:v>
                </c:pt>
                <c:pt idx="19">
                  <c:v>27</c:v>
                </c:pt>
                <c:pt idx="20">
                  <c:v>28</c:v>
                </c:pt>
                <c:pt idx="21">
                  <c:v>30</c:v>
                </c:pt>
                <c:pt idx="22">
                  <c:v>32</c:v>
                </c:pt>
                <c:pt idx="23">
                  <c:v>35</c:v>
                </c:pt>
                <c:pt idx="24">
                  <c:v>36</c:v>
                </c:pt>
                <c:pt idx="25">
                  <c:v>40</c:v>
                </c:pt>
                <c:pt idx="26">
                  <c:v>42</c:v>
                </c:pt>
                <c:pt idx="27">
                  <c:v>45</c:v>
                </c:pt>
                <c:pt idx="28">
                  <c:v>48</c:v>
                </c:pt>
                <c:pt idx="29">
                  <c:v>49</c:v>
                </c:pt>
                <c:pt idx="30">
                  <c:v>50</c:v>
                </c:pt>
                <c:pt idx="31">
                  <c:v>54</c:v>
                </c:pt>
                <c:pt idx="32">
                  <c:v>56</c:v>
                </c:pt>
                <c:pt idx="33">
                  <c:v>60</c:v>
                </c:pt>
                <c:pt idx="34">
                  <c:v>63</c:v>
                </c:pt>
                <c:pt idx="35">
                  <c:v>64</c:v>
                </c:pt>
                <c:pt idx="36">
                  <c:v>70</c:v>
                </c:pt>
                <c:pt idx="37">
                  <c:v>72</c:v>
                </c:pt>
                <c:pt idx="38">
                  <c:v>75</c:v>
                </c:pt>
                <c:pt idx="39">
                  <c:v>80</c:v>
                </c:pt>
                <c:pt idx="40">
                  <c:v>81</c:v>
                </c:pt>
                <c:pt idx="41">
                  <c:v>84</c:v>
                </c:pt>
                <c:pt idx="42">
                  <c:v>90</c:v>
                </c:pt>
                <c:pt idx="43">
                  <c:v>96</c:v>
                </c:pt>
                <c:pt idx="44">
                  <c:v>98</c:v>
                </c:pt>
                <c:pt idx="45">
                  <c:v>100</c:v>
                </c:pt>
                <c:pt idx="46">
                  <c:v>105</c:v>
                </c:pt>
                <c:pt idx="47">
                  <c:v>108</c:v>
                </c:pt>
                <c:pt idx="48">
                  <c:v>112</c:v>
                </c:pt>
                <c:pt idx="49">
                  <c:v>120</c:v>
                </c:pt>
                <c:pt idx="50">
                  <c:v>125</c:v>
                </c:pt>
                <c:pt idx="51">
                  <c:v>126</c:v>
                </c:pt>
                <c:pt idx="52">
                  <c:v>128</c:v>
                </c:pt>
                <c:pt idx="53">
                  <c:v>135</c:v>
                </c:pt>
                <c:pt idx="54">
                  <c:v>140</c:v>
                </c:pt>
                <c:pt idx="55">
                  <c:v>144</c:v>
                </c:pt>
                <c:pt idx="56">
                  <c:v>147</c:v>
                </c:pt>
                <c:pt idx="57">
                  <c:v>150</c:v>
                </c:pt>
                <c:pt idx="58">
                  <c:v>160</c:v>
                </c:pt>
                <c:pt idx="59">
                  <c:v>162</c:v>
                </c:pt>
                <c:pt idx="60">
                  <c:v>168</c:v>
                </c:pt>
                <c:pt idx="61">
                  <c:v>175</c:v>
                </c:pt>
                <c:pt idx="62">
                  <c:v>180</c:v>
                </c:pt>
                <c:pt idx="63">
                  <c:v>189</c:v>
                </c:pt>
                <c:pt idx="64">
                  <c:v>192</c:v>
                </c:pt>
                <c:pt idx="65">
                  <c:v>196</c:v>
                </c:pt>
                <c:pt idx="66">
                  <c:v>200</c:v>
                </c:pt>
                <c:pt idx="67">
                  <c:v>210</c:v>
                </c:pt>
                <c:pt idx="68">
                  <c:v>216</c:v>
                </c:pt>
                <c:pt idx="69">
                  <c:v>224</c:v>
                </c:pt>
                <c:pt idx="70">
                  <c:v>225</c:v>
                </c:pt>
                <c:pt idx="71">
                  <c:v>240</c:v>
                </c:pt>
                <c:pt idx="72">
                  <c:v>243</c:v>
                </c:pt>
                <c:pt idx="73">
                  <c:v>245</c:v>
                </c:pt>
                <c:pt idx="74">
                  <c:v>250</c:v>
                </c:pt>
                <c:pt idx="75">
                  <c:v>252</c:v>
                </c:pt>
                <c:pt idx="76">
                  <c:v>256</c:v>
                </c:pt>
                <c:pt idx="77">
                  <c:v>270</c:v>
                </c:pt>
                <c:pt idx="78">
                  <c:v>280</c:v>
                </c:pt>
                <c:pt idx="79">
                  <c:v>288</c:v>
                </c:pt>
                <c:pt idx="80">
                  <c:v>294</c:v>
                </c:pt>
                <c:pt idx="81">
                  <c:v>300</c:v>
                </c:pt>
                <c:pt idx="82">
                  <c:v>315</c:v>
                </c:pt>
                <c:pt idx="83">
                  <c:v>320</c:v>
                </c:pt>
                <c:pt idx="84">
                  <c:v>324</c:v>
                </c:pt>
                <c:pt idx="85">
                  <c:v>336</c:v>
                </c:pt>
                <c:pt idx="86">
                  <c:v>343</c:v>
                </c:pt>
                <c:pt idx="87">
                  <c:v>350</c:v>
                </c:pt>
                <c:pt idx="88">
                  <c:v>360</c:v>
                </c:pt>
                <c:pt idx="89">
                  <c:v>378</c:v>
                </c:pt>
                <c:pt idx="90">
                  <c:v>384</c:v>
                </c:pt>
                <c:pt idx="91">
                  <c:v>392</c:v>
                </c:pt>
                <c:pt idx="92">
                  <c:v>400</c:v>
                </c:pt>
                <c:pt idx="93">
                  <c:v>405</c:v>
                </c:pt>
                <c:pt idx="94">
                  <c:v>420</c:v>
                </c:pt>
                <c:pt idx="95">
                  <c:v>432</c:v>
                </c:pt>
                <c:pt idx="96">
                  <c:v>441</c:v>
                </c:pt>
                <c:pt idx="97">
                  <c:v>448</c:v>
                </c:pt>
                <c:pt idx="98">
                  <c:v>450</c:v>
                </c:pt>
                <c:pt idx="99">
                  <c:v>480</c:v>
                </c:pt>
                <c:pt idx="100">
                  <c:v>486</c:v>
                </c:pt>
                <c:pt idx="101">
                  <c:v>490</c:v>
                </c:pt>
                <c:pt idx="102">
                  <c:v>500</c:v>
                </c:pt>
                <c:pt idx="103">
                  <c:v>504</c:v>
                </c:pt>
                <c:pt idx="104">
                  <c:v>512</c:v>
                </c:pt>
                <c:pt idx="105">
                  <c:v>540</c:v>
                </c:pt>
                <c:pt idx="106">
                  <c:v>560</c:v>
                </c:pt>
                <c:pt idx="107">
                  <c:v>567</c:v>
                </c:pt>
                <c:pt idx="108">
                  <c:v>576</c:v>
                </c:pt>
                <c:pt idx="109">
                  <c:v>600</c:v>
                </c:pt>
                <c:pt idx="110">
                  <c:v>630</c:v>
                </c:pt>
                <c:pt idx="111">
                  <c:v>640</c:v>
                </c:pt>
                <c:pt idx="112">
                  <c:v>648</c:v>
                </c:pt>
                <c:pt idx="113">
                  <c:v>700</c:v>
                </c:pt>
                <c:pt idx="114">
                  <c:v>720</c:v>
                </c:pt>
                <c:pt idx="115">
                  <c:v>729</c:v>
                </c:pt>
                <c:pt idx="116">
                  <c:v>800</c:v>
                </c:pt>
                <c:pt idx="117">
                  <c:v>810</c:v>
                </c:pt>
                <c:pt idx="118">
                  <c:v>900</c:v>
                </c:pt>
                <c:pt idx="119">
                  <c:v>1000</c:v>
                </c:pt>
              </c:numCache>
            </c:numRef>
          </c:cat>
          <c:val>
            <c:numRef>
              <c:f>'AP Scores'!$Y$2:$Y$121</c:f>
              <c:numCache>
                <c:formatCode>General</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val>
          <c:extLst>
            <c:ext xmlns:c16="http://schemas.microsoft.com/office/drawing/2014/chart" uri="{C3380CC4-5D6E-409C-BE32-E72D297353CC}">
              <c16:uniqueId val="{00000001-4266-45E3-A8C8-F27C773A6716}"/>
            </c:ext>
          </c:extLst>
        </c:ser>
        <c:ser>
          <c:idx val="3"/>
          <c:order val="2"/>
          <c:tx>
            <c:strRef>
              <c:f>'AP Scores'!$Z$1</c:f>
              <c:strCache>
                <c:ptCount val="1"/>
                <c:pt idx="0">
                  <c:v>High</c:v>
                </c:pt>
              </c:strCache>
            </c:strRef>
          </c:tx>
          <c:spPr>
            <a:solidFill>
              <a:srgbClr val="FF0000"/>
            </a:solidFill>
            <a:ln>
              <a:noFill/>
            </a:ln>
            <a:effectLst/>
          </c:spPr>
          <c:invertIfNegative val="0"/>
          <c:cat>
            <c:numRef>
              <c:f>'AP Scores'!$T$2:$T$121</c:f>
              <c:numCache>
                <c:formatCode>General</c:formatCode>
                <c:ptCount val="120"/>
                <c:pt idx="0">
                  <c:v>1</c:v>
                </c:pt>
                <c:pt idx="1">
                  <c:v>2</c:v>
                </c:pt>
                <c:pt idx="2">
                  <c:v>3</c:v>
                </c:pt>
                <c:pt idx="3">
                  <c:v>4</c:v>
                </c:pt>
                <c:pt idx="4">
                  <c:v>5</c:v>
                </c:pt>
                <c:pt idx="5">
                  <c:v>6</c:v>
                </c:pt>
                <c:pt idx="6">
                  <c:v>7</c:v>
                </c:pt>
                <c:pt idx="7">
                  <c:v>8</c:v>
                </c:pt>
                <c:pt idx="8">
                  <c:v>9</c:v>
                </c:pt>
                <c:pt idx="9">
                  <c:v>10</c:v>
                </c:pt>
                <c:pt idx="10">
                  <c:v>12</c:v>
                </c:pt>
                <c:pt idx="11">
                  <c:v>14</c:v>
                </c:pt>
                <c:pt idx="12">
                  <c:v>15</c:v>
                </c:pt>
                <c:pt idx="13">
                  <c:v>16</c:v>
                </c:pt>
                <c:pt idx="14">
                  <c:v>18</c:v>
                </c:pt>
                <c:pt idx="15">
                  <c:v>20</c:v>
                </c:pt>
                <c:pt idx="16">
                  <c:v>21</c:v>
                </c:pt>
                <c:pt idx="17">
                  <c:v>24</c:v>
                </c:pt>
                <c:pt idx="18">
                  <c:v>25</c:v>
                </c:pt>
                <c:pt idx="19">
                  <c:v>27</c:v>
                </c:pt>
                <c:pt idx="20">
                  <c:v>28</c:v>
                </c:pt>
                <c:pt idx="21">
                  <c:v>30</c:v>
                </c:pt>
                <c:pt idx="22">
                  <c:v>32</c:v>
                </c:pt>
                <c:pt idx="23">
                  <c:v>35</c:v>
                </c:pt>
                <c:pt idx="24">
                  <c:v>36</c:v>
                </c:pt>
                <c:pt idx="25">
                  <c:v>40</c:v>
                </c:pt>
                <c:pt idx="26">
                  <c:v>42</c:v>
                </c:pt>
                <c:pt idx="27">
                  <c:v>45</c:v>
                </c:pt>
                <c:pt idx="28">
                  <c:v>48</c:v>
                </c:pt>
                <c:pt idx="29">
                  <c:v>49</c:v>
                </c:pt>
                <c:pt idx="30">
                  <c:v>50</c:v>
                </c:pt>
                <c:pt idx="31">
                  <c:v>54</c:v>
                </c:pt>
                <c:pt idx="32">
                  <c:v>56</c:v>
                </c:pt>
                <c:pt idx="33">
                  <c:v>60</c:v>
                </c:pt>
                <c:pt idx="34">
                  <c:v>63</c:v>
                </c:pt>
                <c:pt idx="35">
                  <c:v>64</c:v>
                </c:pt>
                <c:pt idx="36">
                  <c:v>70</c:v>
                </c:pt>
                <c:pt idx="37">
                  <c:v>72</c:v>
                </c:pt>
                <c:pt idx="38">
                  <c:v>75</c:v>
                </c:pt>
                <c:pt idx="39">
                  <c:v>80</c:v>
                </c:pt>
                <c:pt idx="40">
                  <c:v>81</c:v>
                </c:pt>
                <c:pt idx="41">
                  <c:v>84</c:v>
                </c:pt>
                <c:pt idx="42">
                  <c:v>90</c:v>
                </c:pt>
                <c:pt idx="43">
                  <c:v>96</c:v>
                </c:pt>
                <c:pt idx="44">
                  <c:v>98</c:v>
                </c:pt>
                <c:pt idx="45">
                  <c:v>100</c:v>
                </c:pt>
                <c:pt idx="46">
                  <c:v>105</c:v>
                </c:pt>
                <c:pt idx="47">
                  <c:v>108</c:v>
                </c:pt>
                <c:pt idx="48">
                  <c:v>112</c:v>
                </c:pt>
                <c:pt idx="49">
                  <c:v>120</c:v>
                </c:pt>
                <c:pt idx="50">
                  <c:v>125</c:v>
                </c:pt>
                <c:pt idx="51">
                  <c:v>126</c:v>
                </c:pt>
                <c:pt idx="52">
                  <c:v>128</c:v>
                </c:pt>
                <c:pt idx="53">
                  <c:v>135</c:v>
                </c:pt>
                <c:pt idx="54">
                  <c:v>140</c:v>
                </c:pt>
                <c:pt idx="55">
                  <c:v>144</c:v>
                </c:pt>
                <c:pt idx="56">
                  <c:v>147</c:v>
                </c:pt>
                <c:pt idx="57">
                  <c:v>150</c:v>
                </c:pt>
                <c:pt idx="58">
                  <c:v>160</c:v>
                </c:pt>
                <c:pt idx="59">
                  <c:v>162</c:v>
                </c:pt>
                <c:pt idx="60">
                  <c:v>168</c:v>
                </c:pt>
                <c:pt idx="61">
                  <c:v>175</c:v>
                </c:pt>
                <c:pt idx="62">
                  <c:v>180</c:v>
                </c:pt>
                <c:pt idx="63">
                  <c:v>189</c:v>
                </c:pt>
                <c:pt idx="64">
                  <c:v>192</c:v>
                </c:pt>
                <c:pt idx="65">
                  <c:v>196</c:v>
                </c:pt>
                <c:pt idx="66">
                  <c:v>200</c:v>
                </c:pt>
                <c:pt idx="67">
                  <c:v>210</c:v>
                </c:pt>
                <c:pt idx="68">
                  <c:v>216</c:v>
                </c:pt>
                <c:pt idx="69">
                  <c:v>224</c:v>
                </c:pt>
                <c:pt idx="70">
                  <c:v>225</c:v>
                </c:pt>
                <c:pt idx="71">
                  <c:v>240</c:v>
                </c:pt>
                <c:pt idx="72">
                  <c:v>243</c:v>
                </c:pt>
                <c:pt idx="73">
                  <c:v>245</c:v>
                </c:pt>
                <c:pt idx="74">
                  <c:v>250</c:v>
                </c:pt>
                <c:pt idx="75">
                  <c:v>252</c:v>
                </c:pt>
                <c:pt idx="76">
                  <c:v>256</c:v>
                </c:pt>
                <c:pt idx="77">
                  <c:v>270</c:v>
                </c:pt>
                <c:pt idx="78">
                  <c:v>280</c:v>
                </c:pt>
                <c:pt idx="79">
                  <c:v>288</c:v>
                </c:pt>
                <c:pt idx="80">
                  <c:v>294</c:v>
                </c:pt>
                <c:pt idx="81">
                  <c:v>300</c:v>
                </c:pt>
                <c:pt idx="82">
                  <c:v>315</c:v>
                </c:pt>
                <c:pt idx="83">
                  <c:v>320</c:v>
                </c:pt>
                <c:pt idx="84">
                  <c:v>324</c:v>
                </c:pt>
                <c:pt idx="85">
                  <c:v>336</c:v>
                </c:pt>
                <c:pt idx="86">
                  <c:v>343</c:v>
                </c:pt>
                <c:pt idx="87">
                  <c:v>350</c:v>
                </c:pt>
                <c:pt idx="88">
                  <c:v>360</c:v>
                </c:pt>
                <c:pt idx="89">
                  <c:v>378</c:v>
                </c:pt>
                <c:pt idx="90">
                  <c:v>384</c:v>
                </c:pt>
                <c:pt idx="91">
                  <c:v>392</c:v>
                </c:pt>
                <c:pt idx="92">
                  <c:v>400</c:v>
                </c:pt>
                <c:pt idx="93">
                  <c:v>405</c:v>
                </c:pt>
                <c:pt idx="94">
                  <c:v>420</c:v>
                </c:pt>
                <c:pt idx="95">
                  <c:v>432</c:v>
                </c:pt>
                <c:pt idx="96">
                  <c:v>441</c:v>
                </c:pt>
                <c:pt idx="97">
                  <c:v>448</c:v>
                </c:pt>
                <c:pt idx="98">
                  <c:v>450</c:v>
                </c:pt>
                <c:pt idx="99">
                  <c:v>480</c:v>
                </c:pt>
                <c:pt idx="100">
                  <c:v>486</c:v>
                </c:pt>
                <c:pt idx="101">
                  <c:v>490</c:v>
                </c:pt>
                <c:pt idx="102">
                  <c:v>500</c:v>
                </c:pt>
                <c:pt idx="103">
                  <c:v>504</c:v>
                </c:pt>
                <c:pt idx="104">
                  <c:v>512</c:v>
                </c:pt>
                <c:pt idx="105">
                  <c:v>540</c:v>
                </c:pt>
                <c:pt idx="106">
                  <c:v>560</c:v>
                </c:pt>
                <c:pt idx="107">
                  <c:v>567</c:v>
                </c:pt>
                <c:pt idx="108">
                  <c:v>576</c:v>
                </c:pt>
                <c:pt idx="109">
                  <c:v>600</c:v>
                </c:pt>
                <c:pt idx="110">
                  <c:v>630</c:v>
                </c:pt>
                <c:pt idx="111">
                  <c:v>640</c:v>
                </c:pt>
                <c:pt idx="112">
                  <c:v>648</c:v>
                </c:pt>
                <c:pt idx="113">
                  <c:v>700</c:v>
                </c:pt>
                <c:pt idx="114">
                  <c:v>720</c:v>
                </c:pt>
                <c:pt idx="115">
                  <c:v>729</c:v>
                </c:pt>
                <c:pt idx="116">
                  <c:v>800</c:v>
                </c:pt>
                <c:pt idx="117">
                  <c:v>810</c:v>
                </c:pt>
                <c:pt idx="118">
                  <c:v>900</c:v>
                </c:pt>
                <c:pt idx="119">
                  <c:v>1000</c:v>
                </c:pt>
              </c:numCache>
            </c:numRef>
          </c:cat>
          <c:val>
            <c:numRef>
              <c:f>'AP Scores'!$Z$2:$Z$121</c:f>
              <c:numCache>
                <c:formatCode>General</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val>
          <c:extLst>
            <c:ext xmlns:c16="http://schemas.microsoft.com/office/drawing/2014/chart" uri="{C3380CC4-5D6E-409C-BE32-E72D297353CC}">
              <c16:uniqueId val="{00000002-4266-45E3-A8C8-F27C773A6716}"/>
            </c:ext>
          </c:extLst>
        </c:ser>
        <c:dLbls>
          <c:showLegendKey val="0"/>
          <c:showVal val="0"/>
          <c:showCatName val="0"/>
          <c:showSerName val="0"/>
          <c:showPercent val="0"/>
          <c:showBubbleSize val="0"/>
        </c:dLbls>
        <c:gapWidth val="0"/>
        <c:overlap val="100"/>
        <c:axId val="1085926160"/>
        <c:axId val="1085924520"/>
      </c:barChart>
      <c:catAx>
        <c:axId val="10859261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RPN</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88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85924520"/>
        <c:crosses val="autoZero"/>
        <c:auto val="1"/>
        <c:lblAlgn val="ctr"/>
        <c:lblOffset val="100"/>
        <c:noMultiLvlLbl val="0"/>
      </c:catAx>
      <c:valAx>
        <c:axId val="10859245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59261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607368</xdr:colOff>
      <xdr:row>2</xdr:row>
      <xdr:rowOff>171395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607368" cy="5371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194310</xdr:colOff>
      <xdr:row>25</xdr:row>
      <xdr:rowOff>95250</xdr:rowOff>
    </xdr:from>
    <xdr:to>
      <xdr:col>18</xdr:col>
      <xdr:colOff>190500</xdr:colOff>
      <xdr:row>47</xdr:row>
      <xdr:rowOff>19050</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198120</xdr:colOff>
      <xdr:row>1</xdr:row>
      <xdr:rowOff>137160</xdr:rowOff>
    </xdr:from>
    <xdr:to>
      <xdr:col>18</xdr:col>
      <xdr:colOff>194310</xdr:colOff>
      <xdr:row>23</xdr:row>
      <xdr:rowOff>60960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23131</xdr:colOff>
      <xdr:row>0</xdr:row>
      <xdr:rowOff>19050</xdr:rowOff>
    </xdr:from>
    <xdr:to>
      <xdr:col>0</xdr:col>
      <xdr:colOff>663211</xdr:colOff>
      <xdr:row>2</xdr:row>
      <xdr:rowOff>194092</xdr:rowOff>
    </xdr:to>
    <xdr:pic>
      <xdr:nvPicPr>
        <xdr:cNvPr id="11" name="Picture 10">
          <a:extLst>
            <a:ext uri="{FF2B5EF4-FFF2-40B4-BE49-F238E27FC236}">
              <a16:creationId xmlns:a16="http://schemas.microsoft.com/office/drawing/2014/main" id="{00000000-0008-0000-0400-00000B000000}"/>
            </a:ext>
          </a:extLst>
        </xdr:cNvPr>
        <xdr:cNvPicPr>
          <a:picLocks/>
        </xdr:cNvPicPr>
      </xdr:nvPicPr>
      <xdr:blipFill>
        <a:blip xmlns:r="http://schemas.openxmlformats.org/officeDocument/2006/relationships" r:embed="rId1"/>
        <a:stretch>
          <a:fillRect/>
        </a:stretch>
      </xdr:blipFill>
      <xdr:spPr>
        <a:xfrm>
          <a:off x="23131" y="19050"/>
          <a:ext cx="640080" cy="566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66674</xdr:colOff>
      <xdr:row>0</xdr:row>
      <xdr:rowOff>19049</xdr:rowOff>
    </xdr:from>
    <xdr:to>
      <xdr:col>0</xdr:col>
      <xdr:colOff>706754</xdr:colOff>
      <xdr:row>3</xdr:row>
      <xdr:rowOff>226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66674" y="19049"/>
          <a:ext cx="640080" cy="5635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752473</xdr:colOff>
      <xdr:row>53</xdr:row>
      <xdr:rowOff>27215</xdr:rowOff>
    </xdr:from>
    <xdr:to>
      <xdr:col>5</xdr:col>
      <xdr:colOff>1683202</xdr:colOff>
      <xdr:row>91</xdr:row>
      <xdr:rowOff>59494</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a:stretch>
          <a:fillRect/>
        </a:stretch>
      </xdr:blipFill>
      <xdr:spPr>
        <a:xfrm>
          <a:off x="1485898" y="20391665"/>
          <a:ext cx="8684079" cy="6909329"/>
        </a:xfrm>
        <a:prstGeom prst="rect">
          <a:avLst/>
        </a:prstGeom>
      </xdr:spPr>
    </xdr:pic>
    <xdr:clientData/>
  </xdr:twoCellAnchor>
  <xdr:twoCellAnchor editAs="oneCell">
    <xdr:from>
      <xdr:col>1</xdr:col>
      <xdr:colOff>752473</xdr:colOff>
      <xdr:row>18</xdr:row>
      <xdr:rowOff>90719</xdr:rowOff>
    </xdr:from>
    <xdr:to>
      <xdr:col>5</xdr:col>
      <xdr:colOff>1671260</xdr:colOff>
      <xdr:row>51</xdr:row>
      <xdr:rowOff>147870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tretch>
          <a:fillRect/>
        </a:stretch>
      </xdr:blipFill>
      <xdr:spPr>
        <a:xfrm>
          <a:off x="1485898" y="14121044"/>
          <a:ext cx="8672137" cy="6029326"/>
        </a:xfrm>
        <a:prstGeom prst="rect">
          <a:avLst/>
        </a:prstGeom>
      </xdr:spPr>
    </xdr:pic>
    <xdr:clientData/>
  </xdr:twoCellAnchor>
  <xdr:twoCellAnchor editAs="oneCell">
    <xdr:from>
      <xdr:col>6</xdr:col>
      <xdr:colOff>125183</xdr:colOff>
      <xdr:row>36</xdr:row>
      <xdr:rowOff>61835</xdr:rowOff>
    </xdr:from>
    <xdr:to>
      <xdr:col>14</xdr:col>
      <xdr:colOff>179159</xdr:colOff>
      <xdr:row>69</xdr:row>
      <xdr:rowOff>168877</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tretch>
          <a:fillRect/>
        </a:stretch>
      </xdr:blipFill>
      <xdr:spPr>
        <a:xfrm>
          <a:off x="11050358" y="17349710"/>
          <a:ext cx="8197851" cy="6079217"/>
        </a:xfrm>
        <a:prstGeom prst="rect">
          <a:avLst/>
        </a:prstGeom>
      </xdr:spPr>
    </xdr:pic>
    <xdr:clientData/>
  </xdr:twoCellAnchor>
  <xdr:twoCellAnchor editAs="oneCell">
    <xdr:from>
      <xdr:col>0</xdr:col>
      <xdr:colOff>58152</xdr:colOff>
      <xdr:row>0</xdr:row>
      <xdr:rowOff>6133</xdr:rowOff>
    </xdr:from>
    <xdr:to>
      <xdr:col>0</xdr:col>
      <xdr:colOff>665520</xdr:colOff>
      <xdr:row>2</xdr:row>
      <xdr:rowOff>116062</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tretch>
          <a:fillRect/>
        </a:stretch>
      </xdr:blipFill>
      <xdr:spPr>
        <a:xfrm>
          <a:off x="58152" y="6133"/>
          <a:ext cx="607368" cy="547407"/>
        </a:xfrm>
        <a:prstGeom prst="rect">
          <a:avLst/>
        </a:prstGeom>
      </xdr:spPr>
    </xdr:pic>
    <xdr:clientData/>
  </xdr:twoCellAnchor>
  <xdr:twoCellAnchor editAs="oneCell">
    <xdr:from>
      <xdr:col>15</xdr:col>
      <xdr:colOff>95250</xdr:colOff>
      <xdr:row>35</xdr:row>
      <xdr:rowOff>168287</xdr:rowOff>
    </xdr:from>
    <xdr:to>
      <xdr:col>18</xdr:col>
      <xdr:colOff>1638299</xdr:colOff>
      <xdr:row>70</xdr:row>
      <xdr:rowOff>62426</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tretch>
          <a:fillRect/>
        </a:stretch>
      </xdr:blipFill>
      <xdr:spPr>
        <a:xfrm>
          <a:off x="20012025" y="17275187"/>
          <a:ext cx="7886699" cy="62282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600075</xdr:colOff>
          <xdr:row>1</xdr:row>
          <xdr:rowOff>95250</xdr:rowOff>
        </xdr:from>
        <xdr:to>
          <xdr:col>1</xdr:col>
          <xdr:colOff>704850</xdr:colOff>
          <xdr:row>1</xdr:row>
          <xdr:rowOff>295275</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PROTOTYPE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1</xdr:row>
          <xdr:rowOff>95250</xdr:rowOff>
        </xdr:from>
        <xdr:to>
          <xdr:col>2</xdr:col>
          <xdr:colOff>1619250</xdr:colOff>
          <xdr:row>1</xdr:row>
          <xdr:rowOff>295275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PRE-LAUNCH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xdr:row>
          <xdr:rowOff>95250</xdr:rowOff>
        </xdr:from>
        <xdr:to>
          <xdr:col>6</xdr:col>
          <xdr:colOff>323850</xdr:colOff>
          <xdr:row>1</xdr:row>
          <xdr:rowOff>295275</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PRODUCTION</a:t>
              </a:r>
            </a:p>
          </xdr:txBody>
        </xdr:sp>
        <xdr:clientData/>
      </xdr:twoCellAnchor>
    </mc:Choice>
    <mc:Fallback/>
  </mc:AlternateContent>
  <xdr:twoCellAnchor editAs="oneCell">
    <xdr:from>
      <xdr:col>0</xdr:col>
      <xdr:colOff>28575</xdr:colOff>
      <xdr:row>0</xdr:row>
      <xdr:rowOff>0</xdr:rowOff>
    </xdr:from>
    <xdr:to>
      <xdr:col>0</xdr:col>
      <xdr:colOff>668655</xdr:colOff>
      <xdr:row>0</xdr:row>
      <xdr:rowOff>552677</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28575" y="0"/>
          <a:ext cx="640080" cy="5526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23131</xdr:colOff>
      <xdr:row>0</xdr:row>
      <xdr:rowOff>19050</xdr:rowOff>
    </xdr:from>
    <xdr:to>
      <xdr:col>0</xdr:col>
      <xdr:colOff>663211</xdr:colOff>
      <xdr:row>3</xdr:row>
      <xdr:rowOff>32167</xdr:rowOff>
    </xdr:to>
    <xdr:pic>
      <xdr:nvPicPr>
        <xdr:cNvPr id="5" name="Picture 4">
          <a:extLst>
            <a:ext uri="{FF2B5EF4-FFF2-40B4-BE49-F238E27FC236}">
              <a16:creationId xmlns:a16="http://schemas.microsoft.com/office/drawing/2014/main" id="{2EDAF0BA-F6CF-403B-A395-00F9A7695FB9}"/>
            </a:ext>
          </a:extLst>
        </xdr:cNvPr>
        <xdr:cNvPicPr>
          <a:picLocks/>
        </xdr:cNvPicPr>
      </xdr:nvPicPr>
      <xdr:blipFill>
        <a:blip xmlns:r="http://schemas.openxmlformats.org/officeDocument/2006/relationships" r:embed="rId1"/>
        <a:stretch>
          <a:fillRect/>
        </a:stretch>
      </xdr:blipFill>
      <xdr:spPr>
        <a:xfrm>
          <a:off x="23131" y="19050"/>
          <a:ext cx="640080" cy="5560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23131</xdr:colOff>
      <xdr:row>0</xdr:row>
      <xdr:rowOff>19050</xdr:rowOff>
    </xdr:from>
    <xdr:to>
      <xdr:col>0</xdr:col>
      <xdr:colOff>663211</xdr:colOff>
      <xdr:row>3</xdr:row>
      <xdr:rowOff>32167</xdr:rowOff>
    </xdr:to>
    <xdr:pic>
      <xdr:nvPicPr>
        <xdr:cNvPr id="2" name="Picture 1">
          <a:extLst>
            <a:ext uri="{FF2B5EF4-FFF2-40B4-BE49-F238E27FC236}">
              <a16:creationId xmlns:a16="http://schemas.microsoft.com/office/drawing/2014/main" id="{BCA3894E-5B28-4A91-BCB3-E92EF5DC6275}"/>
            </a:ext>
          </a:extLst>
        </xdr:cNvPr>
        <xdr:cNvPicPr>
          <a:picLocks/>
        </xdr:cNvPicPr>
      </xdr:nvPicPr>
      <xdr:blipFill>
        <a:blip xmlns:r="http://schemas.openxmlformats.org/officeDocument/2006/relationships" r:embed="rId1"/>
        <a:stretch>
          <a:fillRect/>
        </a:stretch>
      </xdr:blipFill>
      <xdr:spPr>
        <a:xfrm>
          <a:off x="23131" y="19050"/>
          <a:ext cx="640080" cy="5560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23131</xdr:colOff>
      <xdr:row>0</xdr:row>
      <xdr:rowOff>19050</xdr:rowOff>
    </xdr:from>
    <xdr:to>
      <xdr:col>1</xdr:col>
      <xdr:colOff>271</xdr:colOff>
      <xdr:row>3</xdr:row>
      <xdr:rowOff>22642</xdr:rowOff>
    </xdr:to>
    <xdr:pic>
      <xdr:nvPicPr>
        <xdr:cNvPr id="2" name="Picture 1">
          <a:extLst>
            <a:ext uri="{FF2B5EF4-FFF2-40B4-BE49-F238E27FC236}">
              <a16:creationId xmlns:a16="http://schemas.microsoft.com/office/drawing/2014/main" id="{1DE3F9EA-AC9E-4C82-A2B1-D9D9767F7362}"/>
            </a:ext>
          </a:extLst>
        </xdr:cNvPr>
        <xdr:cNvPicPr>
          <a:picLocks/>
        </xdr:cNvPicPr>
      </xdr:nvPicPr>
      <xdr:blipFill>
        <a:blip xmlns:r="http://schemas.openxmlformats.org/officeDocument/2006/relationships" r:embed="rId1"/>
        <a:stretch>
          <a:fillRect/>
        </a:stretch>
      </xdr:blipFill>
      <xdr:spPr>
        <a:xfrm>
          <a:off x="23131" y="19050"/>
          <a:ext cx="640080" cy="5560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73587</xdr:colOff>
      <xdr:row>3</xdr:row>
      <xdr:rowOff>74324</xdr:rowOff>
    </xdr:from>
    <xdr:to>
      <xdr:col>2</xdr:col>
      <xdr:colOff>1826000</xdr:colOff>
      <xdr:row>7</xdr:row>
      <xdr:rowOff>340732</xdr:rowOff>
    </xdr:to>
    <mc:AlternateContent xmlns:mc="http://schemas.openxmlformats.org/markup-compatibility/2006" xmlns:sle15="http://schemas.microsoft.com/office/drawing/2012/slicer">
      <mc:Choice Requires="sle15">
        <xdr:graphicFrame macro="">
          <xdr:nvGraphicFramePr>
            <xdr:cNvPr id="2" name="MRL Applicability/Target Level 1">
              <a:extLst>
                <a:ext uri="{FF2B5EF4-FFF2-40B4-BE49-F238E27FC236}">
                  <a16:creationId xmlns:a16="http://schemas.microsoft.com/office/drawing/2014/main" id="{2B4C6353-0487-4C54-A5B1-B714E88F7E27}"/>
                </a:ext>
              </a:extLst>
            </xdr:cNvPr>
            <xdr:cNvGraphicFramePr/>
          </xdr:nvGraphicFramePr>
          <xdr:xfrm>
            <a:off x="0" y="0"/>
            <a:ext cx="0" cy="0"/>
          </xdr:xfrm>
          <a:graphic>
            <a:graphicData uri="http://schemas.microsoft.com/office/drawing/2010/slicer">
              <sle:slicer xmlns:sle="http://schemas.microsoft.com/office/drawing/2010/slicer" name="MRL Applicability/Target Level 1"/>
            </a:graphicData>
          </a:graphic>
        </xdr:graphicFrame>
      </mc:Choice>
      <mc:Fallback xmlns="">
        <xdr:sp macro="" textlink="">
          <xdr:nvSpPr>
            <xdr:cNvPr id="0" name=""/>
            <xdr:cNvSpPr>
              <a:spLocks noTextEdit="1"/>
            </xdr:cNvSpPr>
          </xdr:nvSpPr>
          <xdr:spPr>
            <a:xfrm>
              <a:off x="69142" y="643620"/>
              <a:ext cx="1749238" cy="180833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xdr:col>
      <xdr:colOff>2117574</xdr:colOff>
      <xdr:row>0</xdr:row>
      <xdr:rowOff>0</xdr:rowOff>
    </xdr:from>
    <xdr:to>
      <xdr:col>2</xdr:col>
      <xdr:colOff>648943</xdr:colOff>
      <xdr:row>2</xdr:row>
      <xdr:rowOff>192859</xdr:rowOff>
    </xdr:to>
    <xdr:pic>
      <xdr:nvPicPr>
        <xdr:cNvPr id="3" name="Picture 2">
          <a:extLst>
            <a:ext uri="{FF2B5EF4-FFF2-40B4-BE49-F238E27FC236}">
              <a16:creationId xmlns:a16="http://schemas.microsoft.com/office/drawing/2014/main" id="{E57F3A19-E475-439A-A01C-656D54DD7132}"/>
            </a:ext>
          </a:extLst>
        </xdr:cNvPr>
        <xdr:cNvPicPr>
          <a:picLocks noChangeAspect="1"/>
        </xdr:cNvPicPr>
      </xdr:nvPicPr>
      <xdr:blipFill>
        <a:blip xmlns:r="http://schemas.openxmlformats.org/officeDocument/2006/relationships" r:embed="rId1"/>
        <a:stretch>
          <a:fillRect/>
        </a:stretch>
      </xdr:blipFill>
      <xdr:spPr>
        <a:xfrm>
          <a:off x="1417320" y="0"/>
          <a:ext cx="647373" cy="573859"/>
        </a:xfrm>
        <a:prstGeom prst="rect">
          <a:avLst/>
        </a:prstGeom>
      </xdr:spPr>
    </xdr:pic>
    <xdr:clientData/>
  </xdr:twoCellAnchor>
  <xdr:twoCellAnchor editAs="absolute">
    <xdr:from>
      <xdr:col>2</xdr:col>
      <xdr:colOff>1920390</xdr:colOff>
      <xdr:row>3</xdr:row>
      <xdr:rowOff>61073</xdr:rowOff>
    </xdr:from>
    <xdr:to>
      <xdr:col>4</xdr:col>
      <xdr:colOff>1602442</xdr:colOff>
      <xdr:row>7</xdr:row>
      <xdr:rowOff>340958</xdr:rowOff>
    </xdr:to>
    <mc:AlternateContent xmlns:mc="http://schemas.openxmlformats.org/markup-compatibility/2006" xmlns:sle15="http://schemas.microsoft.com/office/drawing/2012/slicer">
      <mc:Choice Requires="sle15">
        <xdr:graphicFrame macro="">
          <xdr:nvGraphicFramePr>
            <xdr:cNvPr id="4" name="Element">
              <a:extLst>
                <a:ext uri="{FF2B5EF4-FFF2-40B4-BE49-F238E27FC236}">
                  <a16:creationId xmlns:a16="http://schemas.microsoft.com/office/drawing/2014/main" id="{12EE9650-C5C5-306C-2607-48AE4F3AD9CB}"/>
                </a:ext>
              </a:extLst>
            </xdr:cNvPr>
            <xdr:cNvGraphicFramePr/>
          </xdr:nvGraphicFramePr>
          <xdr:xfrm>
            <a:off x="0" y="0"/>
            <a:ext cx="0" cy="0"/>
          </xdr:xfrm>
          <a:graphic>
            <a:graphicData uri="http://schemas.microsoft.com/office/drawing/2010/slicer">
              <sle:slicer xmlns:sle="http://schemas.microsoft.com/office/drawing/2010/slicer" name="Element"/>
            </a:graphicData>
          </a:graphic>
        </xdr:graphicFrame>
      </mc:Choice>
      <mc:Fallback xmlns="">
        <xdr:sp macro="" textlink="">
          <xdr:nvSpPr>
            <xdr:cNvPr id="0" name=""/>
            <xdr:cNvSpPr>
              <a:spLocks noTextEdit="1"/>
            </xdr:cNvSpPr>
          </xdr:nvSpPr>
          <xdr:spPr>
            <a:xfrm>
              <a:off x="1915310" y="638624"/>
              <a:ext cx="3273014" cy="1813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6</xdr:col>
      <xdr:colOff>1019735</xdr:colOff>
      <xdr:row>5</xdr:row>
      <xdr:rowOff>33618</xdr:rowOff>
    </xdr:from>
    <xdr:to>
      <xdr:col>6</xdr:col>
      <xdr:colOff>1997822</xdr:colOff>
      <xdr:row>7</xdr:row>
      <xdr:rowOff>264473</xdr:rowOff>
    </xdr:to>
    <xdr:pic>
      <xdr:nvPicPr>
        <xdr:cNvPr id="5" name="Picture 4">
          <a:extLst>
            <a:ext uri="{FF2B5EF4-FFF2-40B4-BE49-F238E27FC236}">
              <a16:creationId xmlns:a16="http://schemas.microsoft.com/office/drawing/2014/main" id="{997DEB02-6254-9189-2870-889C3B4E63E8}"/>
            </a:ext>
          </a:extLst>
        </xdr:cNvPr>
        <xdr:cNvPicPr>
          <a:picLocks noChangeAspect="1"/>
        </xdr:cNvPicPr>
      </xdr:nvPicPr>
      <xdr:blipFill>
        <a:blip xmlns:r="http://schemas.openxmlformats.org/officeDocument/2006/relationships" r:embed="rId2"/>
        <a:stretch>
          <a:fillRect/>
        </a:stretch>
      </xdr:blipFill>
      <xdr:spPr>
        <a:xfrm>
          <a:off x="10679206" y="1378324"/>
          <a:ext cx="974912" cy="992855"/>
        </a:xfrm>
        <a:prstGeom prst="rect">
          <a:avLst/>
        </a:prstGeom>
      </xdr:spPr>
    </xdr:pic>
    <xdr:clientData/>
  </xdr:twoCellAnchor>
  <xdr:twoCellAnchor>
    <xdr:from>
      <xdr:col>5</xdr:col>
      <xdr:colOff>1389530</xdr:colOff>
      <xdr:row>5</xdr:row>
      <xdr:rowOff>291353</xdr:rowOff>
    </xdr:from>
    <xdr:to>
      <xdr:col>6</xdr:col>
      <xdr:colOff>974911</xdr:colOff>
      <xdr:row>5</xdr:row>
      <xdr:rowOff>302559</xdr:rowOff>
    </xdr:to>
    <xdr:cxnSp macro="">
      <xdr:nvCxnSpPr>
        <xdr:cNvPr id="7" name="Straight Arrow Connector 6">
          <a:extLst>
            <a:ext uri="{FF2B5EF4-FFF2-40B4-BE49-F238E27FC236}">
              <a16:creationId xmlns:a16="http://schemas.microsoft.com/office/drawing/2014/main" id="{073B26B0-7B1C-CD6F-7D72-7C7ABA7375C4}"/>
            </a:ext>
          </a:extLst>
        </xdr:cNvPr>
        <xdr:cNvCxnSpPr/>
      </xdr:nvCxnSpPr>
      <xdr:spPr>
        <a:xfrm flipV="1">
          <a:off x="9569824" y="1636059"/>
          <a:ext cx="1064558"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1905000</xdr:colOff>
      <xdr:row>5</xdr:row>
      <xdr:rowOff>145676</xdr:rowOff>
    </xdr:from>
    <xdr:to>
      <xdr:col>6</xdr:col>
      <xdr:colOff>2655794</xdr:colOff>
      <xdr:row>5</xdr:row>
      <xdr:rowOff>280147</xdr:rowOff>
    </xdr:to>
    <xdr:cxnSp macro="">
      <xdr:nvCxnSpPr>
        <xdr:cNvPr id="9" name="Straight Arrow Connector 8">
          <a:extLst>
            <a:ext uri="{FF2B5EF4-FFF2-40B4-BE49-F238E27FC236}">
              <a16:creationId xmlns:a16="http://schemas.microsoft.com/office/drawing/2014/main" id="{C5BDEC7B-0E90-C09D-0BCC-E29ED9583827}"/>
            </a:ext>
          </a:extLst>
        </xdr:cNvPr>
        <xdr:cNvCxnSpPr/>
      </xdr:nvCxnSpPr>
      <xdr:spPr>
        <a:xfrm flipH="1" flipV="1">
          <a:off x="11564471" y="1490382"/>
          <a:ext cx="750794" cy="1344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utc.com/Users/pw53453/Desktop/Copy%20of%20ppap_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 of Revisions"/>
      <sheetName val="A - Input Sheet"/>
      <sheetName val="B - Cover &amp; index"/>
      <sheetName val="1 - Drawing"/>
      <sheetName val="2 - SPD"/>
      <sheetName val="3 - PO"/>
      <sheetName val="4 - DFMEA"/>
      <sheetName val="5 - Process Flow"/>
      <sheetName val="Sévérité"/>
      <sheetName val="OCC"/>
      <sheetName val="Detect"/>
      <sheetName val="6 - PFMEA"/>
      <sheetName val="7 - Process Control Plan"/>
      <sheetName val="8 - PRS"/>
      <sheetName val="9 - Initial Process Studies"/>
      <sheetName val="10 - MSA"/>
      <sheetName val="Corr Instr."/>
      <sheetName val="Correlation"/>
      <sheetName val="R &amp; R Instr."/>
      <sheetName val="Gauge R_R"/>
      <sheetName val="Correc_Action"/>
      <sheetName val="Range"/>
      <sheetName val="DATA"/>
      <sheetName val="CMM instruction R_R"/>
      <sheetName val="CMM True Position"/>
      <sheetName val="CMM 1 Sided Tolerance"/>
      <sheetName val="CMM 2 Sided Tolerance"/>
      <sheetName val="11 - ESA"/>
      <sheetName val="12 - Dimensional Report"/>
      <sheetName val="13 - PVT"/>
      <sheetName val="14 - Spec. process &amp; NDT"/>
      <sheetName val="15 - Matl Cert"/>
      <sheetName val="16 - Raw Mat. approval"/>
      <sheetName val="17 - Part Marking"/>
      <sheetName val="18 - Packaging"/>
      <sheetName val="19 - Form 1"/>
      <sheetName val="App. 1 - UPPAP Change Form 2"/>
      <sheetName val="App. 2 - Capability Calculator"/>
      <sheetName val="App. 3 - Gage RR Short Form"/>
      <sheetName val="App. 4 - Short Form Two Rep"/>
      <sheetName val="App. 5 - Gage RR Long Form"/>
      <sheetName val="App. 6 - Gage Attribute Instr."/>
      <sheetName val="App. 7 - Gage Attribute Form"/>
      <sheetName val="App. 8 - FMEA Risk Tables"/>
      <sheetName val="Sheet1"/>
      <sheetName val="Linked 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9">
          <cell r="E9" t="str">
            <v/>
          </cell>
        </row>
      </sheetData>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RL_Applicability_Target_Level1" xr10:uid="{4BA63E27-1E46-4EF6-8491-E283DA18178F}" sourceName="MRL Target">
  <extLst>
    <x:ext xmlns:x15="http://schemas.microsoft.com/office/spreadsheetml/2010/11/main" uri="{2F2917AC-EB37-4324-AD4E-5DD8C200BD13}">
      <x15:tableSlicerCache tableId="2" column="2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lement" xr10:uid="{8D396761-124C-4F38-B363-39336C20CE31}" sourceName="Element">
  <extLst>
    <x:ext xmlns:x15="http://schemas.microsoft.com/office/spreadsheetml/2010/11/main" uri="{2F2917AC-EB37-4324-AD4E-5DD8C200BD13}">
      <x15:tableSlicerCache tableId="2"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RL Applicability/Target Level 1" xr10:uid="{155645D8-6D54-48CE-88A0-B8B9CF1D801C}" cache="Slicer_MRL_Applicability_Target_Level1" caption="MRL Target" rowHeight="241300"/>
  <slicer name="Element" xr10:uid="{8861D3F4-BC4F-4B1A-8D15-5DC0F0794D54}" cache="Slicer_Element" caption="Element" startItem="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42CAA7D-E2E9-448E-BBB2-BD333D59189F}" name="PFMEA_Evaluation_Checklist" displayName="PFMEA_Evaluation_Checklist" ref="A9:G808" totalsRowShown="0">
  <autoFilter ref="A9:G808" xr:uid="{8126A45F-EBFB-4CC9-9245-D06B0D526BC8}"/>
  <tableColumns count="7">
    <tableColumn id="24" xr3:uid="{7EA2B716-3D72-4877-AD8B-E22E20BEF165}" name="MRL Target" dataDxfId="38"/>
    <tableColumn id="2" xr3:uid="{86B4BBBF-694F-4987-944A-DF9C3565B24B}" name="Element" dataDxfId="37"/>
    <tableColumn id="3" xr3:uid="{F8BEDDF7-7E11-44FA-B247-2B29958A36D5}" name="Item" dataDxfId="36"/>
    <tableColumn id="4" xr3:uid="{CD438D17-8927-4932-A7CF-166AF9439465}" name="Eval Chklst No." dataDxfId="35"/>
    <tableColumn id="5" xr3:uid="{EF2FF06F-E418-4C3F-8AE7-2517AB55767A}" name="Requirement" dataDxfId="34"/>
    <tableColumn id="6" xr3:uid="{8044CC14-37AF-4C86-8056-1E50D84193F8}" name="Complete (Y/N)" dataDxfId="33"/>
    <tableColumn id="7" xr3:uid="{11477A8A-52A2-4A9F-AF5D-8800D2A76CAC}" name="Comments &amp; Findings" dataDxfId="32"/>
  </tableColumns>
  <tableStyleInfo name="TableStyleMedium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omments" Target="../comments5.xml"/><Relationship Id="rId5" Type="http://schemas.microsoft.com/office/2007/relationships/slicer" Target="../slicers/slicer1.xml"/><Relationship Id="rId4"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pwww.eh.pweh.com/tpr/mfg_std_work/msw_doc/msw_40%20Process_Family_PFMEA.docx" TargetMode="External"/><Relationship Id="rId1" Type="http://schemas.openxmlformats.org/officeDocument/2006/relationships/hyperlink" Target="http://pwww.eh.pweh.com/tpr/mfg_std_work/msw_doc/msw_42_Product_PFMEA.doc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4.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E09A2-1D0A-4517-A79E-837F63342FEB}">
  <sheetPr codeName="Sheet11"/>
  <dimension ref="B2:T31"/>
  <sheetViews>
    <sheetView showGridLines="0" tabSelected="1" topLeftCell="A2" zoomScale="80" zoomScaleNormal="80" workbookViewId="0">
      <selection activeCell="B2" sqref="B2:T31"/>
    </sheetView>
  </sheetViews>
  <sheetFormatPr defaultRowHeight="14.25"/>
  <sheetData>
    <row r="2" spans="2:20">
      <c r="B2" s="394" t="s">
        <v>545</v>
      </c>
      <c r="C2" s="395"/>
      <c r="D2" s="395"/>
      <c r="E2" s="395"/>
      <c r="F2" s="395"/>
      <c r="G2" s="395"/>
      <c r="H2" s="395"/>
      <c r="I2" s="395"/>
      <c r="J2" s="395"/>
      <c r="K2" s="395"/>
      <c r="L2" s="395"/>
      <c r="M2" s="395"/>
      <c r="N2" s="395"/>
      <c r="O2" s="395"/>
      <c r="P2" s="395"/>
      <c r="Q2" s="395"/>
      <c r="R2" s="395"/>
      <c r="S2" s="395"/>
      <c r="T2" s="396"/>
    </row>
    <row r="3" spans="2:20">
      <c r="B3" s="397"/>
      <c r="C3" s="398"/>
      <c r="D3" s="398"/>
      <c r="E3" s="398"/>
      <c r="F3" s="398"/>
      <c r="G3" s="398"/>
      <c r="H3" s="398"/>
      <c r="I3" s="398"/>
      <c r="J3" s="398"/>
      <c r="K3" s="398"/>
      <c r="L3" s="398"/>
      <c r="M3" s="398"/>
      <c r="N3" s="398"/>
      <c r="O3" s="398"/>
      <c r="P3" s="398"/>
      <c r="Q3" s="398"/>
      <c r="R3" s="398"/>
      <c r="S3" s="398"/>
      <c r="T3" s="399"/>
    </row>
    <row r="4" spans="2:20">
      <c r="B4" s="397"/>
      <c r="C4" s="398"/>
      <c r="D4" s="398"/>
      <c r="E4" s="398"/>
      <c r="F4" s="398"/>
      <c r="G4" s="398"/>
      <c r="H4" s="398"/>
      <c r="I4" s="398"/>
      <c r="J4" s="398"/>
      <c r="K4" s="398"/>
      <c r="L4" s="398"/>
      <c r="M4" s="398"/>
      <c r="N4" s="398"/>
      <c r="O4" s="398"/>
      <c r="P4" s="398"/>
      <c r="Q4" s="398"/>
      <c r="R4" s="398"/>
      <c r="S4" s="398"/>
      <c r="T4" s="399"/>
    </row>
    <row r="5" spans="2:20">
      <c r="B5" s="397"/>
      <c r="C5" s="398"/>
      <c r="D5" s="398"/>
      <c r="E5" s="398"/>
      <c r="F5" s="398"/>
      <c r="G5" s="398"/>
      <c r="H5" s="398"/>
      <c r="I5" s="398"/>
      <c r="J5" s="398"/>
      <c r="K5" s="398"/>
      <c r="L5" s="398"/>
      <c r="M5" s="398"/>
      <c r="N5" s="398"/>
      <c r="O5" s="398"/>
      <c r="P5" s="398"/>
      <c r="Q5" s="398"/>
      <c r="R5" s="398"/>
      <c r="S5" s="398"/>
      <c r="T5" s="399"/>
    </row>
    <row r="6" spans="2:20">
      <c r="B6" s="397"/>
      <c r="C6" s="398"/>
      <c r="D6" s="398"/>
      <c r="E6" s="398"/>
      <c r="F6" s="398"/>
      <c r="G6" s="398"/>
      <c r="H6" s="398"/>
      <c r="I6" s="398"/>
      <c r="J6" s="398"/>
      <c r="K6" s="398"/>
      <c r="L6" s="398"/>
      <c r="M6" s="398"/>
      <c r="N6" s="398"/>
      <c r="O6" s="398"/>
      <c r="P6" s="398"/>
      <c r="Q6" s="398"/>
      <c r="R6" s="398"/>
      <c r="S6" s="398"/>
      <c r="T6" s="399"/>
    </row>
    <row r="7" spans="2:20">
      <c r="B7" s="397"/>
      <c r="C7" s="398"/>
      <c r="D7" s="398"/>
      <c r="E7" s="398"/>
      <c r="F7" s="398"/>
      <c r="G7" s="398"/>
      <c r="H7" s="398"/>
      <c r="I7" s="398"/>
      <c r="J7" s="398"/>
      <c r="K7" s="398"/>
      <c r="L7" s="398"/>
      <c r="M7" s="398"/>
      <c r="N7" s="398"/>
      <c r="O7" s="398"/>
      <c r="P7" s="398"/>
      <c r="Q7" s="398"/>
      <c r="R7" s="398"/>
      <c r="S7" s="398"/>
      <c r="T7" s="399"/>
    </row>
    <row r="8" spans="2:20">
      <c r="B8" s="397"/>
      <c r="C8" s="398"/>
      <c r="D8" s="398"/>
      <c r="E8" s="398"/>
      <c r="F8" s="398"/>
      <c r="G8" s="398"/>
      <c r="H8" s="398"/>
      <c r="I8" s="398"/>
      <c r="J8" s="398"/>
      <c r="K8" s="398"/>
      <c r="L8" s="398"/>
      <c r="M8" s="398"/>
      <c r="N8" s="398"/>
      <c r="O8" s="398"/>
      <c r="P8" s="398"/>
      <c r="Q8" s="398"/>
      <c r="R8" s="398"/>
      <c r="S8" s="398"/>
      <c r="T8" s="399"/>
    </row>
    <row r="9" spans="2:20">
      <c r="B9" s="397"/>
      <c r="C9" s="398"/>
      <c r="D9" s="398"/>
      <c r="E9" s="398"/>
      <c r="F9" s="398"/>
      <c r="G9" s="398"/>
      <c r="H9" s="398"/>
      <c r="I9" s="398"/>
      <c r="J9" s="398"/>
      <c r="K9" s="398"/>
      <c r="L9" s="398"/>
      <c r="M9" s="398"/>
      <c r="N9" s="398"/>
      <c r="O9" s="398"/>
      <c r="P9" s="398"/>
      <c r="Q9" s="398"/>
      <c r="R9" s="398"/>
      <c r="S9" s="398"/>
      <c r="T9" s="399"/>
    </row>
    <row r="10" spans="2:20">
      <c r="B10" s="397"/>
      <c r="C10" s="398"/>
      <c r="D10" s="398"/>
      <c r="E10" s="398"/>
      <c r="F10" s="398"/>
      <c r="G10" s="398"/>
      <c r="H10" s="398"/>
      <c r="I10" s="398"/>
      <c r="J10" s="398"/>
      <c r="K10" s="398"/>
      <c r="L10" s="398"/>
      <c r="M10" s="398"/>
      <c r="N10" s="398"/>
      <c r="O10" s="398"/>
      <c r="P10" s="398"/>
      <c r="Q10" s="398"/>
      <c r="R10" s="398"/>
      <c r="S10" s="398"/>
      <c r="T10" s="399"/>
    </row>
    <row r="11" spans="2:20">
      <c r="B11" s="397"/>
      <c r="C11" s="398"/>
      <c r="D11" s="398"/>
      <c r="E11" s="398"/>
      <c r="F11" s="398"/>
      <c r="G11" s="398"/>
      <c r="H11" s="398"/>
      <c r="I11" s="398"/>
      <c r="J11" s="398"/>
      <c r="K11" s="398"/>
      <c r="L11" s="398"/>
      <c r="M11" s="398"/>
      <c r="N11" s="398"/>
      <c r="O11" s="398"/>
      <c r="P11" s="398"/>
      <c r="Q11" s="398"/>
      <c r="R11" s="398"/>
      <c r="S11" s="398"/>
      <c r="T11" s="399"/>
    </row>
    <row r="12" spans="2:20">
      <c r="B12" s="397"/>
      <c r="C12" s="398"/>
      <c r="D12" s="398"/>
      <c r="E12" s="398"/>
      <c r="F12" s="398"/>
      <c r="G12" s="398"/>
      <c r="H12" s="398"/>
      <c r="I12" s="398"/>
      <c r="J12" s="398"/>
      <c r="K12" s="398"/>
      <c r="L12" s="398"/>
      <c r="M12" s="398"/>
      <c r="N12" s="398"/>
      <c r="O12" s="398"/>
      <c r="P12" s="398"/>
      <c r="Q12" s="398"/>
      <c r="R12" s="398"/>
      <c r="S12" s="398"/>
      <c r="T12" s="399"/>
    </row>
    <row r="13" spans="2:20">
      <c r="B13" s="397"/>
      <c r="C13" s="398"/>
      <c r="D13" s="398"/>
      <c r="E13" s="398"/>
      <c r="F13" s="398"/>
      <c r="G13" s="398"/>
      <c r="H13" s="398"/>
      <c r="I13" s="398"/>
      <c r="J13" s="398"/>
      <c r="K13" s="398"/>
      <c r="L13" s="398"/>
      <c r="M13" s="398"/>
      <c r="N13" s="398"/>
      <c r="O13" s="398"/>
      <c r="P13" s="398"/>
      <c r="Q13" s="398"/>
      <c r="R13" s="398"/>
      <c r="S13" s="398"/>
      <c r="T13" s="399"/>
    </row>
    <row r="14" spans="2:20">
      <c r="B14" s="397"/>
      <c r="C14" s="398"/>
      <c r="D14" s="398"/>
      <c r="E14" s="398"/>
      <c r="F14" s="398"/>
      <c r="G14" s="398"/>
      <c r="H14" s="398"/>
      <c r="I14" s="398"/>
      <c r="J14" s="398"/>
      <c r="K14" s="398"/>
      <c r="L14" s="398"/>
      <c r="M14" s="398"/>
      <c r="N14" s="398"/>
      <c r="O14" s="398"/>
      <c r="P14" s="398"/>
      <c r="Q14" s="398"/>
      <c r="R14" s="398"/>
      <c r="S14" s="398"/>
      <c r="T14" s="399"/>
    </row>
    <row r="15" spans="2:20">
      <c r="B15" s="397"/>
      <c r="C15" s="398"/>
      <c r="D15" s="398"/>
      <c r="E15" s="398"/>
      <c r="F15" s="398"/>
      <c r="G15" s="398"/>
      <c r="H15" s="398"/>
      <c r="I15" s="398"/>
      <c r="J15" s="398"/>
      <c r="K15" s="398"/>
      <c r="L15" s="398"/>
      <c r="M15" s="398"/>
      <c r="N15" s="398"/>
      <c r="O15" s="398"/>
      <c r="P15" s="398"/>
      <c r="Q15" s="398"/>
      <c r="R15" s="398"/>
      <c r="S15" s="398"/>
      <c r="T15" s="399"/>
    </row>
    <row r="16" spans="2:20">
      <c r="B16" s="397"/>
      <c r="C16" s="398"/>
      <c r="D16" s="398"/>
      <c r="E16" s="398"/>
      <c r="F16" s="398"/>
      <c r="G16" s="398"/>
      <c r="H16" s="398"/>
      <c r="I16" s="398"/>
      <c r="J16" s="398"/>
      <c r="K16" s="398"/>
      <c r="L16" s="398"/>
      <c r="M16" s="398"/>
      <c r="N16" s="398"/>
      <c r="O16" s="398"/>
      <c r="P16" s="398"/>
      <c r="Q16" s="398"/>
      <c r="R16" s="398"/>
      <c r="S16" s="398"/>
      <c r="T16" s="399"/>
    </row>
    <row r="17" spans="2:20">
      <c r="B17" s="397"/>
      <c r="C17" s="398"/>
      <c r="D17" s="398"/>
      <c r="E17" s="398"/>
      <c r="F17" s="398"/>
      <c r="G17" s="398"/>
      <c r="H17" s="398"/>
      <c r="I17" s="398"/>
      <c r="J17" s="398"/>
      <c r="K17" s="398"/>
      <c r="L17" s="398"/>
      <c r="M17" s="398"/>
      <c r="N17" s="398"/>
      <c r="O17" s="398"/>
      <c r="P17" s="398"/>
      <c r="Q17" s="398"/>
      <c r="R17" s="398"/>
      <c r="S17" s="398"/>
      <c r="T17" s="399"/>
    </row>
    <row r="18" spans="2:20">
      <c r="B18" s="397"/>
      <c r="C18" s="398"/>
      <c r="D18" s="398"/>
      <c r="E18" s="398"/>
      <c r="F18" s="398"/>
      <c r="G18" s="398"/>
      <c r="H18" s="398"/>
      <c r="I18" s="398"/>
      <c r="J18" s="398"/>
      <c r="K18" s="398"/>
      <c r="L18" s="398"/>
      <c r="M18" s="398"/>
      <c r="N18" s="398"/>
      <c r="O18" s="398"/>
      <c r="P18" s="398"/>
      <c r="Q18" s="398"/>
      <c r="R18" s="398"/>
      <c r="S18" s="398"/>
      <c r="T18" s="399"/>
    </row>
    <row r="19" spans="2:20">
      <c r="B19" s="397"/>
      <c r="C19" s="398"/>
      <c r="D19" s="398"/>
      <c r="E19" s="398"/>
      <c r="F19" s="398"/>
      <c r="G19" s="398"/>
      <c r="H19" s="398"/>
      <c r="I19" s="398"/>
      <c r="J19" s="398"/>
      <c r="K19" s="398"/>
      <c r="L19" s="398"/>
      <c r="M19" s="398"/>
      <c r="N19" s="398"/>
      <c r="O19" s="398"/>
      <c r="P19" s="398"/>
      <c r="Q19" s="398"/>
      <c r="R19" s="398"/>
      <c r="S19" s="398"/>
      <c r="T19" s="399"/>
    </row>
    <row r="20" spans="2:20">
      <c r="B20" s="397"/>
      <c r="C20" s="398"/>
      <c r="D20" s="398"/>
      <c r="E20" s="398"/>
      <c r="F20" s="398"/>
      <c r="G20" s="398"/>
      <c r="H20" s="398"/>
      <c r="I20" s="398"/>
      <c r="J20" s="398"/>
      <c r="K20" s="398"/>
      <c r="L20" s="398"/>
      <c r="M20" s="398"/>
      <c r="N20" s="398"/>
      <c r="O20" s="398"/>
      <c r="P20" s="398"/>
      <c r="Q20" s="398"/>
      <c r="R20" s="398"/>
      <c r="S20" s="398"/>
      <c r="T20" s="399"/>
    </row>
    <row r="21" spans="2:20">
      <c r="B21" s="397"/>
      <c r="C21" s="398"/>
      <c r="D21" s="398"/>
      <c r="E21" s="398"/>
      <c r="F21" s="398"/>
      <c r="G21" s="398"/>
      <c r="H21" s="398"/>
      <c r="I21" s="398"/>
      <c r="J21" s="398"/>
      <c r="K21" s="398"/>
      <c r="L21" s="398"/>
      <c r="M21" s="398"/>
      <c r="N21" s="398"/>
      <c r="O21" s="398"/>
      <c r="P21" s="398"/>
      <c r="Q21" s="398"/>
      <c r="R21" s="398"/>
      <c r="S21" s="398"/>
      <c r="T21" s="399"/>
    </row>
    <row r="22" spans="2:20">
      <c r="B22" s="397"/>
      <c r="C22" s="398"/>
      <c r="D22" s="398"/>
      <c r="E22" s="398"/>
      <c r="F22" s="398"/>
      <c r="G22" s="398"/>
      <c r="H22" s="398"/>
      <c r="I22" s="398"/>
      <c r="J22" s="398"/>
      <c r="K22" s="398"/>
      <c r="L22" s="398"/>
      <c r="M22" s="398"/>
      <c r="N22" s="398"/>
      <c r="O22" s="398"/>
      <c r="P22" s="398"/>
      <c r="Q22" s="398"/>
      <c r="R22" s="398"/>
      <c r="S22" s="398"/>
      <c r="T22" s="399"/>
    </row>
    <row r="23" spans="2:20">
      <c r="B23" s="397"/>
      <c r="C23" s="398"/>
      <c r="D23" s="398"/>
      <c r="E23" s="398"/>
      <c r="F23" s="398"/>
      <c r="G23" s="398"/>
      <c r="H23" s="398"/>
      <c r="I23" s="398"/>
      <c r="J23" s="398"/>
      <c r="K23" s="398"/>
      <c r="L23" s="398"/>
      <c r="M23" s="398"/>
      <c r="N23" s="398"/>
      <c r="O23" s="398"/>
      <c r="P23" s="398"/>
      <c r="Q23" s="398"/>
      <c r="R23" s="398"/>
      <c r="S23" s="398"/>
      <c r="T23" s="399"/>
    </row>
    <row r="24" spans="2:20">
      <c r="B24" s="397"/>
      <c r="C24" s="398"/>
      <c r="D24" s="398"/>
      <c r="E24" s="398"/>
      <c r="F24" s="398"/>
      <c r="G24" s="398"/>
      <c r="H24" s="398"/>
      <c r="I24" s="398"/>
      <c r="J24" s="398"/>
      <c r="K24" s="398"/>
      <c r="L24" s="398"/>
      <c r="M24" s="398"/>
      <c r="N24" s="398"/>
      <c r="O24" s="398"/>
      <c r="P24" s="398"/>
      <c r="Q24" s="398"/>
      <c r="R24" s="398"/>
      <c r="S24" s="398"/>
      <c r="T24" s="399"/>
    </row>
    <row r="25" spans="2:20">
      <c r="B25" s="397"/>
      <c r="C25" s="398"/>
      <c r="D25" s="398"/>
      <c r="E25" s="398"/>
      <c r="F25" s="398"/>
      <c r="G25" s="398"/>
      <c r="H25" s="398"/>
      <c r="I25" s="398"/>
      <c r="J25" s="398"/>
      <c r="K25" s="398"/>
      <c r="L25" s="398"/>
      <c r="M25" s="398"/>
      <c r="N25" s="398"/>
      <c r="O25" s="398"/>
      <c r="P25" s="398"/>
      <c r="Q25" s="398"/>
      <c r="R25" s="398"/>
      <c r="S25" s="398"/>
      <c r="T25" s="399"/>
    </row>
    <row r="26" spans="2:20">
      <c r="B26" s="397"/>
      <c r="C26" s="398"/>
      <c r="D26" s="398"/>
      <c r="E26" s="398"/>
      <c r="F26" s="398"/>
      <c r="G26" s="398"/>
      <c r="H26" s="398"/>
      <c r="I26" s="398"/>
      <c r="J26" s="398"/>
      <c r="K26" s="398"/>
      <c r="L26" s="398"/>
      <c r="M26" s="398"/>
      <c r="N26" s="398"/>
      <c r="O26" s="398"/>
      <c r="P26" s="398"/>
      <c r="Q26" s="398"/>
      <c r="R26" s="398"/>
      <c r="S26" s="398"/>
      <c r="T26" s="399"/>
    </row>
    <row r="27" spans="2:20">
      <c r="B27" s="397"/>
      <c r="C27" s="398"/>
      <c r="D27" s="398"/>
      <c r="E27" s="398"/>
      <c r="F27" s="398"/>
      <c r="G27" s="398"/>
      <c r="H27" s="398"/>
      <c r="I27" s="398"/>
      <c r="J27" s="398"/>
      <c r="K27" s="398"/>
      <c r="L27" s="398"/>
      <c r="M27" s="398"/>
      <c r="N27" s="398"/>
      <c r="O27" s="398"/>
      <c r="P27" s="398"/>
      <c r="Q27" s="398"/>
      <c r="R27" s="398"/>
      <c r="S27" s="398"/>
      <c r="T27" s="399"/>
    </row>
    <row r="28" spans="2:20">
      <c r="B28" s="397"/>
      <c r="C28" s="398"/>
      <c r="D28" s="398"/>
      <c r="E28" s="398"/>
      <c r="F28" s="398"/>
      <c r="G28" s="398"/>
      <c r="H28" s="398"/>
      <c r="I28" s="398"/>
      <c r="J28" s="398"/>
      <c r="K28" s="398"/>
      <c r="L28" s="398"/>
      <c r="M28" s="398"/>
      <c r="N28" s="398"/>
      <c r="O28" s="398"/>
      <c r="P28" s="398"/>
      <c r="Q28" s="398"/>
      <c r="R28" s="398"/>
      <c r="S28" s="398"/>
      <c r="T28" s="399"/>
    </row>
    <row r="29" spans="2:20">
      <c r="B29" s="397"/>
      <c r="C29" s="398"/>
      <c r="D29" s="398"/>
      <c r="E29" s="398"/>
      <c r="F29" s="398"/>
      <c r="G29" s="398"/>
      <c r="H29" s="398"/>
      <c r="I29" s="398"/>
      <c r="J29" s="398"/>
      <c r="K29" s="398"/>
      <c r="L29" s="398"/>
      <c r="M29" s="398"/>
      <c r="N29" s="398"/>
      <c r="O29" s="398"/>
      <c r="P29" s="398"/>
      <c r="Q29" s="398"/>
      <c r="R29" s="398"/>
      <c r="S29" s="398"/>
      <c r="T29" s="399"/>
    </row>
    <row r="30" spans="2:20">
      <c r="B30" s="397"/>
      <c r="C30" s="398"/>
      <c r="D30" s="398"/>
      <c r="E30" s="398"/>
      <c r="F30" s="398"/>
      <c r="G30" s="398"/>
      <c r="H30" s="398"/>
      <c r="I30" s="398"/>
      <c r="J30" s="398"/>
      <c r="K30" s="398"/>
      <c r="L30" s="398"/>
      <c r="M30" s="398"/>
      <c r="N30" s="398"/>
      <c r="O30" s="398"/>
      <c r="P30" s="398"/>
      <c r="Q30" s="398"/>
      <c r="R30" s="398"/>
      <c r="S30" s="398"/>
      <c r="T30" s="399"/>
    </row>
    <row r="31" spans="2:20" ht="15" thickBot="1">
      <c r="B31" s="400"/>
      <c r="C31" s="401"/>
      <c r="D31" s="401"/>
      <c r="E31" s="401"/>
      <c r="F31" s="401"/>
      <c r="G31" s="401"/>
      <c r="H31" s="401"/>
      <c r="I31" s="401"/>
      <c r="J31" s="401"/>
      <c r="K31" s="401"/>
      <c r="L31" s="401"/>
      <c r="M31" s="401"/>
      <c r="N31" s="401"/>
      <c r="O31" s="401"/>
      <c r="P31" s="401"/>
      <c r="Q31" s="401"/>
      <c r="R31" s="401"/>
      <c r="S31" s="401"/>
      <c r="T31" s="402"/>
    </row>
  </sheetData>
  <mergeCells count="1">
    <mergeCell ref="B2:T31"/>
  </mergeCells>
  <pageMargins left="0.7" right="0.7" top="0.75" bottom="0.75" header="0.3" footer="0.3"/>
  <pageSetup orientation="portrait" horizontalDpi="90" verticalDpi="9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B7CB6-A413-4F31-B26F-A779BB3C5714}">
  <sheetPr codeName="Sheet10">
    <tabColor rgb="FF00B050"/>
    <pageSetUpPr fitToPage="1"/>
  </sheetPr>
  <dimension ref="A1:Y808"/>
  <sheetViews>
    <sheetView showGridLines="0" topLeftCell="C1" zoomScale="85" zoomScaleNormal="85" workbookViewId="0">
      <selection activeCell="C386" sqref="C386:E386"/>
    </sheetView>
  </sheetViews>
  <sheetFormatPr defaultColWidth="8.625" defaultRowHeight="15"/>
  <cols>
    <col min="1" max="1" width="30.875" style="80" hidden="1" customWidth="1"/>
    <col min="2" max="2" width="32.5" style="80" hidden="1" customWidth="1"/>
    <col min="3" max="3" width="30.125" style="80" customWidth="1"/>
    <col min="4" max="4" width="16.875" style="80" customWidth="1"/>
    <col min="5" max="5" width="60.25" style="81" customWidth="1"/>
    <col min="6" max="6" width="19.375" style="81" bestFit="1" customWidth="1"/>
    <col min="7" max="7" width="69.875" style="188" customWidth="1"/>
    <col min="8" max="8" width="25.375" style="188" customWidth="1"/>
    <col min="9" max="9" width="11.125" style="178" customWidth="1"/>
    <col min="10" max="10" width="10.125" style="178" bestFit="1" customWidth="1"/>
    <col min="11" max="11" width="11" style="178" bestFit="1" customWidth="1"/>
    <col min="12" max="12" width="10.125" style="178" bestFit="1" customWidth="1"/>
    <col min="13" max="13" width="11" style="178" bestFit="1" customWidth="1"/>
    <col min="14" max="14" width="10.125" style="178" bestFit="1" customWidth="1"/>
    <col min="15" max="15" width="11" style="178" bestFit="1" customWidth="1"/>
    <col min="16" max="16" width="10.125" style="178" bestFit="1" customWidth="1"/>
    <col min="17" max="17" width="11" style="178" bestFit="1" customWidth="1"/>
    <col min="18" max="18" width="11.375" style="178" bestFit="1" customWidth="1"/>
    <col min="19" max="19" width="12.125" style="178" bestFit="1" customWidth="1"/>
    <col min="20" max="20" width="8.625" style="178"/>
    <col min="21" max="21" width="13.125" style="178" bestFit="1" customWidth="1"/>
    <col min="22" max="23" width="8.625" style="82"/>
    <col min="24" max="16384" width="8.625" style="80"/>
  </cols>
  <sheetData>
    <row r="1" spans="1:25">
      <c r="A1" s="716"/>
      <c r="B1" s="530" t="s">
        <v>538</v>
      </c>
      <c r="C1" s="531"/>
      <c r="D1" s="531"/>
      <c r="E1" s="531"/>
      <c r="F1" s="531"/>
      <c r="G1" s="532"/>
      <c r="H1"/>
    </row>
    <row r="2" spans="1:25" ht="15" customHeight="1">
      <c r="A2" s="717"/>
      <c r="B2" s="533"/>
      <c r="C2" s="534"/>
      <c r="D2" s="534"/>
      <c r="E2" s="534"/>
      <c r="F2" s="534"/>
      <c r="G2" s="535"/>
      <c r="H2"/>
      <c r="R2" s="179"/>
      <c r="S2" s="179"/>
      <c r="T2" s="179"/>
      <c r="U2" s="179"/>
    </row>
    <row r="3" spans="1:25" ht="15.75" customHeight="1" thickBot="1">
      <c r="A3" s="718"/>
      <c r="B3" s="536"/>
      <c r="C3" s="537"/>
      <c r="D3" s="537"/>
      <c r="E3" s="537"/>
      <c r="F3" s="537"/>
      <c r="G3" s="538"/>
      <c r="H3"/>
      <c r="R3" s="179"/>
      <c r="S3" s="179"/>
      <c r="T3" s="179"/>
      <c r="U3" s="179"/>
    </row>
    <row r="4" spans="1:25" ht="30" customHeight="1">
      <c r="C4" s="351"/>
      <c r="D4" s="361"/>
      <c r="F4" s="719" t="s">
        <v>539</v>
      </c>
      <c r="G4" s="720"/>
      <c r="H4" s="187"/>
      <c r="R4" s="179"/>
      <c r="S4" s="179"/>
      <c r="T4" s="179"/>
      <c r="U4" s="179"/>
    </row>
    <row r="5" spans="1:25" ht="30" customHeight="1" thickBot="1">
      <c r="C5" s="351"/>
      <c r="D5" s="350"/>
      <c r="E5" s="366"/>
      <c r="F5" s="721"/>
      <c r="G5" s="722"/>
      <c r="H5" s="187"/>
      <c r="R5" s="179"/>
      <c r="S5" s="179"/>
      <c r="T5" s="179"/>
      <c r="U5" s="179"/>
    </row>
    <row r="6" spans="1:25" ht="30" customHeight="1">
      <c r="C6" s="351"/>
      <c r="D6" s="350"/>
      <c r="E6" s="366"/>
      <c r="F6" s="723" t="s">
        <v>540</v>
      </c>
      <c r="G6" s="724"/>
      <c r="H6" s="187"/>
      <c r="R6" s="179"/>
      <c r="S6" s="179"/>
      <c r="T6" s="179"/>
      <c r="U6" s="179"/>
    </row>
    <row r="7" spans="1:25" ht="30" customHeight="1">
      <c r="C7" s="351"/>
      <c r="D7" s="350"/>
      <c r="E7" s="366"/>
      <c r="F7" s="389"/>
      <c r="G7" s="390"/>
      <c r="H7" s="187"/>
      <c r="R7" s="179"/>
      <c r="S7" s="179"/>
      <c r="T7" s="179"/>
      <c r="U7" s="179"/>
    </row>
    <row r="8" spans="1:25" s="82" customFormat="1" ht="30" customHeight="1" thickBot="1">
      <c r="B8" s="80"/>
      <c r="C8" s="366"/>
      <c r="D8" s="366"/>
      <c r="E8" s="366"/>
      <c r="F8" s="391"/>
      <c r="G8" s="392"/>
      <c r="H8" s="188"/>
      <c r="I8" s="178"/>
      <c r="J8" s="178"/>
      <c r="K8" s="178"/>
      <c r="L8" s="178"/>
      <c r="M8" s="178"/>
      <c r="N8" s="178"/>
      <c r="O8" s="178"/>
      <c r="P8" s="178"/>
      <c r="Q8" s="178"/>
      <c r="R8" s="179"/>
      <c r="S8" s="179"/>
      <c r="T8" s="179"/>
      <c r="U8" s="179"/>
      <c r="X8" s="80"/>
      <c r="Y8" s="80"/>
    </row>
    <row r="9" spans="1:25" s="82" customFormat="1">
      <c r="A9" t="s">
        <v>333</v>
      </c>
      <c r="B9" t="s">
        <v>332</v>
      </c>
      <c r="C9" t="s">
        <v>270</v>
      </c>
      <c r="D9" t="s">
        <v>337</v>
      </c>
      <c r="E9" t="s">
        <v>271</v>
      </c>
      <c r="F9" t="s">
        <v>272</v>
      </c>
      <c r="G9" t="s">
        <v>273</v>
      </c>
      <c r="H9" s="178"/>
      <c r="I9" s="178"/>
      <c r="J9" s="178"/>
      <c r="K9" s="178"/>
      <c r="L9" s="178"/>
      <c r="M9" s="178"/>
      <c r="N9" s="178"/>
      <c r="O9" s="178"/>
      <c r="P9" s="178"/>
      <c r="Q9" s="178"/>
      <c r="R9" s="178"/>
      <c r="S9" s="178"/>
      <c r="T9" s="178"/>
      <c r="U9" s="178"/>
      <c r="V9" s="178"/>
    </row>
    <row r="10" spans="1:25" s="82" customFormat="1">
      <c r="A10" s="387" t="s">
        <v>5</v>
      </c>
      <c r="B10" s="353" t="s">
        <v>0</v>
      </c>
      <c r="C10" s="367"/>
      <c r="D10" s="368"/>
      <c r="E10" s="370" t="s">
        <v>513</v>
      </c>
      <c r="F10" s="368"/>
      <c r="G10" s="369"/>
      <c r="H10" s="178"/>
      <c r="I10" s="178"/>
      <c r="J10" s="178"/>
      <c r="K10" s="178"/>
      <c r="L10" s="178"/>
      <c r="M10" s="178"/>
      <c r="N10" s="178"/>
      <c r="O10" s="178"/>
      <c r="P10" s="178"/>
      <c r="Q10" s="178"/>
      <c r="R10" s="178"/>
      <c r="S10" s="178"/>
      <c r="T10" s="178"/>
      <c r="U10" s="178"/>
      <c r="V10" s="178"/>
    </row>
    <row r="11" spans="1:25" s="82" customFormat="1">
      <c r="A11" s="387" t="s">
        <v>5</v>
      </c>
      <c r="B11" s="353" t="s">
        <v>0</v>
      </c>
      <c r="C11" s="353" t="s">
        <v>271</v>
      </c>
      <c r="D11" s="354">
        <v>1</v>
      </c>
      <c r="E11" s="375" t="s">
        <v>334</v>
      </c>
      <c r="F11" s="354"/>
      <c r="G11" s="371"/>
      <c r="H11" s="178"/>
      <c r="I11" s="178"/>
      <c r="J11" s="178"/>
      <c r="K11" s="178"/>
      <c r="L11" s="178"/>
      <c r="M11" s="178"/>
      <c r="N11" s="178"/>
      <c r="O11" s="178"/>
      <c r="P11" s="178"/>
      <c r="Q11" s="178"/>
      <c r="R11" s="178"/>
      <c r="S11" s="178"/>
      <c r="T11" s="178"/>
      <c r="U11" s="178"/>
      <c r="V11" s="178"/>
    </row>
    <row r="12" spans="1:25">
      <c r="A12" s="387" t="s">
        <v>5</v>
      </c>
      <c r="B12" s="353" t="s">
        <v>0</v>
      </c>
      <c r="C12" s="353" t="s">
        <v>271</v>
      </c>
      <c r="D12" s="354">
        <v>2</v>
      </c>
      <c r="E12" s="376" t="s">
        <v>394</v>
      </c>
      <c r="F12" s="354"/>
      <c r="G12" s="372"/>
    </row>
    <row r="13" spans="1:25" ht="42.75">
      <c r="A13" s="387" t="s">
        <v>5</v>
      </c>
      <c r="B13" s="353" t="s">
        <v>0</v>
      </c>
      <c r="C13" s="353" t="s">
        <v>271</v>
      </c>
      <c r="D13" s="354">
        <v>3</v>
      </c>
      <c r="E13" s="376" t="s">
        <v>393</v>
      </c>
      <c r="F13" s="354"/>
      <c r="G13" s="372"/>
    </row>
    <row r="14" spans="1:25">
      <c r="A14" s="387" t="s">
        <v>5</v>
      </c>
      <c r="B14" s="353" t="s">
        <v>0</v>
      </c>
      <c r="C14" s="353" t="s">
        <v>271</v>
      </c>
      <c r="D14" s="354">
        <v>4</v>
      </c>
      <c r="E14" s="376" t="s">
        <v>392</v>
      </c>
      <c r="F14" s="354"/>
      <c r="G14" s="372"/>
    </row>
    <row r="15" spans="1:25" ht="28.5">
      <c r="A15" s="387" t="s">
        <v>5</v>
      </c>
      <c r="B15" s="353" t="s">
        <v>0</v>
      </c>
      <c r="C15" s="353" t="s">
        <v>271</v>
      </c>
      <c r="D15" s="354">
        <v>5</v>
      </c>
      <c r="E15" s="376" t="s">
        <v>391</v>
      </c>
      <c r="F15" s="354"/>
      <c r="G15" s="372"/>
    </row>
    <row r="16" spans="1:25">
      <c r="A16" s="387" t="s">
        <v>5</v>
      </c>
      <c r="B16" s="353" t="s">
        <v>0</v>
      </c>
      <c r="C16" s="353" t="s">
        <v>271</v>
      </c>
      <c r="D16" s="354">
        <v>6</v>
      </c>
      <c r="E16" s="376" t="s">
        <v>390</v>
      </c>
      <c r="F16" s="354"/>
      <c r="G16" s="372"/>
    </row>
    <row r="17" spans="1:7" ht="57">
      <c r="A17" s="387" t="s">
        <v>5</v>
      </c>
      <c r="B17" s="353" t="s">
        <v>0</v>
      </c>
      <c r="C17" s="353" t="s">
        <v>271</v>
      </c>
      <c r="D17" s="354">
        <v>7</v>
      </c>
      <c r="E17" s="376" t="s">
        <v>395</v>
      </c>
      <c r="F17" s="354"/>
      <c r="G17" s="372"/>
    </row>
    <row r="18" spans="1:7" ht="57">
      <c r="A18" s="387" t="s">
        <v>5</v>
      </c>
      <c r="B18" s="353" t="s">
        <v>0</v>
      </c>
      <c r="C18" s="353" t="s">
        <v>271</v>
      </c>
      <c r="D18" s="354">
        <v>8</v>
      </c>
      <c r="E18" s="376" t="s">
        <v>389</v>
      </c>
      <c r="F18" s="354"/>
      <c r="G18" s="372"/>
    </row>
    <row r="19" spans="1:7" ht="28.5">
      <c r="A19" s="387" t="s">
        <v>5</v>
      </c>
      <c r="B19" s="353" t="s">
        <v>0</v>
      </c>
      <c r="C19" s="353" t="s">
        <v>271</v>
      </c>
      <c r="D19" s="354">
        <v>9</v>
      </c>
      <c r="E19" s="376" t="s">
        <v>388</v>
      </c>
      <c r="F19" s="354"/>
      <c r="G19" s="372"/>
    </row>
    <row r="20" spans="1:7" ht="42.75">
      <c r="A20" s="387" t="s">
        <v>5</v>
      </c>
      <c r="B20" s="353" t="s">
        <v>0</v>
      </c>
      <c r="C20" s="353" t="s">
        <v>271</v>
      </c>
      <c r="D20" s="354">
        <v>10</v>
      </c>
      <c r="E20" s="376" t="s">
        <v>387</v>
      </c>
      <c r="F20" s="354"/>
      <c r="G20" s="372"/>
    </row>
    <row r="21" spans="1:7" ht="28.5">
      <c r="A21" s="387" t="s">
        <v>5</v>
      </c>
      <c r="B21" s="353" t="s">
        <v>0</v>
      </c>
      <c r="C21" s="353" t="s">
        <v>271</v>
      </c>
      <c r="D21" s="354">
        <v>11</v>
      </c>
      <c r="E21" s="376" t="s">
        <v>386</v>
      </c>
      <c r="F21" s="354"/>
      <c r="G21" s="372"/>
    </row>
    <row r="22" spans="1:7" ht="42.75">
      <c r="A22" s="387" t="s">
        <v>5</v>
      </c>
      <c r="B22" s="353" t="s">
        <v>0</v>
      </c>
      <c r="C22" s="353" t="s">
        <v>271</v>
      </c>
      <c r="D22" s="354">
        <v>12</v>
      </c>
      <c r="E22" s="376" t="s">
        <v>335</v>
      </c>
      <c r="F22" s="354"/>
      <c r="G22" s="372"/>
    </row>
    <row r="23" spans="1:7" ht="42.75">
      <c r="A23" s="387" t="s">
        <v>5</v>
      </c>
      <c r="B23" s="353" t="s">
        <v>0</v>
      </c>
      <c r="C23" s="353" t="s">
        <v>271</v>
      </c>
      <c r="D23" s="354">
        <v>13</v>
      </c>
      <c r="E23" s="376" t="s">
        <v>385</v>
      </c>
      <c r="F23" s="354"/>
      <c r="G23" s="372"/>
    </row>
    <row r="24" spans="1:7" ht="28.5">
      <c r="A24" s="387" t="s">
        <v>5</v>
      </c>
      <c r="B24" s="353" t="s">
        <v>0</v>
      </c>
      <c r="C24" s="353" t="s">
        <v>271</v>
      </c>
      <c r="D24" s="354">
        <v>14</v>
      </c>
      <c r="E24" s="376" t="s">
        <v>384</v>
      </c>
      <c r="F24" s="354"/>
      <c r="G24" s="372"/>
    </row>
    <row r="25" spans="1:7">
      <c r="A25" s="387" t="s">
        <v>5</v>
      </c>
      <c r="B25" s="353" t="s">
        <v>0</v>
      </c>
      <c r="C25" s="353" t="s">
        <v>271</v>
      </c>
      <c r="D25" s="354">
        <v>15</v>
      </c>
      <c r="E25" s="376" t="s">
        <v>383</v>
      </c>
      <c r="F25" s="354"/>
      <c r="G25" s="372"/>
    </row>
    <row r="26" spans="1:7" ht="28.5">
      <c r="A26" s="387" t="s">
        <v>5</v>
      </c>
      <c r="B26" s="353" t="s">
        <v>0</v>
      </c>
      <c r="C26" s="353" t="s">
        <v>271</v>
      </c>
      <c r="D26" s="354">
        <v>16</v>
      </c>
      <c r="E26" s="376" t="s">
        <v>382</v>
      </c>
      <c r="F26" s="354"/>
      <c r="G26" s="372"/>
    </row>
    <row r="27" spans="1:7" ht="28.5">
      <c r="A27" s="387" t="s">
        <v>5</v>
      </c>
      <c r="B27" s="353" t="s">
        <v>0</v>
      </c>
      <c r="C27" s="353" t="s">
        <v>271</v>
      </c>
      <c r="D27" s="354">
        <v>17</v>
      </c>
      <c r="E27" s="376" t="s">
        <v>381</v>
      </c>
      <c r="F27" s="354"/>
      <c r="G27" s="372"/>
    </row>
    <row r="28" spans="1:7" ht="28.5">
      <c r="A28" s="387" t="s">
        <v>5</v>
      </c>
      <c r="B28" s="353" t="s">
        <v>0</v>
      </c>
      <c r="C28" s="353" t="s">
        <v>271</v>
      </c>
      <c r="D28" s="354">
        <v>18</v>
      </c>
      <c r="E28" s="376" t="s">
        <v>380</v>
      </c>
      <c r="F28" s="354"/>
      <c r="G28" s="372"/>
    </row>
    <row r="29" spans="1:7">
      <c r="A29" s="387" t="s">
        <v>5</v>
      </c>
      <c r="B29" s="353" t="s">
        <v>0</v>
      </c>
      <c r="C29" s="353" t="s">
        <v>271</v>
      </c>
      <c r="D29" s="354">
        <v>19</v>
      </c>
      <c r="E29" s="376" t="s">
        <v>379</v>
      </c>
      <c r="F29" s="354"/>
      <c r="G29" s="372"/>
    </row>
    <row r="30" spans="1:7">
      <c r="A30" s="387" t="s">
        <v>5</v>
      </c>
      <c r="B30" s="353" t="s">
        <v>0</v>
      </c>
      <c r="C30" s="353" t="s">
        <v>271</v>
      </c>
      <c r="D30" s="354">
        <v>20</v>
      </c>
      <c r="E30" s="376" t="s">
        <v>378</v>
      </c>
      <c r="F30" s="354"/>
      <c r="G30" s="372"/>
    </row>
    <row r="31" spans="1:7" ht="57">
      <c r="A31" s="387" t="s">
        <v>5</v>
      </c>
      <c r="B31" s="353" t="s">
        <v>0</v>
      </c>
      <c r="C31" s="353" t="s">
        <v>271</v>
      </c>
      <c r="D31" s="354">
        <v>21</v>
      </c>
      <c r="E31" s="376" t="s">
        <v>377</v>
      </c>
      <c r="F31" s="354"/>
      <c r="G31" s="372"/>
    </row>
    <row r="32" spans="1:7" ht="28.5">
      <c r="A32" s="387" t="s">
        <v>5</v>
      </c>
      <c r="B32" s="353" t="s">
        <v>0</v>
      </c>
      <c r="C32" s="353" t="s">
        <v>271</v>
      </c>
      <c r="D32" s="354">
        <v>22</v>
      </c>
      <c r="E32" s="376" t="s">
        <v>376</v>
      </c>
      <c r="F32" s="354"/>
      <c r="G32" s="372"/>
    </row>
    <row r="33" spans="1:7" ht="57">
      <c r="A33" s="387" t="s">
        <v>5</v>
      </c>
      <c r="B33" s="353" t="s">
        <v>0</v>
      </c>
      <c r="C33" s="353" t="s">
        <v>271</v>
      </c>
      <c r="D33" s="354">
        <v>23</v>
      </c>
      <c r="E33" s="376" t="s">
        <v>375</v>
      </c>
      <c r="F33" s="354"/>
      <c r="G33" s="372"/>
    </row>
    <row r="34" spans="1:7">
      <c r="A34" s="387" t="s">
        <v>5</v>
      </c>
      <c r="B34" s="353" t="s">
        <v>0</v>
      </c>
      <c r="C34" s="367"/>
      <c r="D34" s="368"/>
      <c r="E34" s="370" t="s">
        <v>512</v>
      </c>
      <c r="F34" s="368"/>
      <c r="G34" s="373"/>
    </row>
    <row r="35" spans="1:7">
      <c r="A35" s="387" t="s">
        <v>5</v>
      </c>
      <c r="B35" s="353" t="s">
        <v>0</v>
      </c>
      <c r="C35" s="353" t="s">
        <v>336</v>
      </c>
      <c r="D35" s="354">
        <v>25</v>
      </c>
      <c r="E35" s="376" t="s">
        <v>374</v>
      </c>
      <c r="F35" s="354"/>
      <c r="G35" s="372"/>
    </row>
    <row r="36" spans="1:7">
      <c r="A36" s="387" t="s">
        <v>5</v>
      </c>
      <c r="B36" s="353" t="s">
        <v>0</v>
      </c>
      <c r="C36" s="353" t="s">
        <v>336</v>
      </c>
      <c r="D36" s="354">
        <v>26</v>
      </c>
      <c r="E36" s="376" t="s">
        <v>373</v>
      </c>
      <c r="F36" s="354"/>
      <c r="G36" s="372"/>
    </row>
    <row r="37" spans="1:7">
      <c r="A37" s="387" t="s">
        <v>5</v>
      </c>
      <c r="B37" s="353" t="s">
        <v>0</v>
      </c>
      <c r="C37" s="353" t="s">
        <v>336</v>
      </c>
      <c r="D37" s="354">
        <v>27</v>
      </c>
      <c r="E37" s="376" t="s">
        <v>372</v>
      </c>
      <c r="F37" s="354"/>
      <c r="G37" s="372"/>
    </row>
    <row r="38" spans="1:7">
      <c r="A38" s="387" t="s">
        <v>5</v>
      </c>
      <c r="B38" s="353" t="s">
        <v>0</v>
      </c>
      <c r="C38" s="353" t="s">
        <v>336</v>
      </c>
      <c r="D38" s="354">
        <v>28</v>
      </c>
      <c r="E38" s="376" t="s">
        <v>371</v>
      </c>
      <c r="F38" s="354"/>
      <c r="G38" s="372"/>
    </row>
    <row r="39" spans="1:7">
      <c r="A39" s="387" t="s">
        <v>5</v>
      </c>
      <c r="B39" s="353" t="s">
        <v>0</v>
      </c>
      <c r="C39" s="353" t="s">
        <v>336</v>
      </c>
      <c r="D39" s="354">
        <v>29</v>
      </c>
      <c r="E39" s="376" t="s">
        <v>370</v>
      </c>
      <c r="F39" s="354"/>
      <c r="G39" s="372"/>
    </row>
    <row r="40" spans="1:7" ht="28.5">
      <c r="A40" s="387" t="s">
        <v>5</v>
      </c>
      <c r="B40" s="353" t="s">
        <v>0</v>
      </c>
      <c r="C40" s="353" t="s">
        <v>336</v>
      </c>
      <c r="D40" s="354">
        <v>30</v>
      </c>
      <c r="E40" s="376" t="s">
        <v>369</v>
      </c>
      <c r="F40" s="354"/>
      <c r="G40" s="372"/>
    </row>
    <row r="41" spans="1:7">
      <c r="A41" s="387" t="s">
        <v>5</v>
      </c>
      <c r="B41" s="353" t="s">
        <v>0</v>
      </c>
      <c r="C41" s="353" t="s">
        <v>336</v>
      </c>
      <c r="D41" s="354">
        <v>31</v>
      </c>
      <c r="E41" s="376" t="s">
        <v>368</v>
      </c>
      <c r="F41" s="354"/>
      <c r="G41" s="372"/>
    </row>
    <row r="42" spans="1:7">
      <c r="A42" s="387" t="s">
        <v>5</v>
      </c>
      <c r="B42" s="353" t="s">
        <v>0</v>
      </c>
      <c r="C42" s="353" t="s">
        <v>336</v>
      </c>
      <c r="D42" s="354">
        <v>32</v>
      </c>
      <c r="E42" s="376" t="s">
        <v>366</v>
      </c>
      <c r="F42" s="354"/>
      <c r="G42" s="372"/>
    </row>
    <row r="43" spans="1:7">
      <c r="A43" s="387" t="s">
        <v>5</v>
      </c>
      <c r="B43" s="353" t="s">
        <v>0</v>
      </c>
      <c r="C43" s="353" t="s">
        <v>336</v>
      </c>
      <c r="D43" s="354">
        <v>33</v>
      </c>
      <c r="E43" s="376" t="s">
        <v>367</v>
      </c>
      <c r="F43" s="354"/>
      <c r="G43" s="372"/>
    </row>
    <row r="44" spans="1:7" ht="28.5">
      <c r="A44" s="387" t="s">
        <v>5</v>
      </c>
      <c r="B44" s="353" t="s">
        <v>0</v>
      </c>
      <c r="C44" s="353" t="s">
        <v>336</v>
      </c>
      <c r="D44" s="354">
        <v>34</v>
      </c>
      <c r="E44" s="376" t="s">
        <v>365</v>
      </c>
      <c r="F44" s="354"/>
      <c r="G44" s="372"/>
    </row>
    <row r="45" spans="1:7" ht="28.5">
      <c r="A45" s="387" t="s">
        <v>5</v>
      </c>
      <c r="B45" s="353" t="s">
        <v>0</v>
      </c>
      <c r="C45" s="353" t="s">
        <v>336</v>
      </c>
      <c r="D45" s="354">
        <v>35</v>
      </c>
      <c r="E45" s="376" t="s">
        <v>364</v>
      </c>
      <c r="F45" s="354"/>
      <c r="G45" s="372"/>
    </row>
    <row r="46" spans="1:7">
      <c r="A46" s="387" t="s">
        <v>5</v>
      </c>
      <c r="B46" s="353" t="s">
        <v>0</v>
      </c>
      <c r="C46" s="353" t="s">
        <v>336</v>
      </c>
      <c r="D46" s="354">
        <v>36</v>
      </c>
      <c r="E46" s="376" t="s">
        <v>363</v>
      </c>
      <c r="F46" s="354"/>
      <c r="G46" s="372"/>
    </row>
    <row r="47" spans="1:7" ht="28.5">
      <c r="A47" s="387" t="s">
        <v>5</v>
      </c>
      <c r="B47" s="353" t="s">
        <v>0</v>
      </c>
      <c r="C47" s="353" t="s">
        <v>336</v>
      </c>
      <c r="D47" s="354">
        <v>37</v>
      </c>
      <c r="E47" s="376" t="s">
        <v>362</v>
      </c>
      <c r="F47" s="354"/>
      <c r="G47" s="372"/>
    </row>
    <row r="48" spans="1:7">
      <c r="A48" s="387" t="s">
        <v>5</v>
      </c>
      <c r="B48" s="353" t="s">
        <v>0</v>
      </c>
      <c r="C48" s="353" t="s">
        <v>336</v>
      </c>
      <c r="D48" s="354">
        <v>38</v>
      </c>
      <c r="E48" s="376" t="s">
        <v>361</v>
      </c>
      <c r="F48" s="354"/>
      <c r="G48" s="372"/>
    </row>
    <row r="49" spans="1:7" ht="28.5">
      <c r="A49" s="387" t="s">
        <v>5</v>
      </c>
      <c r="B49" s="353" t="s">
        <v>0</v>
      </c>
      <c r="C49" s="353" t="s">
        <v>336</v>
      </c>
      <c r="D49" s="354">
        <v>39</v>
      </c>
      <c r="E49" s="376" t="s">
        <v>360</v>
      </c>
      <c r="F49" s="354"/>
      <c r="G49" s="372"/>
    </row>
    <row r="50" spans="1:7" ht="29.25">
      <c r="A50" s="387" t="s">
        <v>5</v>
      </c>
      <c r="B50" s="353" t="s">
        <v>0</v>
      </c>
      <c r="C50" s="353" t="s">
        <v>336</v>
      </c>
      <c r="D50" s="354">
        <v>40</v>
      </c>
      <c r="E50" s="378" t="s">
        <v>528</v>
      </c>
      <c r="F50" s="354"/>
      <c r="G50" s="372"/>
    </row>
    <row r="51" spans="1:7" ht="28.5">
      <c r="A51" s="387" t="s">
        <v>5</v>
      </c>
      <c r="B51" s="353" t="s">
        <v>0</v>
      </c>
      <c r="C51" s="353" t="s">
        <v>336</v>
      </c>
      <c r="D51" s="354">
        <v>41</v>
      </c>
      <c r="E51" s="376" t="s">
        <v>359</v>
      </c>
      <c r="F51" s="354"/>
      <c r="G51" s="372"/>
    </row>
    <row r="52" spans="1:7">
      <c r="A52" s="387" t="s">
        <v>5</v>
      </c>
      <c r="B52" s="353" t="s">
        <v>0</v>
      </c>
      <c r="C52" s="367"/>
      <c r="D52" s="368"/>
      <c r="E52" s="370" t="s">
        <v>511</v>
      </c>
      <c r="F52" s="368"/>
      <c r="G52" s="373"/>
    </row>
    <row r="53" spans="1:7">
      <c r="A53" s="387" t="s">
        <v>5</v>
      </c>
      <c r="B53" s="353" t="s">
        <v>0</v>
      </c>
      <c r="C53" s="353" t="s">
        <v>338</v>
      </c>
      <c r="D53" s="354">
        <v>42</v>
      </c>
      <c r="E53" s="377" t="s">
        <v>358</v>
      </c>
      <c r="F53" s="354"/>
      <c r="G53" s="372"/>
    </row>
    <row r="54" spans="1:7" ht="42.75">
      <c r="A54" s="387" t="s">
        <v>5</v>
      </c>
      <c r="B54" s="353" t="s">
        <v>0</v>
      </c>
      <c r="C54" s="353" t="s">
        <v>338</v>
      </c>
      <c r="D54" s="354">
        <v>43</v>
      </c>
      <c r="E54" s="374" t="s">
        <v>357</v>
      </c>
      <c r="F54" s="354"/>
      <c r="G54" s="372"/>
    </row>
    <row r="55" spans="1:7">
      <c r="A55" s="387" t="s">
        <v>5</v>
      </c>
      <c r="B55" s="353" t="s">
        <v>0</v>
      </c>
      <c r="C55" s="353" t="s">
        <v>338</v>
      </c>
      <c r="D55" s="354">
        <v>44</v>
      </c>
      <c r="E55" s="374" t="s">
        <v>356</v>
      </c>
      <c r="F55" s="354"/>
      <c r="G55" s="372"/>
    </row>
    <row r="56" spans="1:7" ht="71.25">
      <c r="A56" s="387" t="s">
        <v>5</v>
      </c>
      <c r="B56" s="353" t="s">
        <v>0</v>
      </c>
      <c r="C56" s="353" t="s">
        <v>338</v>
      </c>
      <c r="D56" s="354">
        <v>45</v>
      </c>
      <c r="E56" s="374" t="s">
        <v>510</v>
      </c>
      <c r="F56" s="354"/>
      <c r="G56" s="372"/>
    </row>
    <row r="57" spans="1:7" ht="42.75">
      <c r="A57" s="387" t="s">
        <v>5</v>
      </c>
      <c r="B57" s="353" t="s">
        <v>0</v>
      </c>
      <c r="C57" s="353" t="s">
        <v>338</v>
      </c>
      <c r="D57" s="354">
        <v>46</v>
      </c>
      <c r="E57" s="376" t="s">
        <v>355</v>
      </c>
      <c r="F57" s="354"/>
      <c r="G57" s="372"/>
    </row>
    <row r="58" spans="1:7">
      <c r="A58" s="387" t="s">
        <v>5</v>
      </c>
      <c r="B58" s="353" t="s">
        <v>0</v>
      </c>
      <c r="C58" s="353" t="s">
        <v>338</v>
      </c>
      <c r="D58" s="354">
        <v>47</v>
      </c>
      <c r="E58" s="377" t="s">
        <v>345</v>
      </c>
      <c r="F58" s="374"/>
      <c r="G58" s="354"/>
    </row>
    <row r="59" spans="1:7">
      <c r="A59" s="387" t="s">
        <v>5</v>
      </c>
      <c r="B59" s="353" t="s">
        <v>0</v>
      </c>
      <c r="C59" s="353" t="s">
        <v>338</v>
      </c>
      <c r="D59" s="354">
        <v>48</v>
      </c>
      <c r="E59" s="375" t="s">
        <v>346</v>
      </c>
      <c r="F59" s="354"/>
      <c r="G59" s="372"/>
    </row>
    <row r="60" spans="1:7">
      <c r="A60" s="387" t="s">
        <v>5</v>
      </c>
      <c r="B60" s="353" t="s">
        <v>0</v>
      </c>
      <c r="C60" s="353" t="s">
        <v>338</v>
      </c>
      <c r="D60" s="354">
        <v>49</v>
      </c>
      <c r="E60" s="375" t="s">
        <v>347</v>
      </c>
      <c r="F60" s="354"/>
      <c r="G60" s="372"/>
    </row>
    <row r="61" spans="1:7">
      <c r="A61" s="387" t="s">
        <v>5</v>
      </c>
      <c r="B61" s="353" t="s">
        <v>0</v>
      </c>
      <c r="C61" s="353" t="s">
        <v>338</v>
      </c>
      <c r="D61" s="354">
        <v>50</v>
      </c>
      <c r="E61" s="375" t="s">
        <v>348</v>
      </c>
      <c r="F61" s="354"/>
      <c r="G61" s="372"/>
    </row>
    <row r="62" spans="1:7" ht="42.75">
      <c r="A62" s="387" t="s">
        <v>5</v>
      </c>
      <c r="B62" s="353" t="s">
        <v>0</v>
      </c>
      <c r="C62" s="353" t="s">
        <v>338</v>
      </c>
      <c r="D62" s="354">
        <v>51</v>
      </c>
      <c r="E62" s="375" t="s">
        <v>349</v>
      </c>
      <c r="F62" s="354"/>
      <c r="G62" s="372"/>
    </row>
    <row r="63" spans="1:7">
      <c r="A63" s="387" t="s">
        <v>5</v>
      </c>
      <c r="B63" s="353" t="s">
        <v>0</v>
      </c>
      <c r="C63" s="353" t="s">
        <v>338</v>
      </c>
      <c r="D63" s="354">
        <v>52</v>
      </c>
      <c r="E63" s="375" t="s">
        <v>350</v>
      </c>
      <c r="F63" s="354"/>
      <c r="G63" s="372"/>
    </row>
    <row r="64" spans="1:7" ht="28.5">
      <c r="A64" s="387" t="s">
        <v>5</v>
      </c>
      <c r="B64" s="353" t="s">
        <v>0</v>
      </c>
      <c r="C64" s="353" t="s">
        <v>338</v>
      </c>
      <c r="D64" s="354">
        <v>53</v>
      </c>
      <c r="E64" s="375" t="s">
        <v>351</v>
      </c>
      <c r="F64" s="354"/>
      <c r="G64" s="372"/>
    </row>
    <row r="65" spans="1:7" ht="28.5">
      <c r="A65" s="387" t="s">
        <v>5</v>
      </c>
      <c r="B65" s="353" t="s">
        <v>0</v>
      </c>
      <c r="C65" s="353" t="s">
        <v>338</v>
      </c>
      <c r="D65" s="354">
        <v>54</v>
      </c>
      <c r="E65" s="375" t="s">
        <v>352</v>
      </c>
      <c r="F65" s="354"/>
      <c r="G65" s="372"/>
    </row>
    <row r="66" spans="1:7" ht="42.75">
      <c r="A66" s="387" t="s">
        <v>5</v>
      </c>
      <c r="B66" s="353" t="s">
        <v>0</v>
      </c>
      <c r="C66" s="353" t="s">
        <v>338</v>
      </c>
      <c r="D66" s="354">
        <v>55</v>
      </c>
      <c r="E66" s="375" t="s">
        <v>353</v>
      </c>
      <c r="F66" s="354"/>
      <c r="G66" s="372"/>
    </row>
    <row r="67" spans="1:7" ht="28.5">
      <c r="A67" s="387" t="s">
        <v>5</v>
      </c>
      <c r="B67" s="353" t="s">
        <v>0</v>
      </c>
      <c r="C67" s="353" t="s">
        <v>338</v>
      </c>
      <c r="D67" s="354">
        <v>56</v>
      </c>
      <c r="E67" s="375" t="s">
        <v>354</v>
      </c>
      <c r="F67" s="354"/>
      <c r="G67" s="372"/>
    </row>
    <row r="68" spans="1:7">
      <c r="A68" s="387" t="s">
        <v>5</v>
      </c>
      <c r="B68" s="353" t="s">
        <v>0</v>
      </c>
      <c r="C68" s="353" t="s">
        <v>338</v>
      </c>
      <c r="D68" s="354">
        <v>57</v>
      </c>
      <c r="E68" s="375" t="s">
        <v>344</v>
      </c>
      <c r="F68" s="354"/>
      <c r="G68" s="372"/>
    </row>
    <row r="69" spans="1:7">
      <c r="A69" s="387" t="s">
        <v>5</v>
      </c>
      <c r="B69" s="353" t="s">
        <v>0</v>
      </c>
      <c r="C69" s="353" t="s">
        <v>338</v>
      </c>
      <c r="D69" s="354">
        <v>58</v>
      </c>
      <c r="E69" s="375" t="s">
        <v>343</v>
      </c>
      <c r="F69" s="354"/>
      <c r="G69" s="372"/>
    </row>
    <row r="70" spans="1:7">
      <c r="A70" s="387" t="s">
        <v>5</v>
      </c>
      <c r="B70" s="353" t="s">
        <v>0</v>
      </c>
      <c r="C70" s="353" t="s">
        <v>338</v>
      </c>
      <c r="D70" s="354">
        <v>59</v>
      </c>
      <c r="E70" s="375" t="s">
        <v>342</v>
      </c>
      <c r="F70" s="354"/>
      <c r="G70" s="372"/>
    </row>
    <row r="71" spans="1:7">
      <c r="A71" s="387" t="s">
        <v>5</v>
      </c>
      <c r="B71" s="353" t="s">
        <v>0</v>
      </c>
      <c r="C71" s="353" t="s">
        <v>338</v>
      </c>
      <c r="D71" s="354">
        <v>60</v>
      </c>
      <c r="E71" s="375" t="s">
        <v>341</v>
      </c>
      <c r="F71" s="354"/>
      <c r="G71" s="372"/>
    </row>
    <row r="72" spans="1:7">
      <c r="A72" s="387" t="s">
        <v>5</v>
      </c>
      <c r="B72" s="353" t="s">
        <v>0</v>
      </c>
      <c r="C72" s="353" t="s">
        <v>338</v>
      </c>
      <c r="D72" s="354">
        <v>61</v>
      </c>
      <c r="E72" s="375" t="s">
        <v>340</v>
      </c>
      <c r="F72" s="354"/>
      <c r="G72" s="372"/>
    </row>
    <row r="73" spans="1:7" ht="42.75">
      <c r="A73" s="387" t="s">
        <v>5</v>
      </c>
      <c r="B73" s="353" t="s">
        <v>0</v>
      </c>
      <c r="C73" s="353" t="s">
        <v>338</v>
      </c>
      <c r="D73" s="354">
        <v>62</v>
      </c>
      <c r="E73" s="375" t="s">
        <v>396</v>
      </c>
      <c r="F73" s="354"/>
      <c r="G73" s="372"/>
    </row>
    <row r="74" spans="1:7" ht="28.5">
      <c r="A74" s="387" t="s">
        <v>5</v>
      </c>
      <c r="B74" s="353" t="s">
        <v>0</v>
      </c>
      <c r="C74" s="353" t="s">
        <v>338</v>
      </c>
      <c r="D74" s="354">
        <v>63</v>
      </c>
      <c r="E74" s="375" t="s">
        <v>397</v>
      </c>
      <c r="F74" s="354"/>
      <c r="G74" s="372"/>
    </row>
    <row r="75" spans="1:7">
      <c r="A75" s="387" t="s">
        <v>5</v>
      </c>
      <c r="B75" s="353" t="s">
        <v>0</v>
      </c>
      <c r="C75" s="353" t="s">
        <v>338</v>
      </c>
      <c r="D75" s="354">
        <v>64</v>
      </c>
      <c r="E75" s="375" t="s">
        <v>339</v>
      </c>
      <c r="F75" s="354"/>
      <c r="G75" s="372"/>
    </row>
    <row r="76" spans="1:7">
      <c r="A76" s="387" t="s">
        <v>5</v>
      </c>
      <c r="B76" s="353" t="s">
        <v>42</v>
      </c>
      <c r="C76" s="367"/>
      <c r="D76" s="367"/>
      <c r="E76" s="370" t="s">
        <v>514</v>
      </c>
      <c r="F76" s="367"/>
      <c r="G76" s="367"/>
    </row>
    <row r="77" spans="1:7">
      <c r="A77" s="387" t="s">
        <v>5</v>
      </c>
      <c r="B77" s="353" t="s">
        <v>42</v>
      </c>
      <c r="C77" s="353" t="s">
        <v>271</v>
      </c>
      <c r="D77" s="354">
        <v>65</v>
      </c>
      <c r="E77" s="374" t="s">
        <v>334</v>
      </c>
      <c r="F77" s="354"/>
      <c r="G77" s="372"/>
    </row>
    <row r="78" spans="1:7" ht="28.5">
      <c r="A78" s="387" t="s">
        <v>5</v>
      </c>
      <c r="B78" s="353" t="s">
        <v>42</v>
      </c>
      <c r="C78" s="353" t="s">
        <v>271</v>
      </c>
      <c r="D78" s="354">
        <v>66</v>
      </c>
      <c r="E78" s="374" t="s">
        <v>398</v>
      </c>
      <c r="F78" s="354"/>
      <c r="G78" s="372"/>
    </row>
    <row r="79" spans="1:7">
      <c r="A79" s="387" t="s">
        <v>5</v>
      </c>
      <c r="B79" s="353" t="s">
        <v>42</v>
      </c>
      <c r="C79" s="353" t="s">
        <v>271</v>
      </c>
      <c r="D79" s="354">
        <v>67</v>
      </c>
      <c r="E79" s="374" t="s">
        <v>399</v>
      </c>
      <c r="F79" s="354"/>
      <c r="G79" s="372"/>
    </row>
    <row r="80" spans="1:7" ht="42.75">
      <c r="A80" s="387" t="s">
        <v>5</v>
      </c>
      <c r="B80" s="353" t="s">
        <v>42</v>
      </c>
      <c r="C80" s="353" t="s">
        <v>271</v>
      </c>
      <c r="D80" s="354">
        <v>68</v>
      </c>
      <c r="E80" s="374" t="s">
        <v>400</v>
      </c>
      <c r="F80" s="354"/>
      <c r="G80" s="372"/>
    </row>
    <row r="81" spans="1:7">
      <c r="A81" s="387" t="s">
        <v>5</v>
      </c>
      <c r="B81" s="353" t="s">
        <v>42</v>
      </c>
      <c r="C81" s="353" t="s">
        <v>271</v>
      </c>
      <c r="D81" s="354">
        <v>69</v>
      </c>
      <c r="E81" s="374" t="s">
        <v>401</v>
      </c>
      <c r="F81" s="354"/>
      <c r="G81" s="372"/>
    </row>
    <row r="82" spans="1:7">
      <c r="A82" s="387" t="s">
        <v>5</v>
      </c>
      <c r="B82" s="353" t="s">
        <v>42</v>
      </c>
      <c r="C82" s="353" t="s">
        <v>271</v>
      </c>
      <c r="D82" s="354">
        <v>70</v>
      </c>
      <c r="E82" s="374" t="s">
        <v>402</v>
      </c>
      <c r="F82" s="354"/>
      <c r="G82" s="372"/>
    </row>
    <row r="83" spans="1:7">
      <c r="A83" s="387" t="s">
        <v>5</v>
      </c>
      <c r="B83" s="353" t="s">
        <v>42</v>
      </c>
      <c r="C83" s="353" t="s">
        <v>271</v>
      </c>
      <c r="D83" s="354">
        <v>71</v>
      </c>
      <c r="E83" s="374" t="s">
        <v>403</v>
      </c>
      <c r="F83" s="354"/>
      <c r="G83" s="372"/>
    </row>
    <row r="84" spans="1:7" ht="42.75">
      <c r="A84" s="387" t="s">
        <v>5</v>
      </c>
      <c r="B84" s="353" t="s">
        <v>42</v>
      </c>
      <c r="C84" s="353" t="s">
        <v>271</v>
      </c>
      <c r="D84" s="354">
        <v>72</v>
      </c>
      <c r="E84" s="374" t="s">
        <v>404</v>
      </c>
      <c r="F84" s="354"/>
      <c r="G84" s="372"/>
    </row>
    <row r="85" spans="1:7" ht="28.5">
      <c r="A85" s="387" t="s">
        <v>5</v>
      </c>
      <c r="B85" s="353" t="s">
        <v>42</v>
      </c>
      <c r="C85" s="353" t="s">
        <v>271</v>
      </c>
      <c r="D85" s="354">
        <v>73</v>
      </c>
      <c r="E85" s="374" t="s">
        <v>405</v>
      </c>
      <c r="F85" s="354"/>
      <c r="G85" s="372"/>
    </row>
    <row r="86" spans="1:7" ht="28.5">
      <c r="A86" s="387" t="s">
        <v>5</v>
      </c>
      <c r="B86" s="353" t="s">
        <v>42</v>
      </c>
      <c r="C86" s="353" t="s">
        <v>271</v>
      </c>
      <c r="D86" s="354">
        <v>74</v>
      </c>
      <c r="E86" s="374" t="s">
        <v>406</v>
      </c>
      <c r="F86" s="354"/>
      <c r="G86" s="372"/>
    </row>
    <row r="87" spans="1:7">
      <c r="A87" s="387" t="s">
        <v>5</v>
      </c>
      <c r="B87" s="353" t="s">
        <v>42</v>
      </c>
      <c r="C87" s="353" t="s">
        <v>271</v>
      </c>
      <c r="D87" s="354">
        <v>75</v>
      </c>
      <c r="E87" s="374" t="s">
        <v>407</v>
      </c>
      <c r="F87" s="354"/>
      <c r="G87" s="372"/>
    </row>
    <row r="88" spans="1:7">
      <c r="A88" s="387" t="s">
        <v>5</v>
      </c>
      <c r="B88" s="353" t="s">
        <v>42</v>
      </c>
      <c r="C88" s="367"/>
      <c r="D88" s="367"/>
      <c r="E88" s="370" t="s">
        <v>515</v>
      </c>
      <c r="F88" s="367"/>
      <c r="G88" s="367"/>
    </row>
    <row r="89" spans="1:7">
      <c r="A89" s="387" t="s">
        <v>5</v>
      </c>
      <c r="B89" s="353" t="s">
        <v>42</v>
      </c>
      <c r="C89" s="353" t="s">
        <v>336</v>
      </c>
      <c r="D89" s="354">
        <v>76</v>
      </c>
      <c r="E89" s="374" t="s">
        <v>408</v>
      </c>
      <c r="F89" s="354"/>
      <c r="G89" s="372"/>
    </row>
    <row r="90" spans="1:7">
      <c r="A90" s="387" t="s">
        <v>5</v>
      </c>
      <c r="B90" s="353" t="s">
        <v>42</v>
      </c>
      <c r="C90" s="353" t="s">
        <v>336</v>
      </c>
      <c r="D90" s="354">
        <v>77</v>
      </c>
      <c r="E90" s="374" t="s">
        <v>409</v>
      </c>
      <c r="F90" s="354"/>
      <c r="G90" s="372"/>
    </row>
    <row r="91" spans="1:7">
      <c r="A91" s="387" t="s">
        <v>5</v>
      </c>
      <c r="B91" s="353" t="s">
        <v>42</v>
      </c>
      <c r="C91" s="353" t="s">
        <v>336</v>
      </c>
      <c r="D91" s="354">
        <v>78</v>
      </c>
      <c r="E91" s="374" t="s">
        <v>410</v>
      </c>
      <c r="F91" s="354"/>
      <c r="G91" s="372"/>
    </row>
    <row r="92" spans="1:7">
      <c r="A92" s="387" t="s">
        <v>5</v>
      </c>
      <c r="B92" s="353" t="s">
        <v>42</v>
      </c>
      <c r="C92" s="353" t="s">
        <v>336</v>
      </c>
      <c r="D92" s="354">
        <v>79</v>
      </c>
      <c r="E92" s="374" t="s">
        <v>411</v>
      </c>
      <c r="F92" s="354"/>
      <c r="G92" s="372"/>
    </row>
    <row r="93" spans="1:7">
      <c r="A93" s="387" t="s">
        <v>5</v>
      </c>
      <c r="B93" s="353" t="s">
        <v>42</v>
      </c>
      <c r="C93" s="353" t="s">
        <v>336</v>
      </c>
      <c r="D93" s="354">
        <v>80</v>
      </c>
      <c r="E93" s="374" t="s">
        <v>412</v>
      </c>
      <c r="F93" s="354"/>
      <c r="G93" s="372"/>
    </row>
    <row r="94" spans="1:7">
      <c r="A94" s="387" t="s">
        <v>5</v>
      </c>
      <c r="B94" s="353" t="s">
        <v>42</v>
      </c>
      <c r="C94" s="353" t="s">
        <v>336</v>
      </c>
      <c r="D94" s="354">
        <v>81</v>
      </c>
      <c r="E94" s="374" t="s">
        <v>413</v>
      </c>
      <c r="F94" s="354"/>
      <c r="G94" s="372"/>
    </row>
    <row r="95" spans="1:7">
      <c r="A95" s="387" t="s">
        <v>5</v>
      </c>
      <c r="B95" s="353" t="s">
        <v>42</v>
      </c>
      <c r="C95" s="353" t="s">
        <v>336</v>
      </c>
      <c r="D95" s="354">
        <v>82</v>
      </c>
      <c r="E95" s="374" t="s">
        <v>414</v>
      </c>
      <c r="F95" s="354"/>
      <c r="G95" s="372"/>
    </row>
    <row r="96" spans="1:7">
      <c r="A96" s="387" t="s">
        <v>5</v>
      </c>
      <c r="B96" s="353" t="s">
        <v>42</v>
      </c>
      <c r="C96" s="353" t="s">
        <v>336</v>
      </c>
      <c r="D96" s="354">
        <v>83</v>
      </c>
      <c r="E96" s="374" t="s">
        <v>415</v>
      </c>
      <c r="F96" s="354"/>
      <c r="G96" s="372"/>
    </row>
    <row r="97" spans="1:7">
      <c r="A97" s="387" t="s">
        <v>5</v>
      </c>
      <c r="B97" s="353" t="s">
        <v>42</v>
      </c>
      <c r="C97" s="353" t="s">
        <v>336</v>
      </c>
      <c r="D97" s="354">
        <v>84</v>
      </c>
      <c r="E97" s="374" t="s">
        <v>416</v>
      </c>
      <c r="F97" s="354"/>
      <c r="G97" s="372"/>
    </row>
    <row r="98" spans="1:7" ht="28.5">
      <c r="A98" s="387" t="s">
        <v>5</v>
      </c>
      <c r="B98" s="353" t="s">
        <v>42</v>
      </c>
      <c r="C98" s="353" t="s">
        <v>336</v>
      </c>
      <c r="D98" s="354">
        <v>85</v>
      </c>
      <c r="E98" s="374" t="s">
        <v>417</v>
      </c>
      <c r="F98" s="354"/>
      <c r="G98" s="372"/>
    </row>
    <row r="99" spans="1:7" ht="28.5">
      <c r="A99" s="387" t="s">
        <v>5</v>
      </c>
      <c r="B99" s="353" t="s">
        <v>42</v>
      </c>
      <c r="C99" s="353" t="s">
        <v>336</v>
      </c>
      <c r="D99" s="354">
        <v>86</v>
      </c>
      <c r="E99" s="374" t="s">
        <v>418</v>
      </c>
      <c r="F99" s="354"/>
      <c r="G99" s="372"/>
    </row>
    <row r="100" spans="1:7">
      <c r="A100" s="387" t="s">
        <v>5</v>
      </c>
      <c r="B100" s="353" t="s">
        <v>42</v>
      </c>
      <c r="C100" s="367"/>
      <c r="D100" s="367"/>
      <c r="E100" s="370" t="s">
        <v>516</v>
      </c>
      <c r="F100" s="367"/>
      <c r="G100" s="367"/>
    </row>
    <row r="101" spans="1:7" ht="28.5">
      <c r="A101" s="387" t="s">
        <v>5</v>
      </c>
      <c r="B101" s="353" t="s">
        <v>42</v>
      </c>
      <c r="C101" s="353" t="s">
        <v>338</v>
      </c>
      <c r="D101" s="354">
        <v>87</v>
      </c>
      <c r="E101" s="374" t="s">
        <v>419</v>
      </c>
      <c r="F101" s="354"/>
      <c r="G101" s="372"/>
    </row>
    <row r="102" spans="1:7" ht="28.5">
      <c r="A102" s="387" t="s">
        <v>5</v>
      </c>
      <c r="B102" s="353" t="s">
        <v>42</v>
      </c>
      <c r="C102" s="353" t="s">
        <v>338</v>
      </c>
      <c r="D102" s="354">
        <v>88</v>
      </c>
      <c r="E102" s="374" t="s">
        <v>420</v>
      </c>
      <c r="F102" s="354"/>
      <c r="G102" s="372"/>
    </row>
    <row r="103" spans="1:7" ht="42.75">
      <c r="A103" s="387" t="s">
        <v>5</v>
      </c>
      <c r="B103" s="353" t="s">
        <v>42</v>
      </c>
      <c r="C103" s="353" t="s">
        <v>338</v>
      </c>
      <c r="D103" s="354">
        <v>89</v>
      </c>
      <c r="E103" s="374" t="s">
        <v>421</v>
      </c>
      <c r="F103" s="354"/>
      <c r="G103" s="372"/>
    </row>
    <row r="104" spans="1:7">
      <c r="A104" s="387" t="s">
        <v>5</v>
      </c>
      <c r="B104" s="353" t="s">
        <v>42</v>
      </c>
      <c r="C104" s="353" t="s">
        <v>338</v>
      </c>
      <c r="D104" s="354">
        <v>90</v>
      </c>
      <c r="E104" s="374" t="s">
        <v>422</v>
      </c>
      <c r="F104" s="354"/>
      <c r="G104" s="372"/>
    </row>
    <row r="105" spans="1:7" ht="28.5">
      <c r="A105" s="387" t="s">
        <v>5</v>
      </c>
      <c r="B105" s="353" t="s">
        <v>42</v>
      </c>
      <c r="C105" s="353" t="s">
        <v>338</v>
      </c>
      <c r="D105" s="354">
        <v>91</v>
      </c>
      <c r="E105" s="374" t="s">
        <v>423</v>
      </c>
      <c r="F105" s="354"/>
      <c r="G105" s="372"/>
    </row>
    <row r="106" spans="1:7" ht="28.5">
      <c r="A106" s="387" t="s">
        <v>5</v>
      </c>
      <c r="B106" s="353" t="s">
        <v>42</v>
      </c>
      <c r="C106" s="353" t="s">
        <v>338</v>
      </c>
      <c r="D106" s="354">
        <v>92</v>
      </c>
      <c r="E106" s="374" t="s">
        <v>424</v>
      </c>
      <c r="F106" s="354"/>
      <c r="G106" s="372"/>
    </row>
    <row r="107" spans="1:7" ht="42.75">
      <c r="A107" s="387" t="s">
        <v>5</v>
      </c>
      <c r="B107" s="353" t="s">
        <v>42</v>
      </c>
      <c r="C107" s="353" t="s">
        <v>338</v>
      </c>
      <c r="D107" s="354">
        <v>93</v>
      </c>
      <c r="E107" s="374" t="s">
        <v>425</v>
      </c>
      <c r="F107" s="354"/>
      <c r="G107" s="372"/>
    </row>
    <row r="108" spans="1:7" ht="28.5">
      <c r="A108" s="387" t="s">
        <v>5</v>
      </c>
      <c r="B108" s="353" t="s">
        <v>42</v>
      </c>
      <c r="C108" s="353" t="s">
        <v>338</v>
      </c>
      <c r="D108" s="354">
        <v>94</v>
      </c>
      <c r="E108" s="374" t="s">
        <v>426</v>
      </c>
      <c r="F108" s="354"/>
      <c r="G108" s="372"/>
    </row>
    <row r="109" spans="1:7">
      <c r="A109" s="387" t="s">
        <v>5</v>
      </c>
      <c r="B109" s="353" t="s">
        <v>42</v>
      </c>
      <c r="C109" s="353" t="s">
        <v>338</v>
      </c>
      <c r="D109" s="354">
        <v>95</v>
      </c>
      <c r="E109" s="374" t="s">
        <v>427</v>
      </c>
      <c r="F109" s="354"/>
      <c r="G109" s="372"/>
    </row>
    <row r="110" spans="1:7">
      <c r="A110" s="387" t="s">
        <v>5</v>
      </c>
      <c r="B110" s="353" t="s">
        <v>42</v>
      </c>
      <c r="C110" s="353" t="s">
        <v>338</v>
      </c>
      <c r="D110" s="354">
        <v>96</v>
      </c>
      <c r="E110" s="374" t="s">
        <v>428</v>
      </c>
      <c r="F110" s="354"/>
      <c r="G110" s="372"/>
    </row>
    <row r="111" spans="1:7" ht="28.5">
      <c r="A111" s="387" t="s">
        <v>5</v>
      </c>
      <c r="B111" s="353" t="s">
        <v>42</v>
      </c>
      <c r="C111" s="353" t="s">
        <v>338</v>
      </c>
      <c r="D111" s="354">
        <v>97</v>
      </c>
      <c r="E111" s="374" t="s">
        <v>429</v>
      </c>
      <c r="F111" s="354"/>
      <c r="G111" s="372"/>
    </row>
    <row r="112" spans="1:7" ht="28.5">
      <c r="A112" s="387" t="s">
        <v>5</v>
      </c>
      <c r="B112" s="353" t="s">
        <v>42</v>
      </c>
      <c r="C112" s="353" t="s">
        <v>338</v>
      </c>
      <c r="D112" s="354">
        <v>98</v>
      </c>
      <c r="E112" s="374" t="s">
        <v>430</v>
      </c>
      <c r="F112" s="354"/>
      <c r="G112" s="372"/>
    </row>
    <row r="113" spans="1:7">
      <c r="A113" s="387" t="s">
        <v>5</v>
      </c>
      <c r="B113" s="353" t="s">
        <v>239</v>
      </c>
      <c r="C113" s="367"/>
      <c r="D113" s="367"/>
      <c r="E113" s="370" t="s">
        <v>517</v>
      </c>
      <c r="F113" s="367"/>
      <c r="G113" s="367"/>
    </row>
    <row r="114" spans="1:7">
      <c r="A114" s="387" t="s">
        <v>5</v>
      </c>
      <c r="B114" s="353" t="s">
        <v>239</v>
      </c>
      <c r="C114" s="353" t="s">
        <v>271</v>
      </c>
      <c r="D114" s="354">
        <v>99</v>
      </c>
      <c r="E114" s="374" t="s">
        <v>431</v>
      </c>
      <c r="F114" s="354"/>
      <c r="G114" s="372"/>
    </row>
    <row r="115" spans="1:7">
      <c r="A115" s="387" t="s">
        <v>5</v>
      </c>
      <c r="B115" s="353" t="s">
        <v>239</v>
      </c>
      <c r="C115" s="353" t="s">
        <v>271</v>
      </c>
      <c r="D115" s="354">
        <v>100</v>
      </c>
      <c r="E115" s="374" t="s">
        <v>432</v>
      </c>
      <c r="F115" s="354"/>
      <c r="G115" s="372"/>
    </row>
    <row r="116" spans="1:7" ht="42.75">
      <c r="A116" s="387" t="s">
        <v>5</v>
      </c>
      <c r="B116" s="353" t="s">
        <v>239</v>
      </c>
      <c r="C116" s="353" t="s">
        <v>271</v>
      </c>
      <c r="D116" s="354">
        <v>101</v>
      </c>
      <c r="E116" s="374" t="s">
        <v>433</v>
      </c>
      <c r="F116" s="354"/>
      <c r="G116" s="372"/>
    </row>
    <row r="117" spans="1:7">
      <c r="A117" s="387" t="s">
        <v>5</v>
      </c>
      <c r="B117" s="353" t="s">
        <v>239</v>
      </c>
      <c r="C117" s="353" t="s">
        <v>271</v>
      </c>
      <c r="D117" s="354">
        <v>102</v>
      </c>
      <c r="E117" s="374" t="s">
        <v>434</v>
      </c>
      <c r="F117" s="354"/>
      <c r="G117" s="372"/>
    </row>
    <row r="118" spans="1:7" ht="28.5">
      <c r="A118" s="387" t="s">
        <v>5</v>
      </c>
      <c r="B118" s="353" t="s">
        <v>239</v>
      </c>
      <c r="C118" s="353" t="s">
        <v>271</v>
      </c>
      <c r="D118" s="354">
        <v>103</v>
      </c>
      <c r="E118" s="374" t="s">
        <v>435</v>
      </c>
      <c r="F118" s="354"/>
      <c r="G118" s="372"/>
    </row>
    <row r="119" spans="1:7" ht="42.75">
      <c r="A119" s="387" t="s">
        <v>5</v>
      </c>
      <c r="B119" s="353" t="s">
        <v>239</v>
      </c>
      <c r="C119" s="353" t="s">
        <v>271</v>
      </c>
      <c r="D119" s="354">
        <v>104</v>
      </c>
      <c r="E119" s="374" t="s">
        <v>483</v>
      </c>
      <c r="F119" s="354"/>
      <c r="G119" s="372"/>
    </row>
    <row r="120" spans="1:7" ht="42.75">
      <c r="A120" s="387" t="s">
        <v>5</v>
      </c>
      <c r="B120" s="353" t="s">
        <v>239</v>
      </c>
      <c r="C120" s="353" t="s">
        <v>271</v>
      </c>
      <c r="D120" s="354">
        <v>105</v>
      </c>
      <c r="E120" s="374" t="s">
        <v>484</v>
      </c>
      <c r="F120" s="354"/>
      <c r="G120" s="372"/>
    </row>
    <row r="121" spans="1:7" ht="28.5">
      <c r="A121" s="387" t="s">
        <v>5</v>
      </c>
      <c r="B121" s="353" t="s">
        <v>239</v>
      </c>
      <c r="C121" s="353" t="s">
        <v>271</v>
      </c>
      <c r="D121" s="354">
        <v>106</v>
      </c>
      <c r="E121" s="374" t="s">
        <v>436</v>
      </c>
      <c r="F121" s="354"/>
      <c r="G121" s="372"/>
    </row>
    <row r="122" spans="1:7">
      <c r="A122" s="387" t="s">
        <v>5</v>
      </c>
      <c r="B122" s="353" t="s">
        <v>239</v>
      </c>
      <c r="C122" s="353" t="s">
        <v>271</v>
      </c>
      <c r="D122" s="354">
        <v>107</v>
      </c>
      <c r="E122" s="374" t="s">
        <v>437</v>
      </c>
      <c r="F122" s="354"/>
      <c r="G122" s="372"/>
    </row>
    <row r="123" spans="1:7" ht="42.75">
      <c r="A123" s="387" t="s">
        <v>5</v>
      </c>
      <c r="B123" s="353" t="s">
        <v>239</v>
      </c>
      <c r="C123" s="353" t="s">
        <v>271</v>
      </c>
      <c r="D123" s="354">
        <v>108</v>
      </c>
      <c r="E123" s="374" t="s">
        <v>438</v>
      </c>
      <c r="F123" s="354"/>
      <c r="G123" s="372"/>
    </row>
    <row r="124" spans="1:7" ht="42.75">
      <c r="A124" s="387" t="s">
        <v>5</v>
      </c>
      <c r="B124" s="353" t="s">
        <v>239</v>
      </c>
      <c r="C124" s="353" t="s">
        <v>271</v>
      </c>
      <c r="D124" s="354">
        <v>109</v>
      </c>
      <c r="E124" s="374" t="s">
        <v>439</v>
      </c>
      <c r="F124" s="354"/>
      <c r="G124" s="372"/>
    </row>
    <row r="125" spans="1:7" ht="42.75">
      <c r="A125" s="387" t="s">
        <v>5</v>
      </c>
      <c r="B125" s="353" t="s">
        <v>239</v>
      </c>
      <c r="C125" s="353" t="s">
        <v>271</v>
      </c>
      <c r="D125" s="354">
        <v>110</v>
      </c>
      <c r="E125" s="374" t="s">
        <v>440</v>
      </c>
      <c r="F125" s="354"/>
      <c r="G125" s="372"/>
    </row>
    <row r="126" spans="1:7">
      <c r="A126" s="387" t="s">
        <v>5</v>
      </c>
      <c r="B126" s="353" t="s">
        <v>239</v>
      </c>
      <c r="C126" s="367"/>
      <c r="D126" s="367"/>
      <c r="E126" s="370" t="s">
        <v>518</v>
      </c>
      <c r="F126" s="367"/>
      <c r="G126" s="367"/>
    </row>
    <row r="127" spans="1:7">
      <c r="A127" s="387" t="s">
        <v>5</v>
      </c>
      <c r="B127" s="353" t="s">
        <v>239</v>
      </c>
      <c r="C127" s="353" t="s">
        <v>336</v>
      </c>
      <c r="D127" s="354">
        <v>111</v>
      </c>
      <c r="E127" s="374" t="s">
        <v>441</v>
      </c>
      <c r="F127" s="354"/>
      <c r="G127" s="372"/>
    </row>
    <row r="128" spans="1:7">
      <c r="A128" s="387" t="s">
        <v>5</v>
      </c>
      <c r="B128" s="353" t="s">
        <v>239</v>
      </c>
      <c r="C128" s="353" t="s">
        <v>336</v>
      </c>
      <c r="D128" s="354">
        <v>112</v>
      </c>
      <c r="E128" s="374" t="s">
        <v>442</v>
      </c>
      <c r="F128" s="354"/>
      <c r="G128" s="372"/>
    </row>
    <row r="129" spans="1:7">
      <c r="A129" s="387" t="s">
        <v>5</v>
      </c>
      <c r="B129" s="353" t="s">
        <v>239</v>
      </c>
      <c r="C129" s="353" t="s">
        <v>336</v>
      </c>
      <c r="D129" s="354">
        <v>113</v>
      </c>
      <c r="E129" s="374" t="s">
        <v>443</v>
      </c>
      <c r="F129" s="354"/>
      <c r="G129" s="372"/>
    </row>
    <row r="130" spans="1:7">
      <c r="A130" s="387" t="s">
        <v>5</v>
      </c>
      <c r="B130" s="353" t="s">
        <v>239</v>
      </c>
      <c r="C130" s="353" t="s">
        <v>336</v>
      </c>
      <c r="D130" s="354">
        <v>114</v>
      </c>
      <c r="E130" s="374" t="s">
        <v>481</v>
      </c>
      <c r="F130" s="354"/>
      <c r="G130" s="372"/>
    </row>
    <row r="131" spans="1:7" ht="28.5">
      <c r="A131" s="387" t="s">
        <v>5</v>
      </c>
      <c r="B131" s="353" t="s">
        <v>239</v>
      </c>
      <c r="C131" s="353" t="s">
        <v>336</v>
      </c>
      <c r="D131" s="354">
        <v>115</v>
      </c>
      <c r="E131" s="374" t="s">
        <v>444</v>
      </c>
      <c r="F131" s="354"/>
      <c r="G131" s="372"/>
    </row>
    <row r="132" spans="1:7" ht="57">
      <c r="A132" s="387" t="s">
        <v>5</v>
      </c>
      <c r="B132" s="353" t="s">
        <v>239</v>
      </c>
      <c r="C132" s="353" t="s">
        <v>336</v>
      </c>
      <c r="D132" s="354">
        <v>116</v>
      </c>
      <c r="E132" s="379" t="s">
        <v>445</v>
      </c>
      <c r="F132" s="354"/>
      <c r="G132" s="372"/>
    </row>
    <row r="133" spans="1:7" ht="28.5">
      <c r="A133" s="387" t="s">
        <v>5</v>
      </c>
      <c r="B133" s="353" t="s">
        <v>239</v>
      </c>
      <c r="C133" s="353" t="s">
        <v>336</v>
      </c>
      <c r="D133" s="354">
        <v>117</v>
      </c>
      <c r="E133" s="374" t="s">
        <v>446</v>
      </c>
      <c r="F133" s="354"/>
      <c r="G133" s="372"/>
    </row>
    <row r="134" spans="1:7">
      <c r="A134" s="387" t="s">
        <v>5</v>
      </c>
      <c r="B134" s="353" t="s">
        <v>239</v>
      </c>
      <c r="C134" s="367"/>
      <c r="D134" s="367"/>
      <c r="E134" s="370" t="s">
        <v>519</v>
      </c>
      <c r="F134" s="367"/>
      <c r="G134" s="367"/>
    </row>
    <row r="135" spans="1:7">
      <c r="A135" s="387" t="s">
        <v>5</v>
      </c>
      <c r="B135" s="353" t="s">
        <v>239</v>
      </c>
      <c r="C135" s="353" t="s">
        <v>338</v>
      </c>
      <c r="D135" s="354">
        <v>118</v>
      </c>
      <c r="E135" s="374" t="s">
        <v>447</v>
      </c>
      <c r="F135" s="354"/>
      <c r="G135" s="372"/>
    </row>
    <row r="136" spans="1:7" ht="28.5">
      <c r="A136" s="387" t="s">
        <v>5</v>
      </c>
      <c r="B136" s="353" t="s">
        <v>239</v>
      </c>
      <c r="C136" s="353" t="s">
        <v>338</v>
      </c>
      <c r="D136" s="354">
        <v>119</v>
      </c>
      <c r="E136" s="374" t="s">
        <v>448</v>
      </c>
      <c r="F136" s="354"/>
      <c r="G136" s="372"/>
    </row>
    <row r="137" spans="1:7" ht="28.5">
      <c r="A137" s="387" t="s">
        <v>5</v>
      </c>
      <c r="B137" s="353" t="s">
        <v>239</v>
      </c>
      <c r="C137" s="353" t="s">
        <v>338</v>
      </c>
      <c r="D137" s="354">
        <v>120</v>
      </c>
      <c r="E137" s="374" t="s">
        <v>449</v>
      </c>
      <c r="F137" s="354"/>
      <c r="G137" s="372"/>
    </row>
    <row r="138" spans="1:7" ht="28.5">
      <c r="A138" s="387" t="s">
        <v>5</v>
      </c>
      <c r="B138" s="353" t="s">
        <v>239</v>
      </c>
      <c r="C138" s="353" t="s">
        <v>338</v>
      </c>
      <c r="D138" s="354">
        <v>121</v>
      </c>
      <c r="E138" s="374" t="s">
        <v>482</v>
      </c>
      <c r="F138" s="354"/>
      <c r="G138" s="372"/>
    </row>
    <row r="139" spans="1:7">
      <c r="A139" s="387" t="s">
        <v>5</v>
      </c>
      <c r="B139" s="353" t="s">
        <v>239</v>
      </c>
      <c r="C139" s="353" t="s">
        <v>338</v>
      </c>
      <c r="D139" s="354">
        <v>122</v>
      </c>
      <c r="E139" s="374" t="s">
        <v>450</v>
      </c>
      <c r="F139" s="354"/>
      <c r="G139" s="372"/>
    </row>
    <row r="140" spans="1:7">
      <c r="A140" s="387" t="s">
        <v>5</v>
      </c>
      <c r="B140" s="353" t="s">
        <v>239</v>
      </c>
      <c r="C140" s="353" t="s">
        <v>338</v>
      </c>
      <c r="D140" s="354">
        <v>123</v>
      </c>
      <c r="E140" s="374" t="s">
        <v>451</v>
      </c>
      <c r="F140" s="354"/>
      <c r="G140" s="372"/>
    </row>
    <row r="141" spans="1:7" ht="28.5">
      <c r="A141" s="387" t="s">
        <v>5</v>
      </c>
      <c r="B141" s="353" t="s">
        <v>239</v>
      </c>
      <c r="C141" s="353" t="s">
        <v>338</v>
      </c>
      <c r="D141" s="354">
        <v>124</v>
      </c>
      <c r="E141" s="374" t="s">
        <v>452</v>
      </c>
      <c r="F141" s="354"/>
      <c r="G141" s="372"/>
    </row>
    <row r="142" spans="1:7" ht="28.5">
      <c r="A142" s="387" t="s">
        <v>5</v>
      </c>
      <c r="B142" s="353" t="s">
        <v>239</v>
      </c>
      <c r="C142" s="353" t="s">
        <v>338</v>
      </c>
      <c r="D142" s="354">
        <v>125</v>
      </c>
      <c r="E142" s="374" t="s">
        <v>453</v>
      </c>
      <c r="F142" s="354"/>
      <c r="G142" s="372"/>
    </row>
    <row r="143" spans="1:7" ht="28.5">
      <c r="A143" s="387" t="s">
        <v>5</v>
      </c>
      <c r="B143" s="353" t="s">
        <v>239</v>
      </c>
      <c r="C143" s="353" t="s">
        <v>338</v>
      </c>
      <c r="D143" s="354">
        <v>126</v>
      </c>
      <c r="E143" s="374" t="s">
        <v>454</v>
      </c>
      <c r="F143" s="354"/>
      <c r="G143" s="372"/>
    </row>
    <row r="144" spans="1:7" ht="99.75">
      <c r="A144" s="387" t="s">
        <v>5</v>
      </c>
      <c r="B144" s="353" t="s">
        <v>239</v>
      </c>
      <c r="C144" s="353" t="s">
        <v>338</v>
      </c>
      <c r="D144" s="354">
        <v>127</v>
      </c>
      <c r="E144" s="374" t="s">
        <v>455</v>
      </c>
      <c r="F144" s="354"/>
      <c r="G144" s="372"/>
    </row>
    <row r="145" spans="1:7">
      <c r="A145" s="387" t="s">
        <v>5</v>
      </c>
      <c r="B145" s="353" t="s">
        <v>474</v>
      </c>
      <c r="C145" s="367"/>
      <c r="D145" s="367"/>
      <c r="E145" s="370" t="s">
        <v>520</v>
      </c>
      <c r="F145" s="367"/>
      <c r="G145" s="367"/>
    </row>
    <row r="146" spans="1:7" ht="57">
      <c r="A146" s="387" t="s">
        <v>5</v>
      </c>
      <c r="B146" s="353" t="s">
        <v>474</v>
      </c>
      <c r="C146" s="353" t="s">
        <v>271</v>
      </c>
      <c r="D146" s="354">
        <v>128</v>
      </c>
      <c r="E146" s="385" t="s">
        <v>456</v>
      </c>
      <c r="F146" s="354"/>
      <c r="G146" s="372"/>
    </row>
    <row r="147" spans="1:7">
      <c r="A147" s="387" t="s">
        <v>5</v>
      </c>
      <c r="B147" s="353" t="s">
        <v>474</v>
      </c>
      <c r="C147" s="353" t="s">
        <v>271</v>
      </c>
      <c r="D147" s="354">
        <v>129</v>
      </c>
      <c r="E147" s="374" t="s">
        <v>457</v>
      </c>
      <c r="F147" s="354"/>
      <c r="G147" s="372"/>
    </row>
    <row r="148" spans="1:7" ht="28.5">
      <c r="A148" s="387" t="s">
        <v>5</v>
      </c>
      <c r="B148" s="353" t="s">
        <v>474</v>
      </c>
      <c r="C148" s="353" t="s">
        <v>271</v>
      </c>
      <c r="D148" s="354">
        <v>130</v>
      </c>
      <c r="E148" s="374" t="s">
        <v>458</v>
      </c>
      <c r="F148" s="354"/>
      <c r="G148" s="372"/>
    </row>
    <row r="149" spans="1:7" ht="71.25">
      <c r="A149" s="387" t="s">
        <v>5</v>
      </c>
      <c r="B149" s="353" t="s">
        <v>474</v>
      </c>
      <c r="C149" s="353" t="s">
        <v>271</v>
      </c>
      <c r="D149" s="354">
        <v>131</v>
      </c>
      <c r="E149" s="374" t="s">
        <v>459</v>
      </c>
      <c r="F149" s="354"/>
      <c r="G149" s="372"/>
    </row>
    <row r="150" spans="1:7" ht="28.5">
      <c r="A150" s="387" t="s">
        <v>5</v>
      </c>
      <c r="B150" s="353" t="s">
        <v>474</v>
      </c>
      <c r="C150" s="353" t="s">
        <v>271</v>
      </c>
      <c r="D150" s="354">
        <v>132</v>
      </c>
      <c r="E150" s="374" t="s">
        <v>460</v>
      </c>
      <c r="F150" s="354"/>
      <c r="G150" s="372"/>
    </row>
    <row r="151" spans="1:7" ht="28.5">
      <c r="A151" s="387" t="s">
        <v>5</v>
      </c>
      <c r="B151" s="353" t="s">
        <v>474</v>
      </c>
      <c r="C151" s="353" t="s">
        <v>271</v>
      </c>
      <c r="D151" s="354">
        <v>133</v>
      </c>
      <c r="E151" s="374" t="s">
        <v>331</v>
      </c>
      <c r="F151" s="354"/>
      <c r="G151" s="372"/>
    </row>
    <row r="152" spans="1:7" ht="99.75">
      <c r="A152" s="387" t="s">
        <v>5</v>
      </c>
      <c r="B152" s="353" t="s">
        <v>474</v>
      </c>
      <c r="C152" s="353" t="s">
        <v>271</v>
      </c>
      <c r="D152" s="354">
        <v>134</v>
      </c>
      <c r="E152" s="374" t="s">
        <v>461</v>
      </c>
      <c r="F152" s="354"/>
      <c r="G152" s="372"/>
    </row>
    <row r="153" spans="1:7" ht="128.25">
      <c r="A153" s="387" t="s">
        <v>5</v>
      </c>
      <c r="B153" s="353" t="s">
        <v>474</v>
      </c>
      <c r="C153" s="353" t="s">
        <v>271</v>
      </c>
      <c r="D153" s="354">
        <v>135</v>
      </c>
      <c r="E153" s="374" t="s">
        <v>526</v>
      </c>
      <c r="F153" s="354"/>
      <c r="G153" s="372"/>
    </row>
    <row r="154" spans="1:7" ht="28.5">
      <c r="A154" s="387" t="s">
        <v>5</v>
      </c>
      <c r="B154" s="353" t="s">
        <v>474</v>
      </c>
      <c r="C154" s="353" t="s">
        <v>271</v>
      </c>
      <c r="D154" s="354">
        <v>136</v>
      </c>
      <c r="E154" s="374" t="s">
        <v>462</v>
      </c>
      <c r="F154" s="354"/>
      <c r="G154" s="372"/>
    </row>
    <row r="155" spans="1:7">
      <c r="A155" s="387" t="s">
        <v>5</v>
      </c>
      <c r="B155" s="353" t="s">
        <v>474</v>
      </c>
      <c r="C155" s="367"/>
      <c r="D155" s="367"/>
      <c r="E155" s="370" t="s">
        <v>503</v>
      </c>
      <c r="F155" s="367"/>
      <c r="G155" s="367"/>
    </row>
    <row r="156" spans="1:7">
      <c r="A156" s="387" t="s">
        <v>5</v>
      </c>
      <c r="B156" s="353" t="s">
        <v>474</v>
      </c>
      <c r="C156" s="353" t="s">
        <v>336</v>
      </c>
      <c r="D156" s="354">
        <v>137</v>
      </c>
      <c r="E156" s="374" t="s">
        <v>463</v>
      </c>
      <c r="F156" s="354"/>
      <c r="G156" s="372"/>
    </row>
    <row r="157" spans="1:7">
      <c r="A157" s="387" t="s">
        <v>5</v>
      </c>
      <c r="B157" s="353" t="s">
        <v>474</v>
      </c>
      <c r="C157" s="353" t="s">
        <v>336</v>
      </c>
      <c r="D157" s="354">
        <v>138</v>
      </c>
      <c r="E157" s="374" t="s">
        <v>464</v>
      </c>
      <c r="F157" s="354"/>
      <c r="G157" s="372"/>
    </row>
    <row r="158" spans="1:7">
      <c r="A158" s="387" t="s">
        <v>5</v>
      </c>
      <c r="B158" s="353" t="s">
        <v>474</v>
      </c>
      <c r="C158" s="353" t="s">
        <v>336</v>
      </c>
      <c r="D158" s="354">
        <v>139</v>
      </c>
      <c r="E158" s="374" t="s">
        <v>465</v>
      </c>
      <c r="F158" s="354"/>
      <c r="G158" s="372"/>
    </row>
    <row r="159" spans="1:7">
      <c r="A159" s="387" t="s">
        <v>5</v>
      </c>
      <c r="B159" s="353" t="s">
        <v>474</v>
      </c>
      <c r="C159" s="353" t="s">
        <v>336</v>
      </c>
      <c r="D159" s="354">
        <v>140</v>
      </c>
      <c r="E159" s="374" t="s">
        <v>466</v>
      </c>
      <c r="F159" s="354"/>
      <c r="G159" s="372"/>
    </row>
    <row r="160" spans="1:7">
      <c r="A160" s="387" t="s">
        <v>5</v>
      </c>
      <c r="B160" s="353" t="s">
        <v>474</v>
      </c>
      <c r="C160" s="353" t="s">
        <v>336</v>
      </c>
      <c r="D160" s="354">
        <v>141</v>
      </c>
      <c r="E160" s="374" t="s">
        <v>467</v>
      </c>
      <c r="F160" s="354"/>
      <c r="G160" s="372"/>
    </row>
    <row r="161" spans="1:7">
      <c r="A161" s="387" t="s">
        <v>5</v>
      </c>
      <c r="B161" s="353" t="s">
        <v>474</v>
      </c>
      <c r="C161" s="353" t="s">
        <v>336</v>
      </c>
      <c r="D161" s="354">
        <v>142</v>
      </c>
      <c r="E161" s="374" t="s">
        <v>468</v>
      </c>
      <c r="F161" s="354"/>
      <c r="G161" s="372"/>
    </row>
    <row r="162" spans="1:7">
      <c r="A162" s="387" t="s">
        <v>5</v>
      </c>
      <c r="B162" s="353" t="s">
        <v>474</v>
      </c>
      <c r="C162" s="367"/>
      <c r="D162" s="367"/>
      <c r="E162" s="370" t="s">
        <v>504</v>
      </c>
      <c r="F162" s="367"/>
      <c r="G162" s="367"/>
    </row>
    <row r="163" spans="1:7" ht="28.5">
      <c r="A163" s="387" t="s">
        <v>5</v>
      </c>
      <c r="B163" s="353" t="s">
        <v>474</v>
      </c>
      <c r="C163" s="353" t="s">
        <v>338</v>
      </c>
      <c r="D163" s="354">
        <v>143</v>
      </c>
      <c r="E163" s="374" t="s">
        <v>469</v>
      </c>
      <c r="F163" s="354"/>
      <c r="G163" s="372"/>
    </row>
    <row r="164" spans="1:7" ht="85.5">
      <c r="A164" s="387" t="s">
        <v>5</v>
      </c>
      <c r="B164" s="353" t="s">
        <v>474</v>
      </c>
      <c r="C164" s="353" t="s">
        <v>338</v>
      </c>
      <c r="D164" s="354">
        <v>144</v>
      </c>
      <c r="E164" s="374" t="s">
        <v>470</v>
      </c>
      <c r="F164" s="354"/>
      <c r="G164" s="372"/>
    </row>
    <row r="165" spans="1:7" ht="57">
      <c r="A165" s="387" t="s">
        <v>5</v>
      </c>
      <c r="B165" s="353" t="s">
        <v>474</v>
      </c>
      <c r="C165" s="353" t="s">
        <v>338</v>
      </c>
      <c r="D165" s="354">
        <v>145</v>
      </c>
      <c r="E165" s="374" t="s">
        <v>471</v>
      </c>
      <c r="F165" s="354"/>
      <c r="G165" s="372"/>
    </row>
    <row r="166" spans="1:7" ht="28.5">
      <c r="A166" s="387" t="s">
        <v>5</v>
      </c>
      <c r="B166" s="353" t="s">
        <v>474</v>
      </c>
      <c r="C166" s="353" t="s">
        <v>338</v>
      </c>
      <c r="D166" s="354">
        <v>146</v>
      </c>
      <c r="E166" s="374" t="s">
        <v>472</v>
      </c>
      <c r="F166" s="354"/>
      <c r="G166" s="372"/>
    </row>
    <row r="167" spans="1:7" ht="42.75">
      <c r="A167" s="387" t="s">
        <v>5</v>
      </c>
      <c r="B167" s="353" t="s">
        <v>474</v>
      </c>
      <c r="C167" s="353" t="s">
        <v>338</v>
      </c>
      <c r="D167" s="354">
        <v>147</v>
      </c>
      <c r="E167" s="374" t="s">
        <v>473</v>
      </c>
      <c r="F167" s="354"/>
      <c r="G167" s="372"/>
    </row>
    <row r="168" spans="1:7">
      <c r="A168" s="387" t="s">
        <v>5</v>
      </c>
      <c r="B168" s="353" t="s">
        <v>480</v>
      </c>
      <c r="C168" s="367"/>
      <c r="D168" s="367"/>
      <c r="E168" s="370" t="s">
        <v>521</v>
      </c>
      <c r="F168" s="367"/>
      <c r="G168" s="367"/>
    </row>
    <row r="169" spans="1:7">
      <c r="A169" s="387" t="s">
        <v>5</v>
      </c>
      <c r="B169" s="353" t="s">
        <v>480</v>
      </c>
      <c r="C169" s="353" t="s">
        <v>271</v>
      </c>
      <c r="D169" s="354">
        <v>148</v>
      </c>
      <c r="E169" s="374" t="s">
        <v>475</v>
      </c>
      <c r="F169" s="354"/>
      <c r="G169" s="372"/>
    </row>
    <row r="170" spans="1:7" ht="42.75">
      <c r="A170" s="387" t="s">
        <v>5</v>
      </c>
      <c r="B170" s="353" t="s">
        <v>480</v>
      </c>
      <c r="C170" s="353" t="s">
        <v>271</v>
      </c>
      <c r="D170" s="354">
        <v>149</v>
      </c>
      <c r="E170" s="374" t="s">
        <v>433</v>
      </c>
      <c r="F170" s="354"/>
      <c r="G170" s="372"/>
    </row>
    <row r="171" spans="1:7">
      <c r="A171" s="387" t="s">
        <v>5</v>
      </c>
      <c r="B171" s="353" t="s">
        <v>480</v>
      </c>
      <c r="C171" s="353" t="s">
        <v>271</v>
      </c>
      <c r="D171" s="354">
        <v>150</v>
      </c>
      <c r="E171" s="374" t="s">
        <v>476</v>
      </c>
      <c r="F171" s="354"/>
      <c r="G171" s="372"/>
    </row>
    <row r="172" spans="1:7">
      <c r="A172" s="387" t="s">
        <v>5</v>
      </c>
      <c r="B172" s="353" t="s">
        <v>480</v>
      </c>
      <c r="C172" s="353" t="s">
        <v>271</v>
      </c>
      <c r="D172" s="354">
        <v>151</v>
      </c>
      <c r="E172" s="374" t="s">
        <v>477</v>
      </c>
      <c r="F172" s="354"/>
      <c r="G172" s="372"/>
    </row>
    <row r="173" spans="1:7" ht="85.5">
      <c r="A173" s="387" t="s">
        <v>5</v>
      </c>
      <c r="B173" s="353" t="s">
        <v>480</v>
      </c>
      <c r="C173" s="353" t="s">
        <v>271</v>
      </c>
      <c r="D173" s="354">
        <v>152</v>
      </c>
      <c r="E173" s="374" t="s">
        <v>478</v>
      </c>
      <c r="F173" s="354"/>
      <c r="G173" s="372"/>
    </row>
    <row r="174" spans="1:7" ht="128.25">
      <c r="A174" s="387" t="s">
        <v>5</v>
      </c>
      <c r="B174" s="353" t="s">
        <v>480</v>
      </c>
      <c r="C174" s="353" t="s">
        <v>271</v>
      </c>
      <c r="D174" s="354">
        <v>153</v>
      </c>
      <c r="E174" s="374" t="s">
        <v>479</v>
      </c>
      <c r="F174" s="354"/>
      <c r="G174" s="372"/>
    </row>
    <row r="175" spans="1:7">
      <c r="A175" s="387" t="s">
        <v>5</v>
      </c>
      <c r="B175" s="353" t="s">
        <v>480</v>
      </c>
      <c r="C175" s="367"/>
      <c r="D175" s="367"/>
      <c r="E175" s="370" t="s">
        <v>505</v>
      </c>
      <c r="F175" s="367"/>
      <c r="G175" s="367"/>
    </row>
    <row r="176" spans="1:7">
      <c r="A176" s="387" t="s">
        <v>5</v>
      </c>
      <c r="B176" s="353" t="s">
        <v>480</v>
      </c>
      <c r="C176" s="353" t="s">
        <v>336</v>
      </c>
      <c r="D176" s="354">
        <v>154</v>
      </c>
      <c r="E176" s="377" t="s">
        <v>485</v>
      </c>
      <c r="F176" s="354"/>
      <c r="G176" s="372"/>
    </row>
    <row r="177" spans="1:7">
      <c r="A177" s="387" t="s">
        <v>5</v>
      </c>
      <c r="B177" s="353" t="s">
        <v>480</v>
      </c>
      <c r="C177" s="353" t="s">
        <v>336</v>
      </c>
      <c r="D177" s="354">
        <v>155</v>
      </c>
      <c r="E177" s="377" t="s">
        <v>486</v>
      </c>
      <c r="F177" s="354"/>
      <c r="G177" s="372"/>
    </row>
    <row r="178" spans="1:7">
      <c r="A178" s="387" t="s">
        <v>5</v>
      </c>
      <c r="B178" s="353" t="s">
        <v>480</v>
      </c>
      <c r="C178" s="353" t="s">
        <v>336</v>
      </c>
      <c r="D178" s="354">
        <v>156</v>
      </c>
      <c r="E178" s="377" t="s">
        <v>487</v>
      </c>
      <c r="F178" s="354"/>
      <c r="G178" s="372"/>
    </row>
    <row r="179" spans="1:7">
      <c r="A179" s="387" t="s">
        <v>5</v>
      </c>
      <c r="B179" s="353" t="s">
        <v>480</v>
      </c>
      <c r="C179" s="353" t="s">
        <v>336</v>
      </c>
      <c r="D179" s="354">
        <v>157</v>
      </c>
      <c r="E179" s="374" t="s">
        <v>488</v>
      </c>
      <c r="F179" s="354"/>
      <c r="G179" s="372"/>
    </row>
    <row r="180" spans="1:7">
      <c r="A180" s="387" t="s">
        <v>5</v>
      </c>
      <c r="B180" s="353" t="s">
        <v>480</v>
      </c>
      <c r="C180" s="367"/>
      <c r="D180" s="367"/>
      <c r="E180" s="370" t="s">
        <v>506</v>
      </c>
      <c r="F180" s="367"/>
      <c r="G180" s="367"/>
    </row>
    <row r="181" spans="1:7">
      <c r="A181" s="387" t="s">
        <v>5</v>
      </c>
      <c r="B181" s="353" t="s">
        <v>480</v>
      </c>
      <c r="C181" s="353" t="s">
        <v>338</v>
      </c>
      <c r="D181" s="354">
        <v>158</v>
      </c>
      <c r="E181" s="374" t="s">
        <v>489</v>
      </c>
      <c r="F181" s="354"/>
      <c r="G181" s="372"/>
    </row>
    <row r="182" spans="1:7">
      <c r="A182" s="387" t="s">
        <v>5</v>
      </c>
      <c r="B182" s="353" t="s">
        <v>480</v>
      </c>
      <c r="C182" s="353" t="s">
        <v>338</v>
      </c>
      <c r="D182" s="354">
        <v>159</v>
      </c>
      <c r="E182" s="374" t="s">
        <v>490</v>
      </c>
      <c r="F182" s="354"/>
      <c r="G182" s="372"/>
    </row>
    <row r="183" spans="1:7">
      <c r="A183" s="387" t="s">
        <v>5</v>
      </c>
      <c r="B183" s="353" t="s">
        <v>480</v>
      </c>
      <c r="C183" s="353" t="s">
        <v>338</v>
      </c>
      <c r="D183" s="354">
        <v>160</v>
      </c>
      <c r="E183" s="374" t="s">
        <v>529</v>
      </c>
      <c r="F183" s="354"/>
      <c r="G183" s="372"/>
    </row>
    <row r="184" spans="1:7">
      <c r="A184" s="387" t="s">
        <v>5</v>
      </c>
      <c r="B184" s="353" t="s">
        <v>491</v>
      </c>
      <c r="C184" s="367"/>
      <c r="D184" s="367"/>
      <c r="E184" s="370" t="s">
        <v>507</v>
      </c>
      <c r="F184" s="367"/>
      <c r="G184" s="367"/>
    </row>
    <row r="185" spans="1:7" ht="114">
      <c r="A185" s="387" t="s">
        <v>5</v>
      </c>
      <c r="B185" s="353" t="s">
        <v>491</v>
      </c>
      <c r="C185" s="353" t="s">
        <v>271</v>
      </c>
      <c r="D185" s="354">
        <v>161</v>
      </c>
      <c r="E185" s="386" t="s">
        <v>493</v>
      </c>
      <c r="F185" s="354"/>
      <c r="G185" s="372"/>
    </row>
    <row r="186" spans="1:7" ht="85.5">
      <c r="A186" s="387" t="s">
        <v>5</v>
      </c>
      <c r="B186" s="353" t="s">
        <v>491</v>
      </c>
      <c r="C186" s="353" t="s">
        <v>271</v>
      </c>
      <c r="D186" s="354">
        <v>162</v>
      </c>
      <c r="E186" s="386" t="s">
        <v>494</v>
      </c>
      <c r="F186" s="354"/>
      <c r="G186" s="372"/>
    </row>
    <row r="187" spans="1:7">
      <c r="A187" s="387" t="s">
        <v>5</v>
      </c>
      <c r="B187" s="353" t="s">
        <v>491</v>
      </c>
      <c r="C187" s="353" t="s">
        <v>271</v>
      </c>
      <c r="D187" s="354">
        <v>163</v>
      </c>
      <c r="E187" s="386" t="s">
        <v>495</v>
      </c>
      <c r="F187" s="354"/>
      <c r="G187" s="372"/>
    </row>
    <row r="188" spans="1:7" ht="28.5">
      <c r="A188" s="387" t="s">
        <v>5</v>
      </c>
      <c r="B188" s="353" t="s">
        <v>491</v>
      </c>
      <c r="C188" s="353" t="s">
        <v>271</v>
      </c>
      <c r="D188" s="354">
        <v>164</v>
      </c>
      <c r="E188" s="386" t="s">
        <v>496</v>
      </c>
      <c r="F188" s="354"/>
      <c r="G188" s="372"/>
    </row>
    <row r="189" spans="1:7">
      <c r="A189" s="387" t="s">
        <v>5</v>
      </c>
      <c r="B189" s="353" t="s">
        <v>491</v>
      </c>
      <c r="C189" s="367"/>
      <c r="D189" s="367"/>
      <c r="E189" s="370" t="s">
        <v>508</v>
      </c>
      <c r="F189" s="367"/>
      <c r="G189" s="367"/>
    </row>
    <row r="190" spans="1:7" ht="28.5">
      <c r="A190" s="387" t="s">
        <v>5</v>
      </c>
      <c r="B190" s="353" t="s">
        <v>491</v>
      </c>
      <c r="C190" s="353" t="s">
        <v>336</v>
      </c>
      <c r="D190" s="354">
        <v>165</v>
      </c>
      <c r="E190" s="386" t="s">
        <v>497</v>
      </c>
      <c r="F190" s="354"/>
      <c r="G190" s="372"/>
    </row>
    <row r="191" spans="1:7">
      <c r="A191" s="387" t="s">
        <v>5</v>
      </c>
      <c r="B191" s="353" t="s">
        <v>491</v>
      </c>
      <c r="C191" s="353" t="s">
        <v>336</v>
      </c>
      <c r="D191" s="354">
        <v>166</v>
      </c>
      <c r="E191" s="386" t="s">
        <v>498</v>
      </c>
      <c r="F191" s="354"/>
      <c r="G191" s="372"/>
    </row>
    <row r="192" spans="1:7" ht="28.5">
      <c r="A192" s="387" t="s">
        <v>5</v>
      </c>
      <c r="B192" s="353" t="s">
        <v>491</v>
      </c>
      <c r="C192" s="353" t="s">
        <v>336</v>
      </c>
      <c r="D192" s="354">
        <v>167</v>
      </c>
      <c r="E192" s="386" t="s">
        <v>499</v>
      </c>
      <c r="F192" s="354"/>
      <c r="G192" s="372"/>
    </row>
    <row r="193" spans="1:7">
      <c r="A193" s="387" t="s">
        <v>5</v>
      </c>
      <c r="B193" s="353" t="s">
        <v>491</v>
      </c>
      <c r="C193" s="367"/>
      <c r="D193" s="367"/>
      <c r="E193" s="370" t="s">
        <v>509</v>
      </c>
      <c r="F193" s="367"/>
      <c r="G193" s="367"/>
    </row>
    <row r="194" spans="1:7">
      <c r="A194" s="387" t="s">
        <v>5</v>
      </c>
      <c r="B194" s="353" t="s">
        <v>491</v>
      </c>
      <c r="C194" s="353" t="s">
        <v>338</v>
      </c>
      <c r="D194" s="354">
        <v>168</v>
      </c>
      <c r="E194" s="386" t="s">
        <v>500</v>
      </c>
      <c r="F194" s="354"/>
      <c r="G194" s="372"/>
    </row>
    <row r="195" spans="1:7" ht="28.5">
      <c r="A195" s="387" t="s">
        <v>5</v>
      </c>
      <c r="B195" s="353" t="s">
        <v>491</v>
      </c>
      <c r="C195" s="353" t="s">
        <v>338</v>
      </c>
      <c r="D195" s="354">
        <v>169</v>
      </c>
      <c r="E195" s="374" t="s">
        <v>502</v>
      </c>
      <c r="F195" s="354"/>
      <c r="G195" s="372"/>
    </row>
    <row r="196" spans="1:7" ht="28.5">
      <c r="A196" s="387" t="s">
        <v>5</v>
      </c>
      <c r="B196" s="353" t="s">
        <v>491</v>
      </c>
      <c r="C196" s="353" t="s">
        <v>338</v>
      </c>
      <c r="D196" s="354">
        <v>170</v>
      </c>
      <c r="E196" s="386" t="s">
        <v>501</v>
      </c>
      <c r="F196" s="354"/>
      <c r="G196" s="372"/>
    </row>
    <row r="197" spans="1:7">
      <c r="A197" s="387" t="s">
        <v>6</v>
      </c>
      <c r="B197" s="353" t="s">
        <v>0</v>
      </c>
      <c r="C197" s="380"/>
      <c r="D197" s="381"/>
      <c r="E197" s="383" t="s">
        <v>513</v>
      </c>
      <c r="F197" s="381"/>
      <c r="G197" s="382"/>
    </row>
    <row r="198" spans="1:7">
      <c r="A198" s="387" t="s">
        <v>6</v>
      </c>
      <c r="B198" s="353" t="s">
        <v>0</v>
      </c>
      <c r="C198" s="353" t="s">
        <v>271</v>
      </c>
      <c r="D198" s="354">
        <v>1</v>
      </c>
      <c r="E198" s="374" t="s">
        <v>334</v>
      </c>
      <c r="F198" s="354"/>
      <c r="G198" s="372"/>
    </row>
    <row r="199" spans="1:7">
      <c r="A199" s="387" t="s">
        <v>6</v>
      </c>
      <c r="B199" s="353" t="s">
        <v>0</v>
      </c>
      <c r="C199" s="353" t="s">
        <v>271</v>
      </c>
      <c r="D199" s="354">
        <v>2</v>
      </c>
      <c r="E199" s="374" t="s">
        <v>394</v>
      </c>
      <c r="F199" s="354"/>
      <c r="G199" s="372"/>
    </row>
    <row r="200" spans="1:7" ht="42.75">
      <c r="A200" s="387" t="s">
        <v>6</v>
      </c>
      <c r="B200" s="353" t="s">
        <v>0</v>
      </c>
      <c r="C200" s="353" t="s">
        <v>271</v>
      </c>
      <c r="D200" s="354">
        <v>3</v>
      </c>
      <c r="E200" s="374" t="s">
        <v>393</v>
      </c>
      <c r="F200" s="354"/>
      <c r="G200" s="372"/>
    </row>
    <row r="201" spans="1:7">
      <c r="A201" s="387" t="s">
        <v>6</v>
      </c>
      <c r="B201" s="353" t="s">
        <v>0</v>
      </c>
      <c r="C201" s="353" t="s">
        <v>271</v>
      </c>
      <c r="D201" s="354">
        <v>4</v>
      </c>
      <c r="E201" s="374" t="s">
        <v>392</v>
      </c>
      <c r="F201" s="354"/>
      <c r="G201" s="372"/>
    </row>
    <row r="202" spans="1:7" ht="28.5">
      <c r="A202" s="387" t="s">
        <v>6</v>
      </c>
      <c r="B202" s="353" t="s">
        <v>0</v>
      </c>
      <c r="C202" s="353" t="s">
        <v>271</v>
      </c>
      <c r="D202" s="354">
        <v>5</v>
      </c>
      <c r="E202" s="374" t="s">
        <v>391</v>
      </c>
      <c r="F202" s="354"/>
      <c r="G202" s="372"/>
    </row>
    <row r="203" spans="1:7">
      <c r="A203" s="387" t="s">
        <v>6</v>
      </c>
      <c r="B203" s="353" t="s">
        <v>0</v>
      </c>
      <c r="C203" s="353" t="s">
        <v>271</v>
      </c>
      <c r="D203" s="354">
        <v>6</v>
      </c>
      <c r="E203" s="374" t="s">
        <v>390</v>
      </c>
      <c r="F203" s="354"/>
      <c r="G203" s="372"/>
    </row>
    <row r="204" spans="1:7" ht="57">
      <c r="A204" s="387" t="s">
        <v>6</v>
      </c>
      <c r="B204" s="353" t="s">
        <v>0</v>
      </c>
      <c r="C204" s="353" t="s">
        <v>271</v>
      </c>
      <c r="D204" s="354">
        <v>7</v>
      </c>
      <c r="E204" s="374" t="s">
        <v>395</v>
      </c>
      <c r="F204" s="354"/>
      <c r="G204" s="372"/>
    </row>
    <row r="205" spans="1:7" ht="57">
      <c r="A205" s="387" t="s">
        <v>6</v>
      </c>
      <c r="B205" s="353" t="s">
        <v>0</v>
      </c>
      <c r="C205" s="353" t="s">
        <v>271</v>
      </c>
      <c r="D205" s="354">
        <v>8</v>
      </c>
      <c r="E205" s="374" t="s">
        <v>389</v>
      </c>
      <c r="F205" s="354"/>
      <c r="G205" s="372"/>
    </row>
    <row r="206" spans="1:7" ht="28.5">
      <c r="A206" s="387" t="s">
        <v>6</v>
      </c>
      <c r="B206" s="353" t="s">
        <v>0</v>
      </c>
      <c r="C206" s="353" t="s">
        <v>271</v>
      </c>
      <c r="D206" s="354">
        <v>9</v>
      </c>
      <c r="E206" s="374" t="s">
        <v>388</v>
      </c>
      <c r="F206" s="354"/>
      <c r="G206" s="372"/>
    </row>
    <row r="207" spans="1:7" ht="42.75">
      <c r="A207" s="387" t="s">
        <v>6</v>
      </c>
      <c r="B207" s="353" t="s">
        <v>0</v>
      </c>
      <c r="C207" s="353" t="s">
        <v>271</v>
      </c>
      <c r="D207" s="354">
        <v>10</v>
      </c>
      <c r="E207" s="374" t="s">
        <v>387</v>
      </c>
      <c r="F207" s="354"/>
      <c r="G207" s="372"/>
    </row>
    <row r="208" spans="1:7" ht="28.5">
      <c r="A208" s="387" t="s">
        <v>6</v>
      </c>
      <c r="B208" s="353" t="s">
        <v>0</v>
      </c>
      <c r="C208" s="353" t="s">
        <v>271</v>
      </c>
      <c r="D208" s="354">
        <v>11</v>
      </c>
      <c r="E208" s="374" t="s">
        <v>386</v>
      </c>
      <c r="F208" s="354"/>
      <c r="G208" s="372"/>
    </row>
    <row r="209" spans="1:7" ht="42.75">
      <c r="A209" s="387" t="s">
        <v>6</v>
      </c>
      <c r="B209" s="353" t="s">
        <v>0</v>
      </c>
      <c r="C209" s="353" t="s">
        <v>271</v>
      </c>
      <c r="D209" s="354">
        <v>12</v>
      </c>
      <c r="E209" s="374" t="s">
        <v>335</v>
      </c>
      <c r="F209" s="354"/>
      <c r="G209" s="372"/>
    </row>
    <row r="210" spans="1:7" ht="42.75">
      <c r="A210" s="387" t="s">
        <v>6</v>
      </c>
      <c r="B210" s="353" t="s">
        <v>0</v>
      </c>
      <c r="C210" s="353" t="s">
        <v>271</v>
      </c>
      <c r="D210" s="354">
        <v>13</v>
      </c>
      <c r="E210" s="374" t="s">
        <v>385</v>
      </c>
      <c r="F210" s="354"/>
      <c r="G210" s="372"/>
    </row>
    <row r="211" spans="1:7" ht="28.5">
      <c r="A211" s="387" t="s">
        <v>6</v>
      </c>
      <c r="B211" s="353" t="s">
        <v>0</v>
      </c>
      <c r="C211" s="353" t="s">
        <v>271</v>
      </c>
      <c r="D211" s="354">
        <v>14</v>
      </c>
      <c r="E211" s="374" t="s">
        <v>384</v>
      </c>
      <c r="F211" s="354"/>
      <c r="G211" s="372"/>
    </row>
    <row r="212" spans="1:7">
      <c r="A212" s="387" t="s">
        <v>6</v>
      </c>
      <c r="B212" s="353" t="s">
        <v>0</v>
      </c>
      <c r="C212" s="353" t="s">
        <v>271</v>
      </c>
      <c r="D212" s="354">
        <v>15</v>
      </c>
      <c r="E212" s="374" t="s">
        <v>383</v>
      </c>
      <c r="F212" s="354"/>
      <c r="G212" s="372"/>
    </row>
    <row r="213" spans="1:7" ht="28.5">
      <c r="A213" s="387" t="s">
        <v>6</v>
      </c>
      <c r="B213" s="353" t="s">
        <v>0</v>
      </c>
      <c r="C213" s="353" t="s">
        <v>271</v>
      </c>
      <c r="D213" s="354">
        <v>16</v>
      </c>
      <c r="E213" s="374" t="s">
        <v>382</v>
      </c>
      <c r="F213" s="354"/>
      <c r="G213" s="372"/>
    </row>
    <row r="214" spans="1:7" ht="28.5">
      <c r="A214" s="387" t="s">
        <v>6</v>
      </c>
      <c r="B214" s="353" t="s">
        <v>0</v>
      </c>
      <c r="C214" s="353" t="s">
        <v>271</v>
      </c>
      <c r="D214" s="354">
        <v>17</v>
      </c>
      <c r="E214" s="374" t="s">
        <v>381</v>
      </c>
      <c r="F214" s="354"/>
      <c r="G214" s="372"/>
    </row>
    <row r="215" spans="1:7" ht="28.5">
      <c r="A215" s="387" t="s">
        <v>6</v>
      </c>
      <c r="B215" s="353" t="s">
        <v>0</v>
      </c>
      <c r="C215" s="353" t="s">
        <v>271</v>
      </c>
      <c r="D215" s="354">
        <v>18</v>
      </c>
      <c r="E215" s="374" t="s">
        <v>380</v>
      </c>
      <c r="F215" s="354"/>
      <c r="G215" s="372"/>
    </row>
    <row r="216" spans="1:7">
      <c r="A216" s="387" t="s">
        <v>6</v>
      </c>
      <c r="B216" s="353" t="s">
        <v>0</v>
      </c>
      <c r="C216" s="353" t="s">
        <v>271</v>
      </c>
      <c r="D216" s="354">
        <v>19</v>
      </c>
      <c r="E216" s="374" t="s">
        <v>379</v>
      </c>
      <c r="F216" s="354"/>
      <c r="G216" s="372"/>
    </row>
    <row r="217" spans="1:7">
      <c r="A217" s="387" t="s">
        <v>6</v>
      </c>
      <c r="B217" s="353" t="s">
        <v>0</v>
      </c>
      <c r="C217" s="353" t="s">
        <v>271</v>
      </c>
      <c r="D217" s="354">
        <v>20</v>
      </c>
      <c r="E217" s="374" t="s">
        <v>378</v>
      </c>
      <c r="F217" s="354"/>
      <c r="G217" s="372"/>
    </row>
    <row r="218" spans="1:7" ht="57">
      <c r="A218" s="387" t="s">
        <v>6</v>
      </c>
      <c r="B218" s="353" t="s">
        <v>0</v>
      </c>
      <c r="C218" s="353" t="s">
        <v>271</v>
      </c>
      <c r="D218" s="354">
        <v>21</v>
      </c>
      <c r="E218" s="374" t="s">
        <v>377</v>
      </c>
      <c r="F218" s="354"/>
      <c r="G218" s="372"/>
    </row>
    <row r="219" spans="1:7" ht="28.5">
      <c r="A219" s="387" t="s">
        <v>6</v>
      </c>
      <c r="B219" s="353" t="s">
        <v>0</v>
      </c>
      <c r="C219" s="353" t="s">
        <v>271</v>
      </c>
      <c r="D219" s="354">
        <v>22</v>
      </c>
      <c r="E219" s="374" t="s">
        <v>376</v>
      </c>
      <c r="F219" s="354"/>
      <c r="G219" s="372"/>
    </row>
    <row r="220" spans="1:7" ht="71.25">
      <c r="A220" s="387" t="s">
        <v>6</v>
      </c>
      <c r="B220" s="353" t="s">
        <v>0</v>
      </c>
      <c r="C220" s="384" t="s">
        <v>271</v>
      </c>
      <c r="D220" s="354">
        <v>23</v>
      </c>
      <c r="E220" s="374" t="s">
        <v>523</v>
      </c>
      <c r="F220" s="354"/>
      <c r="G220" s="372"/>
    </row>
    <row r="221" spans="1:7">
      <c r="A221" s="387" t="s">
        <v>6</v>
      </c>
      <c r="B221" s="353" t="s">
        <v>0</v>
      </c>
      <c r="C221" s="384"/>
      <c r="D221" s="381"/>
      <c r="E221" s="383" t="s">
        <v>512</v>
      </c>
      <c r="F221" s="381"/>
      <c r="G221" s="382"/>
    </row>
    <row r="222" spans="1:7">
      <c r="A222" s="387" t="s">
        <v>6</v>
      </c>
      <c r="B222" s="353" t="s">
        <v>0</v>
      </c>
      <c r="C222" s="353" t="s">
        <v>336</v>
      </c>
      <c r="D222" s="354">
        <v>25</v>
      </c>
      <c r="E222" s="374" t="s">
        <v>374</v>
      </c>
      <c r="F222" s="354"/>
      <c r="G222" s="372"/>
    </row>
    <row r="223" spans="1:7">
      <c r="A223" s="387" t="s">
        <v>6</v>
      </c>
      <c r="B223" s="353" t="s">
        <v>0</v>
      </c>
      <c r="C223" s="353" t="s">
        <v>336</v>
      </c>
      <c r="D223" s="354">
        <v>26</v>
      </c>
      <c r="E223" s="374" t="s">
        <v>373</v>
      </c>
      <c r="F223" s="354"/>
      <c r="G223" s="372"/>
    </row>
    <row r="224" spans="1:7">
      <c r="A224" s="387" t="s">
        <v>6</v>
      </c>
      <c r="B224" s="353" t="s">
        <v>0</v>
      </c>
      <c r="C224" s="353" t="s">
        <v>336</v>
      </c>
      <c r="D224" s="354">
        <v>27</v>
      </c>
      <c r="E224" s="374" t="s">
        <v>372</v>
      </c>
      <c r="F224" s="354"/>
      <c r="G224" s="372"/>
    </row>
    <row r="225" spans="1:7">
      <c r="A225" s="387" t="s">
        <v>6</v>
      </c>
      <c r="B225" s="353" t="s">
        <v>0</v>
      </c>
      <c r="C225" s="353" t="s">
        <v>336</v>
      </c>
      <c r="D225" s="354">
        <v>28</v>
      </c>
      <c r="E225" s="374" t="s">
        <v>371</v>
      </c>
      <c r="F225" s="354"/>
      <c r="G225" s="372"/>
    </row>
    <row r="226" spans="1:7">
      <c r="A226" s="387" t="s">
        <v>6</v>
      </c>
      <c r="B226" s="353" t="s">
        <v>0</v>
      </c>
      <c r="C226" s="353" t="s">
        <v>336</v>
      </c>
      <c r="D226" s="354">
        <v>29</v>
      </c>
      <c r="E226" s="374" t="s">
        <v>370</v>
      </c>
      <c r="F226" s="354"/>
      <c r="G226" s="372"/>
    </row>
    <row r="227" spans="1:7" ht="28.5">
      <c r="A227" s="387" t="s">
        <v>6</v>
      </c>
      <c r="B227" s="353" t="s">
        <v>0</v>
      </c>
      <c r="C227" s="353" t="s">
        <v>336</v>
      </c>
      <c r="D227" s="354">
        <v>30</v>
      </c>
      <c r="E227" s="374" t="s">
        <v>369</v>
      </c>
      <c r="F227" s="354"/>
      <c r="G227" s="372"/>
    </row>
    <row r="228" spans="1:7">
      <c r="A228" s="387" t="s">
        <v>6</v>
      </c>
      <c r="B228" s="353" t="s">
        <v>0</v>
      </c>
      <c r="C228" s="353" t="s">
        <v>336</v>
      </c>
      <c r="D228" s="354">
        <v>31</v>
      </c>
      <c r="E228" s="374" t="s">
        <v>368</v>
      </c>
      <c r="F228" s="354"/>
      <c r="G228" s="372"/>
    </row>
    <row r="229" spans="1:7">
      <c r="A229" s="387" t="s">
        <v>6</v>
      </c>
      <c r="B229" s="353" t="s">
        <v>0</v>
      </c>
      <c r="C229" s="353" t="s">
        <v>336</v>
      </c>
      <c r="D229" s="354">
        <v>32</v>
      </c>
      <c r="E229" s="374" t="s">
        <v>366</v>
      </c>
      <c r="F229" s="354"/>
      <c r="G229" s="372"/>
    </row>
    <row r="230" spans="1:7">
      <c r="A230" s="387" t="s">
        <v>6</v>
      </c>
      <c r="B230" s="353" t="s">
        <v>0</v>
      </c>
      <c r="C230" s="353" t="s">
        <v>336</v>
      </c>
      <c r="D230" s="354">
        <v>33</v>
      </c>
      <c r="E230" s="374" t="s">
        <v>367</v>
      </c>
      <c r="F230" s="354"/>
      <c r="G230" s="372"/>
    </row>
    <row r="231" spans="1:7" ht="28.5">
      <c r="A231" s="387" t="s">
        <v>6</v>
      </c>
      <c r="B231" s="353" t="s">
        <v>0</v>
      </c>
      <c r="C231" s="353" t="s">
        <v>336</v>
      </c>
      <c r="D231" s="354">
        <v>34</v>
      </c>
      <c r="E231" s="374" t="s">
        <v>365</v>
      </c>
      <c r="F231" s="354"/>
      <c r="G231" s="372"/>
    </row>
    <row r="232" spans="1:7" ht="28.5">
      <c r="A232" s="387" t="s">
        <v>6</v>
      </c>
      <c r="B232" s="353" t="s">
        <v>0</v>
      </c>
      <c r="C232" s="353" t="s">
        <v>336</v>
      </c>
      <c r="D232" s="354">
        <v>35</v>
      </c>
      <c r="E232" s="374" t="s">
        <v>364</v>
      </c>
      <c r="F232" s="354"/>
      <c r="G232" s="372"/>
    </row>
    <row r="233" spans="1:7">
      <c r="A233" s="387" t="s">
        <v>6</v>
      </c>
      <c r="B233" s="353" t="s">
        <v>0</v>
      </c>
      <c r="C233" s="353" t="s">
        <v>336</v>
      </c>
      <c r="D233" s="354">
        <v>36</v>
      </c>
      <c r="E233" s="374" t="s">
        <v>363</v>
      </c>
      <c r="F233" s="354"/>
      <c r="G233" s="372"/>
    </row>
    <row r="234" spans="1:7" ht="28.5">
      <c r="A234" s="387" t="s">
        <v>6</v>
      </c>
      <c r="B234" s="353" t="s">
        <v>0</v>
      </c>
      <c r="C234" s="353" t="s">
        <v>336</v>
      </c>
      <c r="D234" s="354">
        <v>37</v>
      </c>
      <c r="E234" s="374" t="s">
        <v>362</v>
      </c>
      <c r="F234" s="354"/>
      <c r="G234" s="372"/>
    </row>
    <row r="235" spans="1:7">
      <c r="A235" s="387" t="s">
        <v>6</v>
      </c>
      <c r="B235" s="353" t="s">
        <v>0</v>
      </c>
      <c r="C235" s="353" t="s">
        <v>336</v>
      </c>
      <c r="D235" s="354">
        <v>38</v>
      </c>
      <c r="E235" s="374" t="s">
        <v>361</v>
      </c>
      <c r="F235" s="354"/>
      <c r="G235" s="372"/>
    </row>
    <row r="236" spans="1:7" ht="28.5">
      <c r="A236" s="387" t="s">
        <v>6</v>
      </c>
      <c r="B236" s="353" t="s">
        <v>0</v>
      </c>
      <c r="C236" s="353" t="s">
        <v>336</v>
      </c>
      <c r="D236" s="354">
        <v>39</v>
      </c>
      <c r="E236" s="374" t="s">
        <v>360</v>
      </c>
      <c r="F236" s="354"/>
      <c r="G236" s="372"/>
    </row>
    <row r="237" spans="1:7" ht="28.5">
      <c r="A237" s="387" t="s">
        <v>6</v>
      </c>
      <c r="B237" s="353" t="s">
        <v>0</v>
      </c>
      <c r="C237" s="384" t="s">
        <v>336</v>
      </c>
      <c r="D237" s="354">
        <v>41.1</v>
      </c>
      <c r="E237" s="374" t="s">
        <v>524</v>
      </c>
      <c r="F237" s="354"/>
      <c r="G237" s="372"/>
    </row>
    <row r="238" spans="1:7">
      <c r="A238" s="387" t="s">
        <v>6</v>
      </c>
      <c r="B238" s="353" t="s">
        <v>0</v>
      </c>
      <c r="C238" s="380"/>
      <c r="D238" s="381"/>
      <c r="E238" s="383" t="s">
        <v>511</v>
      </c>
      <c r="F238" s="381"/>
      <c r="G238" s="382"/>
    </row>
    <row r="239" spans="1:7">
      <c r="A239" s="387" t="s">
        <v>6</v>
      </c>
      <c r="B239" s="353" t="s">
        <v>0</v>
      </c>
      <c r="C239" s="353" t="s">
        <v>338</v>
      </c>
      <c r="D239" s="354">
        <v>42</v>
      </c>
      <c r="E239" s="374" t="s">
        <v>358</v>
      </c>
      <c r="F239" s="354"/>
      <c r="G239" s="372"/>
    </row>
    <row r="240" spans="1:7" ht="42.75">
      <c r="A240" s="387" t="s">
        <v>6</v>
      </c>
      <c r="B240" s="353" t="s">
        <v>0</v>
      </c>
      <c r="C240" s="353" t="s">
        <v>338</v>
      </c>
      <c r="D240" s="354">
        <v>43</v>
      </c>
      <c r="E240" s="374" t="s">
        <v>357</v>
      </c>
      <c r="F240" s="354"/>
      <c r="G240" s="372"/>
    </row>
    <row r="241" spans="1:7">
      <c r="A241" s="387" t="s">
        <v>6</v>
      </c>
      <c r="B241" s="353" t="s">
        <v>0</v>
      </c>
      <c r="C241" s="353" t="s">
        <v>338</v>
      </c>
      <c r="D241" s="354">
        <v>44</v>
      </c>
      <c r="E241" s="374" t="s">
        <v>356</v>
      </c>
      <c r="F241" s="354"/>
      <c r="G241" s="372"/>
    </row>
    <row r="242" spans="1:7" ht="71.25">
      <c r="A242" s="387" t="s">
        <v>6</v>
      </c>
      <c r="B242" s="353" t="s">
        <v>0</v>
      </c>
      <c r="C242" s="353" t="s">
        <v>338</v>
      </c>
      <c r="D242" s="354">
        <v>45</v>
      </c>
      <c r="E242" s="374" t="s">
        <v>510</v>
      </c>
      <c r="F242" s="354"/>
      <c r="G242" s="372"/>
    </row>
    <row r="243" spans="1:7" ht="42.75">
      <c r="A243" s="387" t="s">
        <v>6</v>
      </c>
      <c r="B243" s="353" t="s">
        <v>0</v>
      </c>
      <c r="C243" s="353" t="s">
        <v>338</v>
      </c>
      <c r="D243" s="354">
        <v>46</v>
      </c>
      <c r="E243" s="374" t="s">
        <v>355</v>
      </c>
      <c r="F243" s="354"/>
      <c r="G243" s="372"/>
    </row>
    <row r="244" spans="1:7">
      <c r="A244" s="387" t="s">
        <v>6</v>
      </c>
      <c r="B244" s="353" t="s">
        <v>0</v>
      </c>
      <c r="C244" s="353" t="s">
        <v>338</v>
      </c>
      <c r="D244" s="354">
        <v>47</v>
      </c>
      <c r="E244" s="374" t="s">
        <v>345</v>
      </c>
      <c r="F244" s="354"/>
      <c r="G244" s="372"/>
    </row>
    <row r="245" spans="1:7">
      <c r="A245" s="387" t="s">
        <v>6</v>
      </c>
      <c r="B245" s="353" t="s">
        <v>0</v>
      </c>
      <c r="C245" s="353" t="s">
        <v>338</v>
      </c>
      <c r="D245" s="354">
        <v>48</v>
      </c>
      <c r="E245" s="374" t="s">
        <v>346</v>
      </c>
      <c r="F245" s="354"/>
      <c r="G245" s="372"/>
    </row>
    <row r="246" spans="1:7">
      <c r="A246" s="387" t="s">
        <v>6</v>
      </c>
      <c r="B246" s="353" t="s">
        <v>0</v>
      </c>
      <c r="C246" s="353" t="s">
        <v>338</v>
      </c>
      <c r="D246" s="354">
        <v>49</v>
      </c>
      <c r="E246" s="374" t="s">
        <v>347</v>
      </c>
      <c r="F246" s="354"/>
      <c r="G246" s="372"/>
    </row>
    <row r="247" spans="1:7">
      <c r="A247" s="387" t="s">
        <v>6</v>
      </c>
      <c r="B247" s="353" t="s">
        <v>0</v>
      </c>
      <c r="C247" s="353" t="s">
        <v>338</v>
      </c>
      <c r="D247" s="354">
        <v>50</v>
      </c>
      <c r="E247" s="374" t="s">
        <v>348</v>
      </c>
      <c r="F247" s="354"/>
      <c r="G247" s="372"/>
    </row>
    <row r="248" spans="1:7" ht="42.75">
      <c r="A248" s="387" t="s">
        <v>6</v>
      </c>
      <c r="B248" s="353" t="s">
        <v>0</v>
      </c>
      <c r="C248" s="353" t="s">
        <v>338</v>
      </c>
      <c r="D248" s="354">
        <v>51</v>
      </c>
      <c r="E248" s="374" t="s">
        <v>349</v>
      </c>
      <c r="F248" s="354"/>
      <c r="G248" s="372"/>
    </row>
    <row r="249" spans="1:7">
      <c r="A249" s="387" t="s">
        <v>6</v>
      </c>
      <c r="B249" s="353" t="s">
        <v>0</v>
      </c>
      <c r="C249" s="353" t="s">
        <v>338</v>
      </c>
      <c r="D249" s="354">
        <v>52</v>
      </c>
      <c r="E249" s="374" t="s">
        <v>350</v>
      </c>
      <c r="F249" s="354"/>
      <c r="G249" s="372"/>
    </row>
    <row r="250" spans="1:7" ht="28.5">
      <c r="A250" s="387" t="s">
        <v>6</v>
      </c>
      <c r="B250" s="353" t="s">
        <v>0</v>
      </c>
      <c r="C250" s="353" t="s">
        <v>338</v>
      </c>
      <c r="D250" s="354">
        <v>53</v>
      </c>
      <c r="E250" s="374" t="s">
        <v>351</v>
      </c>
      <c r="F250" s="354"/>
      <c r="G250" s="372"/>
    </row>
    <row r="251" spans="1:7" ht="28.5">
      <c r="A251" s="387" t="s">
        <v>6</v>
      </c>
      <c r="B251" s="353" t="s">
        <v>0</v>
      </c>
      <c r="C251" s="353" t="s">
        <v>338</v>
      </c>
      <c r="D251" s="354">
        <v>54</v>
      </c>
      <c r="E251" s="374" t="s">
        <v>352</v>
      </c>
      <c r="F251" s="354"/>
      <c r="G251" s="372"/>
    </row>
    <row r="252" spans="1:7" ht="42.75">
      <c r="A252" s="387" t="s">
        <v>6</v>
      </c>
      <c r="B252" s="353" t="s">
        <v>0</v>
      </c>
      <c r="C252" s="353" t="s">
        <v>338</v>
      </c>
      <c r="D252" s="354">
        <v>55</v>
      </c>
      <c r="E252" s="374" t="s">
        <v>353</v>
      </c>
      <c r="F252" s="354"/>
      <c r="G252" s="372"/>
    </row>
    <row r="253" spans="1:7" ht="28.5">
      <c r="A253" s="387" t="s">
        <v>6</v>
      </c>
      <c r="B253" s="353" t="s">
        <v>0</v>
      </c>
      <c r="C253" s="353" t="s">
        <v>338</v>
      </c>
      <c r="D253" s="354">
        <v>56</v>
      </c>
      <c r="E253" s="374" t="s">
        <v>354</v>
      </c>
      <c r="F253" s="354"/>
      <c r="G253" s="372"/>
    </row>
    <row r="254" spans="1:7">
      <c r="A254" s="387" t="s">
        <v>6</v>
      </c>
      <c r="B254" s="353" t="s">
        <v>0</v>
      </c>
      <c r="C254" s="353" t="s">
        <v>338</v>
      </c>
      <c r="D254" s="354">
        <v>57</v>
      </c>
      <c r="E254" s="374" t="s">
        <v>344</v>
      </c>
      <c r="F254" s="354"/>
      <c r="G254" s="372"/>
    </row>
    <row r="255" spans="1:7">
      <c r="A255" s="387" t="s">
        <v>6</v>
      </c>
      <c r="B255" s="353" t="s">
        <v>0</v>
      </c>
      <c r="C255" s="353" t="s">
        <v>338</v>
      </c>
      <c r="D255" s="354">
        <v>58</v>
      </c>
      <c r="E255" s="374" t="s">
        <v>343</v>
      </c>
      <c r="F255" s="354"/>
      <c r="G255" s="372"/>
    </row>
    <row r="256" spans="1:7">
      <c r="A256" s="387" t="s">
        <v>6</v>
      </c>
      <c r="B256" s="353" t="s">
        <v>0</v>
      </c>
      <c r="C256" s="353" t="s">
        <v>338</v>
      </c>
      <c r="D256" s="354">
        <v>59</v>
      </c>
      <c r="E256" s="374" t="s">
        <v>342</v>
      </c>
      <c r="F256" s="354"/>
      <c r="G256" s="372"/>
    </row>
    <row r="257" spans="1:7">
      <c r="A257" s="387" t="s">
        <v>6</v>
      </c>
      <c r="B257" s="353" t="s">
        <v>0</v>
      </c>
      <c r="C257" s="353" t="s">
        <v>338</v>
      </c>
      <c r="D257" s="354">
        <v>60</v>
      </c>
      <c r="E257" s="374" t="s">
        <v>341</v>
      </c>
      <c r="F257" s="354"/>
      <c r="G257" s="372"/>
    </row>
    <row r="258" spans="1:7">
      <c r="A258" s="387" t="s">
        <v>6</v>
      </c>
      <c r="B258" s="353" t="s">
        <v>0</v>
      </c>
      <c r="C258" s="353" t="s">
        <v>338</v>
      </c>
      <c r="D258" s="354">
        <v>61</v>
      </c>
      <c r="E258" s="374" t="s">
        <v>340</v>
      </c>
      <c r="F258" s="354"/>
      <c r="G258" s="372"/>
    </row>
    <row r="259" spans="1:7" ht="42.75">
      <c r="A259" s="387" t="s">
        <v>6</v>
      </c>
      <c r="B259" s="353" t="s">
        <v>0</v>
      </c>
      <c r="C259" s="353" t="s">
        <v>338</v>
      </c>
      <c r="D259" s="354">
        <v>62</v>
      </c>
      <c r="E259" s="374" t="s">
        <v>396</v>
      </c>
      <c r="F259" s="354"/>
      <c r="G259" s="372"/>
    </row>
    <row r="260" spans="1:7" ht="28.5">
      <c r="A260" s="387" t="s">
        <v>6</v>
      </c>
      <c r="B260" s="353" t="s">
        <v>0</v>
      </c>
      <c r="C260" s="353" t="s">
        <v>338</v>
      </c>
      <c r="D260" s="354">
        <v>63</v>
      </c>
      <c r="E260" s="374" t="s">
        <v>397</v>
      </c>
      <c r="F260" s="354"/>
      <c r="G260" s="372"/>
    </row>
    <row r="261" spans="1:7">
      <c r="A261" s="387" t="s">
        <v>6</v>
      </c>
      <c r="B261" s="353" t="s">
        <v>0</v>
      </c>
      <c r="C261" s="353" t="s">
        <v>338</v>
      </c>
      <c r="D261" s="354">
        <v>64</v>
      </c>
      <c r="E261" s="374" t="s">
        <v>339</v>
      </c>
      <c r="F261" s="354"/>
      <c r="G261" s="372"/>
    </row>
    <row r="262" spans="1:7">
      <c r="A262" s="387" t="s">
        <v>6</v>
      </c>
      <c r="B262" s="353" t="s">
        <v>42</v>
      </c>
      <c r="C262" s="380"/>
      <c r="D262" s="381"/>
      <c r="E262" s="383" t="s">
        <v>514</v>
      </c>
      <c r="F262" s="381"/>
      <c r="G262" s="382"/>
    </row>
    <row r="263" spans="1:7">
      <c r="A263" s="387" t="s">
        <v>6</v>
      </c>
      <c r="B263" s="353" t="s">
        <v>42</v>
      </c>
      <c r="C263" s="353" t="s">
        <v>271</v>
      </c>
      <c r="D263" s="354">
        <v>65</v>
      </c>
      <c r="E263" s="374" t="s">
        <v>334</v>
      </c>
      <c r="F263" s="354"/>
      <c r="G263" s="372"/>
    </row>
    <row r="264" spans="1:7" ht="28.5">
      <c r="A264" s="387" t="s">
        <v>6</v>
      </c>
      <c r="B264" s="353" t="s">
        <v>42</v>
      </c>
      <c r="C264" s="353" t="s">
        <v>271</v>
      </c>
      <c r="D264" s="354">
        <v>66</v>
      </c>
      <c r="E264" s="374" t="s">
        <v>398</v>
      </c>
      <c r="F264" s="354"/>
      <c r="G264" s="372"/>
    </row>
    <row r="265" spans="1:7">
      <c r="A265" s="387" t="s">
        <v>6</v>
      </c>
      <c r="B265" s="353" t="s">
        <v>42</v>
      </c>
      <c r="C265" s="353" t="s">
        <v>271</v>
      </c>
      <c r="D265" s="354">
        <v>67</v>
      </c>
      <c r="E265" s="374" t="s">
        <v>399</v>
      </c>
      <c r="F265" s="354"/>
      <c r="G265" s="372"/>
    </row>
    <row r="266" spans="1:7" ht="42.75">
      <c r="A266" s="387" t="s">
        <v>6</v>
      </c>
      <c r="B266" s="353" t="s">
        <v>42</v>
      </c>
      <c r="C266" s="353" t="s">
        <v>271</v>
      </c>
      <c r="D266" s="354">
        <v>68</v>
      </c>
      <c r="E266" s="374" t="s">
        <v>400</v>
      </c>
      <c r="F266" s="354"/>
      <c r="G266" s="372"/>
    </row>
    <row r="267" spans="1:7">
      <c r="A267" s="387" t="s">
        <v>6</v>
      </c>
      <c r="B267" s="353" t="s">
        <v>42</v>
      </c>
      <c r="C267" s="353" t="s">
        <v>271</v>
      </c>
      <c r="D267" s="354">
        <v>69</v>
      </c>
      <c r="E267" s="374" t="s">
        <v>401</v>
      </c>
      <c r="F267" s="354"/>
      <c r="G267" s="372"/>
    </row>
    <row r="268" spans="1:7">
      <c r="A268" s="387" t="s">
        <v>6</v>
      </c>
      <c r="B268" s="353" t="s">
        <v>42</v>
      </c>
      <c r="C268" s="353" t="s">
        <v>271</v>
      </c>
      <c r="D268" s="354">
        <v>70</v>
      </c>
      <c r="E268" s="374" t="s">
        <v>402</v>
      </c>
      <c r="F268" s="354"/>
      <c r="G268" s="372"/>
    </row>
    <row r="269" spans="1:7">
      <c r="A269" s="387" t="s">
        <v>6</v>
      </c>
      <c r="B269" s="353" t="s">
        <v>42</v>
      </c>
      <c r="C269" s="353" t="s">
        <v>271</v>
      </c>
      <c r="D269" s="354">
        <v>71</v>
      </c>
      <c r="E269" s="374" t="s">
        <v>403</v>
      </c>
      <c r="F269" s="354"/>
      <c r="G269" s="372"/>
    </row>
    <row r="270" spans="1:7" ht="42.75">
      <c r="A270" s="387" t="s">
        <v>6</v>
      </c>
      <c r="B270" s="353" t="s">
        <v>42</v>
      </c>
      <c r="C270" s="353" t="s">
        <v>271</v>
      </c>
      <c r="D270" s="354">
        <v>72</v>
      </c>
      <c r="E270" s="374" t="s">
        <v>404</v>
      </c>
      <c r="F270" s="354"/>
      <c r="G270" s="372"/>
    </row>
    <row r="271" spans="1:7" ht="28.5">
      <c r="A271" s="387" t="s">
        <v>6</v>
      </c>
      <c r="B271" s="353" t="s">
        <v>42</v>
      </c>
      <c r="C271" s="353" t="s">
        <v>271</v>
      </c>
      <c r="D271" s="354">
        <v>73</v>
      </c>
      <c r="E271" s="374" t="s">
        <v>405</v>
      </c>
      <c r="F271" s="354"/>
      <c r="G271" s="372"/>
    </row>
    <row r="272" spans="1:7" ht="28.5">
      <c r="A272" s="387" t="s">
        <v>6</v>
      </c>
      <c r="B272" s="353" t="s">
        <v>42</v>
      </c>
      <c r="C272" s="353" t="s">
        <v>271</v>
      </c>
      <c r="D272" s="354">
        <v>74</v>
      </c>
      <c r="E272" s="374" t="s">
        <v>406</v>
      </c>
      <c r="F272" s="354"/>
      <c r="G272" s="372"/>
    </row>
    <row r="273" spans="1:7">
      <c r="A273" s="387" t="s">
        <v>6</v>
      </c>
      <c r="B273" s="353" t="s">
        <v>42</v>
      </c>
      <c r="C273" s="353" t="s">
        <v>271</v>
      </c>
      <c r="D273" s="354">
        <v>75</v>
      </c>
      <c r="E273" s="374" t="s">
        <v>407</v>
      </c>
      <c r="F273" s="354"/>
      <c r="G273" s="372"/>
    </row>
    <row r="274" spans="1:7">
      <c r="A274" s="387" t="s">
        <v>6</v>
      </c>
      <c r="B274" s="353" t="s">
        <v>42</v>
      </c>
      <c r="C274" s="380"/>
      <c r="D274" s="381"/>
      <c r="E274" s="383" t="s">
        <v>515</v>
      </c>
      <c r="F274" s="381"/>
      <c r="G274" s="382"/>
    </row>
    <row r="275" spans="1:7">
      <c r="A275" s="387" t="s">
        <v>6</v>
      </c>
      <c r="B275" s="353" t="s">
        <v>42</v>
      </c>
      <c r="C275" s="353" t="s">
        <v>336</v>
      </c>
      <c r="D275" s="354">
        <v>76</v>
      </c>
      <c r="E275" s="374" t="s">
        <v>408</v>
      </c>
      <c r="F275" s="354"/>
      <c r="G275" s="372"/>
    </row>
    <row r="276" spans="1:7">
      <c r="A276" s="387" t="s">
        <v>6</v>
      </c>
      <c r="B276" s="353" t="s">
        <v>42</v>
      </c>
      <c r="C276" s="353" t="s">
        <v>336</v>
      </c>
      <c r="D276" s="354">
        <v>77</v>
      </c>
      <c r="E276" s="374" t="s">
        <v>409</v>
      </c>
      <c r="F276" s="354"/>
      <c r="G276" s="372"/>
    </row>
    <row r="277" spans="1:7">
      <c r="A277" s="387" t="s">
        <v>6</v>
      </c>
      <c r="B277" s="353" t="s">
        <v>42</v>
      </c>
      <c r="C277" s="353" t="s">
        <v>336</v>
      </c>
      <c r="D277" s="354">
        <v>78</v>
      </c>
      <c r="E277" s="374" t="s">
        <v>410</v>
      </c>
      <c r="F277" s="354"/>
      <c r="G277" s="372"/>
    </row>
    <row r="278" spans="1:7">
      <c r="A278" s="387" t="s">
        <v>6</v>
      </c>
      <c r="B278" s="353" t="s">
        <v>42</v>
      </c>
      <c r="C278" s="353" t="s">
        <v>336</v>
      </c>
      <c r="D278" s="354">
        <v>79</v>
      </c>
      <c r="E278" s="374" t="s">
        <v>411</v>
      </c>
      <c r="F278" s="354"/>
      <c r="G278" s="372"/>
    </row>
    <row r="279" spans="1:7">
      <c r="A279" s="387" t="s">
        <v>6</v>
      </c>
      <c r="B279" s="353" t="s">
        <v>42</v>
      </c>
      <c r="C279" s="353" t="s">
        <v>336</v>
      </c>
      <c r="D279" s="354">
        <v>80</v>
      </c>
      <c r="E279" s="374" t="s">
        <v>412</v>
      </c>
      <c r="F279" s="354"/>
      <c r="G279" s="372"/>
    </row>
    <row r="280" spans="1:7">
      <c r="A280" s="387" t="s">
        <v>6</v>
      </c>
      <c r="B280" s="353" t="s">
        <v>42</v>
      </c>
      <c r="C280" s="353" t="s">
        <v>336</v>
      </c>
      <c r="D280" s="354">
        <v>81</v>
      </c>
      <c r="E280" s="374" t="s">
        <v>413</v>
      </c>
      <c r="F280" s="354"/>
      <c r="G280" s="372"/>
    </row>
    <row r="281" spans="1:7">
      <c r="A281" s="387" t="s">
        <v>6</v>
      </c>
      <c r="B281" s="353" t="s">
        <v>42</v>
      </c>
      <c r="C281" s="353" t="s">
        <v>336</v>
      </c>
      <c r="D281" s="354">
        <v>82</v>
      </c>
      <c r="E281" s="374" t="s">
        <v>414</v>
      </c>
      <c r="F281" s="354"/>
      <c r="G281" s="372"/>
    </row>
    <row r="282" spans="1:7">
      <c r="A282" s="387" t="s">
        <v>6</v>
      </c>
      <c r="B282" s="353" t="s">
        <v>42</v>
      </c>
      <c r="C282" s="353" t="s">
        <v>336</v>
      </c>
      <c r="D282" s="354">
        <v>83</v>
      </c>
      <c r="E282" s="374" t="s">
        <v>415</v>
      </c>
      <c r="F282" s="354"/>
      <c r="G282" s="372"/>
    </row>
    <row r="283" spans="1:7">
      <c r="A283" s="387" t="s">
        <v>6</v>
      </c>
      <c r="B283" s="353" t="s">
        <v>42</v>
      </c>
      <c r="C283" s="353" t="s">
        <v>336</v>
      </c>
      <c r="D283" s="354">
        <v>84</v>
      </c>
      <c r="E283" s="374" t="s">
        <v>416</v>
      </c>
      <c r="F283" s="354"/>
      <c r="G283" s="372"/>
    </row>
    <row r="284" spans="1:7" ht="28.5">
      <c r="A284" s="387" t="s">
        <v>6</v>
      </c>
      <c r="B284" s="353" t="s">
        <v>42</v>
      </c>
      <c r="C284" s="353" t="s">
        <v>336</v>
      </c>
      <c r="D284" s="354">
        <v>85</v>
      </c>
      <c r="E284" s="374" t="s">
        <v>417</v>
      </c>
      <c r="F284" s="354"/>
      <c r="G284" s="372"/>
    </row>
    <row r="285" spans="1:7" ht="28.5">
      <c r="A285" s="387" t="s">
        <v>6</v>
      </c>
      <c r="B285" s="353" t="s">
        <v>42</v>
      </c>
      <c r="C285" s="353" t="s">
        <v>336</v>
      </c>
      <c r="D285" s="354">
        <v>86</v>
      </c>
      <c r="E285" s="374" t="s">
        <v>418</v>
      </c>
      <c r="F285" s="354"/>
      <c r="G285" s="372"/>
    </row>
    <row r="286" spans="1:7">
      <c r="A286" s="387" t="s">
        <v>6</v>
      </c>
      <c r="B286" s="353" t="s">
        <v>42</v>
      </c>
      <c r="C286" s="380"/>
      <c r="D286" s="381"/>
      <c r="E286" s="383" t="s">
        <v>516</v>
      </c>
      <c r="F286" s="381"/>
      <c r="G286" s="382"/>
    </row>
    <row r="287" spans="1:7" ht="28.5">
      <c r="A287" s="387" t="s">
        <v>6</v>
      </c>
      <c r="B287" s="353" t="s">
        <v>42</v>
      </c>
      <c r="C287" s="353" t="s">
        <v>338</v>
      </c>
      <c r="D287" s="354">
        <v>87</v>
      </c>
      <c r="E287" s="374" t="s">
        <v>419</v>
      </c>
      <c r="F287" s="354"/>
      <c r="G287" s="372"/>
    </row>
    <row r="288" spans="1:7" ht="28.5">
      <c r="A288" s="387" t="s">
        <v>6</v>
      </c>
      <c r="B288" s="353" t="s">
        <v>42</v>
      </c>
      <c r="C288" s="353" t="s">
        <v>338</v>
      </c>
      <c r="D288" s="354">
        <v>88</v>
      </c>
      <c r="E288" s="374" t="s">
        <v>420</v>
      </c>
      <c r="F288" s="354"/>
      <c r="G288" s="372"/>
    </row>
    <row r="289" spans="1:7" ht="42.75">
      <c r="A289" s="387" t="s">
        <v>6</v>
      </c>
      <c r="B289" s="353" t="s">
        <v>42</v>
      </c>
      <c r="C289" s="353" t="s">
        <v>338</v>
      </c>
      <c r="D289" s="354">
        <v>89</v>
      </c>
      <c r="E289" s="374" t="s">
        <v>421</v>
      </c>
      <c r="F289" s="354"/>
      <c r="G289" s="372"/>
    </row>
    <row r="290" spans="1:7">
      <c r="A290" s="387" t="s">
        <v>6</v>
      </c>
      <c r="B290" s="353" t="s">
        <v>42</v>
      </c>
      <c r="C290" s="353" t="s">
        <v>338</v>
      </c>
      <c r="D290" s="354">
        <v>90</v>
      </c>
      <c r="E290" s="374" t="s">
        <v>422</v>
      </c>
      <c r="F290" s="354"/>
      <c r="G290" s="372"/>
    </row>
    <row r="291" spans="1:7" ht="28.5">
      <c r="A291" s="387" t="s">
        <v>6</v>
      </c>
      <c r="B291" s="353" t="s">
        <v>42</v>
      </c>
      <c r="C291" s="353" t="s">
        <v>338</v>
      </c>
      <c r="D291" s="354">
        <v>91</v>
      </c>
      <c r="E291" s="374" t="s">
        <v>423</v>
      </c>
      <c r="F291" s="354"/>
      <c r="G291" s="372"/>
    </row>
    <row r="292" spans="1:7" ht="28.5">
      <c r="A292" s="387" t="s">
        <v>6</v>
      </c>
      <c r="B292" s="353" t="s">
        <v>42</v>
      </c>
      <c r="C292" s="353" t="s">
        <v>338</v>
      </c>
      <c r="D292" s="354">
        <v>92</v>
      </c>
      <c r="E292" s="374" t="s">
        <v>424</v>
      </c>
      <c r="F292" s="354"/>
      <c r="G292" s="372"/>
    </row>
    <row r="293" spans="1:7" ht="42.75">
      <c r="A293" s="387" t="s">
        <v>6</v>
      </c>
      <c r="B293" s="353" t="s">
        <v>42</v>
      </c>
      <c r="C293" s="353" t="s">
        <v>338</v>
      </c>
      <c r="D293" s="354">
        <v>93</v>
      </c>
      <c r="E293" s="374" t="s">
        <v>425</v>
      </c>
      <c r="F293" s="354"/>
      <c r="G293" s="372"/>
    </row>
    <row r="294" spans="1:7" ht="28.5">
      <c r="A294" s="387" t="s">
        <v>6</v>
      </c>
      <c r="B294" s="353" t="s">
        <v>42</v>
      </c>
      <c r="C294" s="353" t="s">
        <v>338</v>
      </c>
      <c r="D294" s="354">
        <v>94</v>
      </c>
      <c r="E294" s="374" t="s">
        <v>426</v>
      </c>
      <c r="F294" s="354"/>
      <c r="G294" s="372"/>
    </row>
    <row r="295" spans="1:7">
      <c r="A295" s="387" t="s">
        <v>6</v>
      </c>
      <c r="B295" s="353" t="s">
        <v>42</v>
      </c>
      <c r="C295" s="353" t="s">
        <v>338</v>
      </c>
      <c r="D295" s="354">
        <v>95</v>
      </c>
      <c r="E295" s="374" t="s">
        <v>427</v>
      </c>
      <c r="F295" s="354"/>
      <c r="G295" s="372"/>
    </row>
    <row r="296" spans="1:7">
      <c r="A296" s="387" t="s">
        <v>6</v>
      </c>
      <c r="B296" s="353" t="s">
        <v>42</v>
      </c>
      <c r="C296" s="353" t="s">
        <v>338</v>
      </c>
      <c r="D296" s="354">
        <v>96</v>
      </c>
      <c r="E296" s="374" t="s">
        <v>428</v>
      </c>
      <c r="F296" s="354"/>
      <c r="G296" s="372"/>
    </row>
    <row r="297" spans="1:7" ht="28.5">
      <c r="A297" s="387" t="s">
        <v>6</v>
      </c>
      <c r="B297" s="353" t="s">
        <v>42</v>
      </c>
      <c r="C297" s="353" t="s">
        <v>338</v>
      </c>
      <c r="D297" s="354">
        <v>97</v>
      </c>
      <c r="E297" s="374" t="s">
        <v>429</v>
      </c>
      <c r="F297" s="354"/>
      <c r="G297" s="372"/>
    </row>
    <row r="298" spans="1:7" ht="28.5">
      <c r="A298" s="387" t="s">
        <v>6</v>
      </c>
      <c r="B298" s="353" t="s">
        <v>42</v>
      </c>
      <c r="C298" s="353" t="s">
        <v>338</v>
      </c>
      <c r="D298" s="354">
        <v>98</v>
      </c>
      <c r="E298" s="374" t="s">
        <v>430</v>
      </c>
      <c r="F298" s="354"/>
      <c r="G298" s="372"/>
    </row>
    <row r="299" spans="1:7">
      <c r="A299" s="387" t="s">
        <v>6</v>
      </c>
      <c r="B299" s="353" t="s">
        <v>239</v>
      </c>
      <c r="C299" s="380"/>
      <c r="D299" s="381"/>
      <c r="E299" s="383" t="s">
        <v>517</v>
      </c>
      <c r="F299" s="381"/>
      <c r="G299" s="382"/>
    </row>
    <row r="300" spans="1:7">
      <c r="A300" s="387" t="s">
        <v>6</v>
      </c>
      <c r="B300" s="353" t="s">
        <v>239</v>
      </c>
      <c r="C300" s="353" t="s">
        <v>271</v>
      </c>
      <c r="D300" s="354">
        <v>99</v>
      </c>
      <c r="E300" s="374" t="s">
        <v>431</v>
      </c>
      <c r="F300" s="354"/>
      <c r="G300" s="372"/>
    </row>
    <row r="301" spans="1:7">
      <c r="A301" s="387" t="s">
        <v>6</v>
      </c>
      <c r="B301" s="353" t="s">
        <v>239</v>
      </c>
      <c r="C301" s="353" t="s">
        <v>271</v>
      </c>
      <c r="D301" s="354">
        <v>100</v>
      </c>
      <c r="E301" s="374" t="s">
        <v>432</v>
      </c>
      <c r="F301" s="354"/>
      <c r="G301" s="372"/>
    </row>
    <row r="302" spans="1:7" ht="42.75">
      <c r="A302" s="387" t="s">
        <v>6</v>
      </c>
      <c r="B302" s="353" t="s">
        <v>239</v>
      </c>
      <c r="C302" s="353" t="s">
        <v>271</v>
      </c>
      <c r="D302" s="354">
        <v>101</v>
      </c>
      <c r="E302" s="374" t="s">
        <v>433</v>
      </c>
      <c r="F302" s="354"/>
      <c r="G302" s="372"/>
    </row>
    <row r="303" spans="1:7">
      <c r="A303" s="387" t="s">
        <v>6</v>
      </c>
      <c r="B303" s="353" t="s">
        <v>239</v>
      </c>
      <c r="C303" s="353" t="s">
        <v>271</v>
      </c>
      <c r="D303" s="354">
        <v>102</v>
      </c>
      <c r="E303" s="374" t="s">
        <v>434</v>
      </c>
      <c r="F303" s="354"/>
      <c r="G303" s="372"/>
    </row>
    <row r="304" spans="1:7" ht="28.5">
      <c r="A304" s="387" t="s">
        <v>6</v>
      </c>
      <c r="B304" s="353" t="s">
        <v>239</v>
      </c>
      <c r="C304" s="353" t="s">
        <v>271</v>
      </c>
      <c r="D304" s="354">
        <v>103</v>
      </c>
      <c r="E304" s="374" t="s">
        <v>435</v>
      </c>
      <c r="F304" s="354"/>
      <c r="G304" s="372"/>
    </row>
    <row r="305" spans="1:7" ht="42.75">
      <c r="A305" s="387" t="s">
        <v>6</v>
      </c>
      <c r="B305" s="353" t="s">
        <v>239</v>
      </c>
      <c r="C305" s="353" t="s">
        <v>271</v>
      </c>
      <c r="D305" s="354">
        <v>104</v>
      </c>
      <c r="E305" s="374" t="s">
        <v>483</v>
      </c>
      <c r="F305" s="354"/>
      <c r="G305" s="372"/>
    </row>
    <row r="306" spans="1:7" ht="42.75">
      <c r="A306" s="387" t="s">
        <v>6</v>
      </c>
      <c r="B306" s="353" t="s">
        <v>239</v>
      </c>
      <c r="C306" s="353" t="s">
        <v>271</v>
      </c>
      <c r="D306" s="354">
        <v>105</v>
      </c>
      <c r="E306" s="374" t="s">
        <v>484</v>
      </c>
      <c r="F306" s="354"/>
      <c r="G306" s="372"/>
    </row>
    <row r="307" spans="1:7" ht="28.5">
      <c r="A307" s="387" t="s">
        <v>6</v>
      </c>
      <c r="B307" s="353" t="s">
        <v>239</v>
      </c>
      <c r="C307" s="353" t="s">
        <v>271</v>
      </c>
      <c r="D307" s="354">
        <v>106</v>
      </c>
      <c r="E307" s="374" t="s">
        <v>436</v>
      </c>
      <c r="F307" s="354"/>
      <c r="G307" s="372"/>
    </row>
    <row r="308" spans="1:7">
      <c r="A308" s="387" t="s">
        <v>6</v>
      </c>
      <c r="B308" s="353" t="s">
        <v>239</v>
      </c>
      <c r="C308" s="353" t="s">
        <v>271</v>
      </c>
      <c r="D308" s="354">
        <v>107</v>
      </c>
      <c r="E308" s="374" t="s">
        <v>437</v>
      </c>
      <c r="F308" s="354"/>
      <c r="G308" s="372"/>
    </row>
    <row r="309" spans="1:7" ht="42.75">
      <c r="A309" s="387" t="s">
        <v>6</v>
      </c>
      <c r="B309" s="353" t="s">
        <v>239</v>
      </c>
      <c r="C309" s="353" t="s">
        <v>271</v>
      </c>
      <c r="D309" s="354">
        <v>108</v>
      </c>
      <c r="E309" s="374" t="s">
        <v>438</v>
      </c>
      <c r="F309" s="354"/>
      <c r="G309" s="372"/>
    </row>
    <row r="310" spans="1:7" ht="42.75">
      <c r="A310" s="387" t="s">
        <v>6</v>
      </c>
      <c r="B310" s="353" t="s">
        <v>239</v>
      </c>
      <c r="C310" s="353" t="s">
        <v>271</v>
      </c>
      <c r="D310" s="354">
        <v>109</v>
      </c>
      <c r="E310" s="374" t="s">
        <v>439</v>
      </c>
      <c r="F310" s="354"/>
      <c r="G310" s="372"/>
    </row>
    <row r="311" spans="1:7" ht="42.75">
      <c r="A311" s="387" t="s">
        <v>6</v>
      </c>
      <c r="B311" s="353" t="s">
        <v>239</v>
      </c>
      <c r="C311" s="353" t="s">
        <v>271</v>
      </c>
      <c r="D311" s="354">
        <v>110</v>
      </c>
      <c r="E311" s="374" t="s">
        <v>440</v>
      </c>
      <c r="F311" s="354"/>
      <c r="G311" s="372"/>
    </row>
    <row r="312" spans="1:7" ht="28.5">
      <c r="A312" s="387" t="s">
        <v>6</v>
      </c>
      <c r="B312" s="353" t="s">
        <v>239</v>
      </c>
      <c r="C312" s="384" t="s">
        <v>271</v>
      </c>
      <c r="D312" s="354">
        <v>171</v>
      </c>
      <c r="E312" s="374" t="s">
        <v>525</v>
      </c>
      <c r="F312" s="354"/>
      <c r="G312" s="372"/>
    </row>
    <row r="313" spans="1:7">
      <c r="A313" s="387" t="s">
        <v>6</v>
      </c>
      <c r="B313" s="353" t="s">
        <v>239</v>
      </c>
      <c r="C313" s="380"/>
      <c r="D313" s="381"/>
      <c r="E313" s="383" t="s">
        <v>518</v>
      </c>
      <c r="F313" s="381"/>
      <c r="G313" s="382"/>
    </row>
    <row r="314" spans="1:7">
      <c r="A314" s="387" t="s">
        <v>6</v>
      </c>
      <c r="B314" s="353" t="s">
        <v>239</v>
      </c>
      <c r="C314" s="353" t="s">
        <v>336</v>
      </c>
      <c r="D314" s="354">
        <v>111</v>
      </c>
      <c r="E314" s="374" t="s">
        <v>441</v>
      </c>
      <c r="F314" s="354"/>
      <c r="G314" s="372"/>
    </row>
    <row r="315" spans="1:7">
      <c r="A315" s="387" t="s">
        <v>6</v>
      </c>
      <c r="B315" s="353" t="s">
        <v>239</v>
      </c>
      <c r="C315" s="353" t="s">
        <v>336</v>
      </c>
      <c r="D315" s="354">
        <v>112</v>
      </c>
      <c r="E315" s="374" t="s">
        <v>442</v>
      </c>
      <c r="F315" s="354"/>
      <c r="G315" s="372"/>
    </row>
    <row r="316" spans="1:7">
      <c r="A316" s="387" t="s">
        <v>6</v>
      </c>
      <c r="B316" s="353" t="s">
        <v>239</v>
      </c>
      <c r="C316" s="353" t="s">
        <v>336</v>
      </c>
      <c r="D316" s="354">
        <v>113</v>
      </c>
      <c r="E316" s="374" t="s">
        <v>443</v>
      </c>
      <c r="F316" s="354"/>
      <c r="G316" s="372"/>
    </row>
    <row r="317" spans="1:7">
      <c r="A317" s="387" t="s">
        <v>6</v>
      </c>
      <c r="B317" s="353" t="s">
        <v>239</v>
      </c>
      <c r="C317" s="353" t="s">
        <v>336</v>
      </c>
      <c r="D317" s="354">
        <v>114</v>
      </c>
      <c r="E317" s="374" t="s">
        <v>481</v>
      </c>
      <c r="F317" s="354"/>
      <c r="G317" s="372"/>
    </row>
    <row r="318" spans="1:7" ht="28.5">
      <c r="A318" s="387" t="s">
        <v>6</v>
      </c>
      <c r="B318" s="353" t="s">
        <v>239</v>
      </c>
      <c r="C318" s="353" t="s">
        <v>336</v>
      </c>
      <c r="D318" s="354">
        <v>115</v>
      </c>
      <c r="E318" s="374" t="s">
        <v>444</v>
      </c>
      <c r="F318" s="354"/>
      <c r="G318" s="372"/>
    </row>
    <row r="319" spans="1:7" ht="57">
      <c r="A319" s="387" t="s">
        <v>6</v>
      </c>
      <c r="B319" s="353" t="s">
        <v>239</v>
      </c>
      <c r="C319" s="353" t="s">
        <v>336</v>
      </c>
      <c r="D319" s="354">
        <v>116</v>
      </c>
      <c r="E319" s="374" t="s">
        <v>445</v>
      </c>
      <c r="F319" s="354"/>
      <c r="G319" s="372"/>
    </row>
    <row r="320" spans="1:7" ht="28.5">
      <c r="A320" s="387" t="s">
        <v>6</v>
      </c>
      <c r="B320" s="353" t="s">
        <v>239</v>
      </c>
      <c r="C320" s="353" t="s">
        <v>336</v>
      </c>
      <c r="D320" s="354">
        <v>117</v>
      </c>
      <c r="E320" s="374" t="s">
        <v>446</v>
      </c>
      <c r="F320" s="354"/>
      <c r="G320" s="372"/>
    </row>
    <row r="321" spans="1:7">
      <c r="A321" s="387" t="s">
        <v>6</v>
      </c>
      <c r="B321" s="353" t="s">
        <v>239</v>
      </c>
      <c r="C321" s="380"/>
      <c r="D321" s="381"/>
      <c r="E321" s="383" t="s">
        <v>519</v>
      </c>
      <c r="F321" s="381"/>
      <c r="G321" s="382"/>
    </row>
    <row r="322" spans="1:7">
      <c r="A322" s="387" t="s">
        <v>6</v>
      </c>
      <c r="B322" s="353" t="s">
        <v>239</v>
      </c>
      <c r="C322" s="353" t="s">
        <v>338</v>
      </c>
      <c r="D322" s="354">
        <v>118</v>
      </c>
      <c r="E322" s="374" t="s">
        <v>447</v>
      </c>
      <c r="F322" s="354"/>
      <c r="G322" s="372"/>
    </row>
    <row r="323" spans="1:7" ht="28.5">
      <c r="A323" s="387" t="s">
        <v>6</v>
      </c>
      <c r="B323" s="353" t="s">
        <v>239</v>
      </c>
      <c r="C323" s="353" t="s">
        <v>338</v>
      </c>
      <c r="D323" s="354">
        <v>119</v>
      </c>
      <c r="E323" s="374" t="s">
        <v>448</v>
      </c>
      <c r="F323" s="354"/>
      <c r="G323" s="372"/>
    </row>
    <row r="324" spans="1:7" ht="28.5">
      <c r="A324" s="387" t="s">
        <v>6</v>
      </c>
      <c r="B324" s="353" t="s">
        <v>239</v>
      </c>
      <c r="C324" s="353" t="s">
        <v>338</v>
      </c>
      <c r="D324" s="354">
        <v>120</v>
      </c>
      <c r="E324" s="374" t="s">
        <v>449</v>
      </c>
      <c r="F324" s="354"/>
      <c r="G324" s="372"/>
    </row>
    <row r="325" spans="1:7" ht="28.5">
      <c r="A325" s="387" t="s">
        <v>6</v>
      </c>
      <c r="B325" s="353" t="s">
        <v>239</v>
      </c>
      <c r="C325" s="353" t="s">
        <v>338</v>
      </c>
      <c r="D325" s="354">
        <v>121</v>
      </c>
      <c r="E325" s="374" t="s">
        <v>482</v>
      </c>
      <c r="F325" s="354"/>
      <c r="G325" s="372"/>
    </row>
    <row r="326" spans="1:7">
      <c r="A326" s="387" t="s">
        <v>6</v>
      </c>
      <c r="B326" s="353" t="s">
        <v>239</v>
      </c>
      <c r="C326" s="353" t="s">
        <v>338</v>
      </c>
      <c r="D326" s="354">
        <v>122</v>
      </c>
      <c r="E326" s="374" t="s">
        <v>450</v>
      </c>
      <c r="F326" s="354"/>
      <c r="G326" s="372"/>
    </row>
    <row r="327" spans="1:7">
      <c r="A327" s="387" t="s">
        <v>6</v>
      </c>
      <c r="B327" s="353" t="s">
        <v>239</v>
      </c>
      <c r="C327" s="353" t="s">
        <v>338</v>
      </c>
      <c r="D327" s="354">
        <v>123</v>
      </c>
      <c r="E327" s="374" t="s">
        <v>451</v>
      </c>
      <c r="F327" s="354"/>
      <c r="G327" s="372"/>
    </row>
    <row r="328" spans="1:7" ht="28.5">
      <c r="A328" s="387" t="s">
        <v>6</v>
      </c>
      <c r="B328" s="353" t="s">
        <v>239</v>
      </c>
      <c r="C328" s="353" t="s">
        <v>338</v>
      </c>
      <c r="D328" s="354">
        <v>124</v>
      </c>
      <c r="E328" s="374" t="s">
        <v>452</v>
      </c>
      <c r="F328" s="354"/>
      <c r="G328" s="372"/>
    </row>
    <row r="329" spans="1:7" ht="28.5">
      <c r="A329" s="387" t="s">
        <v>6</v>
      </c>
      <c r="B329" s="353" t="s">
        <v>239</v>
      </c>
      <c r="C329" s="353" t="s">
        <v>338</v>
      </c>
      <c r="D329" s="354">
        <v>125</v>
      </c>
      <c r="E329" s="374" t="s">
        <v>453</v>
      </c>
      <c r="F329" s="354"/>
      <c r="G329" s="372"/>
    </row>
    <row r="330" spans="1:7" ht="28.5">
      <c r="A330" s="387" t="s">
        <v>6</v>
      </c>
      <c r="B330" s="353" t="s">
        <v>239</v>
      </c>
      <c r="C330" s="353" t="s">
        <v>338</v>
      </c>
      <c r="D330" s="354">
        <v>126</v>
      </c>
      <c r="E330" s="374" t="s">
        <v>454</v>
      </c>
      <c r="F330" s="354"/>
      <c r="G330" s="372"/>
    </row>
    <row r="331" spans="1:7" ht="99.75">
      <c r="A331" s="387" t="s">
        <v>6</v>
      </c>
      <c r="B331" s="353" t="s">
        <v>239</v>
      </c>
      <c r="C331" s="353" t="s">
        <v>338</v>
      </c>
      <c r="D331" s="354">
        <v>127</v>
      </c>
      <c r="E331" s="374" t="s">
        <v>455</v>
      </c>
      <c r="F331" s="354"/>
      <c r="G331" s="372"/>
    </row>
    <row r="332" spans="1:7">
      <c r="A332" s="387" t="s">
        <v>6</v>
      </c>
      <c r="B332" s="353" t="s">
        <v>474</v>
      </c>
      <c r="C332" s="384"/>
      <c r="D332" s="381"/>
      <c r="E332" s="383" t="s">
        <v>520</v>
      </c>
      <c r="F332" s="381"/>
      <c r="G332" s="382"/>
    </row>
    <row r="333" spans="1:7" ht="57">
      <c r="A333" s="387" t="s">
        <v>6</v>
      </c>
      <c r="B333" s="353" t="s">
        <v>474</v>
      </c>
      <c r="C333" s="353" t="s">
        <v>271</v>
      </c>
      <c r="D333" s="354">
        <v>128</v>
      </c>
      <c r="E333" s="374" t="s">
        <v>456</v>
      </c>
      <c r="F333" s="354"/>
      <c r="G333" s="372"/>
    </row>
    <row r="334" spans="1:7">
      <c r="A334" s="387" t="s">
        <v>6</v>
      </c>
      <c r="B334" s="353" t="s">
        <v>474</v>
      </c>
      <c r="C334" s="353" t="s">
        <v>271</v>
      </c>
      <c r="D334" s="354">
        <v>129</v>
      </c>
      <c r="E334" s="374" t="s">
        <v>457</v>
      </c>
      <c r="F334" s="354"/>
      <c r="G334" s="372"/>
    </row>
    <row r="335" spans="1:7" ht="28.5">
      <c r="A335" s="387" t="s">
        <v>6</v>
      </c>
      <c r="B335" s="353" t="s">
        <v>474</v>
      </c>
      <c r="C335" s="353" t="s">
        <v>271</v>
      </c>
      <c r="D335" s="354">
        <v>130</v>
      </c>
      <c r="E335" s="374" t="s">
        <v>458</v>
      </c>
      <c r="F335" s="354"/>
      <c r="G335" s="372"/>
    </row>
    <row r="336" spans="1:7" ht="71.25">
      <c r="A336" s="387" t="s">
        <v>6</v>
      </c>
      <c r="B336" s="353" t="s">
        <v>474</v>
      </c>
      <c r="C336" s="353" t="s">
        <v>271</v>
      </c>
      <c r="D336" s="354">
        <v>131</v>
      </c>
      <c r="E336" s="374" t="s">
        <v>459</v>
      </c>
      <c r="F336" s="354"/>
      <c r="G336" s="372"/>
    </row>
    <row r="337" spans="1:7" ht="28.5">
      <c r="A337" s="387" t="s">
        <v>6</v>
      </c>
      <c r="B337" s="353" t="s">
        <v>474</v>
      </c>
      <c r="C337" s="353" t="s">
        <v>271</v>
      </c>
      <c r="D337" s="354">
        <v>132</v>
      </c>
      <c r="E337" s="374" t="s">
        <v>460</v>
      </c>
      <c r="F337" s="354"/>
      <c r="G337" s="372"/>
    </row>
    <row r="338" spans="1:7" ht="28.5">
      <c r="A338" s="387" t="s">
        <v>6</v>
      </c>
      <c r="B338" s="353" t="s">
        <v>474</v>
      </c>
      <c r="C338" s="353" t="s">
        <v>271</v>
      </c>
      <c r="D338" s="354">
        <v>133</v>
      </c>
      <c r="E338" s="374" t="s">
        <v>331</v>
      </c>
      <c r="F338" s="354"/>
      <c r="G338" s="372"/>
    </row>
    <row r="339" spans="1:7" ht="99.75">
      <c r="A339" s="387" t="s">
        <v>6</v>
      </c>
      <c r="B339" s="353" t="s">
        <v>474</v>
      </c>
      <c r="C339" s="353" t="s">
        <v>271</v>
      </c>
      <c r="D339" s="354">
        <v>134</v>
      </c>
      <c r="E339" s="374" t="s">
        <v>461</v>
      </c>
      <c r="F339" s="354"/>
      <c r="G339" s="372"/>
    </row>
    <row r="340" spans="1:7" ht="128.25">
      <c r="A340" s="387" t="s">
        <v>6</v>
      </c>
      <c r="B340" s="353" t="s">
        <v>474</v>
      </c>
      <c r="C340" s="353" t="s">
        <v>271</v>
      </c>
      <c r="D340" s="354">
        <v>135</v>
      </c>
      <c r="E340" s="374" t="s">
        <v>526</v>
      </c>
      <c r="F340" s="354"/>
      <c r="G340" s="372"/>
    </row>
    <row r="341" spans="1:7">
      <c r="A341" s="387" t="s">
        <v>6</v>
      </c>
      <c r="B341" s="353" t="s">
        <v>474</v>
      </c>
      <c r="C341" s="380"/>
      <c r="D341" s="381"/>
      <c r="E341" s="383" t="s">
        <v>503</v>
      </c>
      <c r="F341" s="381"/>
      <c r="G341" s="382"/>
    </row>
    <row r="342" spans="1:7">
      <c r="A342" s="387" t="s">
        <v>6</v>
      </c>
      <c r="B342" s="353" t="s">
        <v>474</v>
      </c>
      <c r="C342" s="353" t="s">
        <v>336</v>
      </c>
      <c r="D342" s="354">
        <v>137</v>
      </c>
      <c r="E342" s="374" t="s">
        <v>463</v>
      </c>
      <c r="F342" s="354"/>
      <c r="G342" s="372"/>
    </row>
    <row r="343" spans="1:7">
      <c r="A343" s="387" t="s">
        <v>6</v>
      </c>
      <c r="B343" s="353" t="s">
        <v>474</v>
      </c>
      <c r="C343" s="353" t="s">
        <v>336</v>
      </c>
      <c r="D343" s="354">
        <v>138</v>
      </c>
      <c r="E343" s="374" t="s">
        <v>464</v>
      </c>
      <c r="F343" s="354"/>
      <c r="G343" s="372"/>
    </row>
    <row r="344" spans="1:7">
      <c r="A344" s="387" t="s">
        <v>6</v>
      </c>
      <c r="B344" s="353" t="s">
        <v>474</v>
      </c>
      <c r="C344" s="353" t="s">
        <v>336</v>
      </c>
      <c r="D344" s="354">
        <v>139</v>
      </c>
      <c r="E344" s="374" t="s">
        <v>465</v>
      </c>
      <c r="F344" s="354"/>
      <c r="G344" s="372"/>
    </row>
    <row r="345" spans="1:7">
      <c r="A345" s="387" t="s">
        <v>6</v>
      </c>
      <c r="B345" s="353" t="s">
        <v>474</v>
      </c>
      <c r="C345" s="353" t="s">
        <v>336</v>
      </c>
      <c r="D345" s="354">
        <v>140</v>
      </c>
      <c r="E345" s="374" t="s">
        <v>466</v>
      </c>
      <c r="F345" s="354"/>
      <c r="G345" s="372"/>
    </row>
    <row r="346" spans="1:7">
      <c r="A346" s="387" t="s">
        <v>6</v>
      </c>
      <c r="B346" s="353" t="s">
        <v>474</v>
      </c>
      <c r="C346" s="353" t="s">
        <v>336</v>
      </c>
      <c r="D346" s="354">
        <v>141</v>
      </c>
      <c r="E346" s="374" t="s">
        <v>467</v>
      </c>
      <c r="F346" s="354"/>
      <c r="G346" s="372"/>
    </row>
    <row r="347" spans="1:7">
      <c r="A347" s="387" t="s">
        <v>6</v>
      </c>
      <c r="B347" s="353" t="s">
        <v>474</v>
      </c>
      <c r="C347" s="353" t="s">
        <v>336</v>
      </c>
      <c r="D347" s="354">
        <v>142</v>
      </c>
      <c r="E347" s="374" t="s">
        <v>468</v>
      </c>
      <c r="F347" s="354"/>
      <c r="G347" s="372"/>
    </row>
    <row r="348" spans="1:7">
      <c r="A348" s="387" t="s">
        <v>6</v>
      </c>
      <c r="B348" s="353" t="s">
        <v>474</v>
      </c>
      <c r="C348" s="380"/>
      <c r="D348" s="381"/>
      <c r="E348" s="383" t="s">
        <v>504</v>
      </c>
      <c r="F348" s="381"/>
      <c r="G348" s="382"/>
    </row>
    <row r="349" spans="1:7" ht="28.5">
      <c r="A349" s="387" t="s">
        <v>6</v>
      </c>
      <c r="B349" s="353" t="s">
        <v>474</v>
      </c>
      <c r="C349" s="353" t="s">
        <v>338</v>
      </c>
      <c r="D349" s="354">
        <v>143</v>
      </c>
      <c r="E349" s="374" t="s">
        <v>469</v>
      </c>
      <c r="F349" s="354"/>
      <c r="G349" s="372"/>
    </row>
    <row r="350" spans="1:7" ht="85.5">
      <c r="A350" s="387" t="s">
        <v>6</v>
      </c>
      <c r="B350" s="353" t="s">
        <v>474</v>
      </c>
      <c r="C350" s="353" t="s">
        <v>338</v>
      </c>
      <c r="D350" s="354">
        <v>144</v>
      </c>
      <c r="E350" s="374" t="s">
        <v>470</v>
      </c>
      <c r="F350" s="354"/>
      <c r="G350" s="372"/>
    </row>
    <row r="351" spans="1:7" ht="57">
      <c r="A351" s="387" t="s">
        <v>6</v>
      </c>
      <c r="B351" s="353" t="s">
        <v>474</v>
      </c>
      <c r="C351" s="353" t="s">
        <v>338</v>
      </c>
      <c r="D351" s="354">
        <v>145</v>
      </c>
      <c r="E351" s="374" t="s">
        <v>471</v>
      </c>
      <c r="F351" s="354"/>
      <c r="G351" s="372"/>
    </row>
    <row r="352" spans="1:7" ht="28.5">
      <c r="A352" s="387" t="s">
        <v>6</v>
      </c>
      <c r="B352" s="353" t="s">
        <v>474</v>
      </c>
      <c r="C352" s="353" t="s">
        <v>338</v>
      </c>
      <c r="D352" s="354">
        <v>146</v>
      </c>
      <c r="E352" s="374" t="s">
        <v>472</v>
      </c>
      <c r="F352" s="354"/>
      <c r="G352" s="372"/>
    </row>
    <row r="353" spans="1:7" ht="42.75">
      <c r="A353" s="387" t="s">
        <v>6</v>
      </c>
      <c r="B353" s="353" t="s">
        <v>474</v>
      </c>
      <c r="C353" s="353" t="s">
        <v>338</v>
      </c>
      <c r="D353" s="354">
        <v>147</v>
      </c>
      <c r="E353" s="374" t="s">
        <v>473</v>
      </c>
      <c r="F353" s="354"/>
      <c r="G353" s="372"/>
    </row>
    <row r="354" spans="1:7">
      <c r="A354" s="387" t="s">
        <v>6</v>
      </c>
      <c r="B354" s="353" t="s">
        <v>480</v>
      </c>
      <c r="C354" s="380"/>
      <c r="D354" s="381"/>
      <c r="E354" s="383" t="s">
        <v>521</v>
      </c>
      <c r="F354" s="381"/>
      <c r="G354" s="382"/>
    </row>
    <row r="355" spans="1:7">
      <c r="A355" s="387" t="s">
        <v>6</v>
      </c>
      <c r="B355" s="353" t="s">
        <v>480</v>
      </c>
      <c r="C355" s="353" t="s">
        <v>271</v>
      </c>
      <c r="D355" s="354">
        <v>148</v>
      </c>
      <c r="E355" s="374" t="s">
        <v>475</v>
      </c>
      <c r="F355" s="354"/>
      <c r="G355" s="372"/>
    </row>
    <row r="356" spans="1:7" ht="42.75">
      <c r="A356" s="387" t="s">
        <v>6</v>
      </c>
      <c r="B356" s="353" t="s">
        <v>480</v>
      </c>
      <c r="C356" s="353" t="s">
        <v>271</v>
      </c>
      <c r="D356" s="354">
        <v>149</v>
      </c>
      <c r="E356" s="374" t="s">
        <v>433</v>
      </c>
      <c r="F356" s="354"/>
      <c r="G356" s="372"/>
    </row>
    <row r="357" spans="1:7">
      <c r="A357" s="387" t="s">
        <v>6</v>
      </c>
      <c r="B357" s="353" t="s">
        <v>480</v>
      </c>
      <c r="C357" s="353" t="s">
        <v>271</v>
      </c>
      <c r="D357" s="354">
        <v>150</v>
      </c>
      <c r="E357" s="374" t="s">
        <v>476</v>
      </c>
      <c r="F357" s="354"/>
      <c r="G357" s="372"/>
    </row>
    <row r="358" spans="1:7">
      <c r="A358" s="387" t="s">
        <v>6</v>
      </c>
      <c r="B358" s="353" t="s">
        <v>480</v>
      </c>
      <c r="C358" s="353" t="s">
        <v>271</v>
      </c>
      <c r="D358" s="354">
        <v>151</v>
      </c>
      <c r="E358" s="374" t="s">
        <v>477</v>
      </c>
      <c r="F358" s="354"/>
      <c r="G358" s="372"/>
    </row>
    <row r="359" spans="1:7" ht="85.5">
      <c r="A359" s="387" t="s">
        <v>6</v>
      </c>
      <c r="B359" s="353" t="s">
        <v>480</v>
      </c>
      <c r="C359" s="353" t="s">
        <v>271</v>
      </c>
      <c r="D359" s="354">
        <v>152</v>
      </c>
      <c r="E359" s="374" t="s">
        <v>478</v>
      </c>
      <c r="F359" s="354"/>
      <c r="G359" s="372"/>
    </row>
    <row r="360" spans="1:7">
      <c r="A360" s="387" t="s">
        <v>6</v>
      </c>
      <c r="B360" s="353" t="s">
        <v>480</v>
      </c>
      <c r="C360" s="384" t="s">
        <v>271</v>
      </c>
      <c r="D360" s="354">
        <v>153.1</v>
      </c>
      <c r="E360" s="374" t="s">
        <v>527</v>
      </c>
      <c r="F360" s="354"/>
      <c r="G360" s="372"/>
    </row>
    <row r="361" spans="1:7">
      <c r="A361" s="387" t="s">
        <v>6</v>
      </c>
      <c r="B361" s="353" t="s">
        <v>480</v>
      </c>
      <c r="C361" s="380"/>
      <c r="D361" s="381"/>
      <c r="E361" s="383" t="s">
        <v>505</v>
      </c>
      <c r="F361" s="381"/>
      <c r="G361" s="382"/>
    </row>
    <row r="362" spans="1:7" ht="28.5">
      <c r="A362" s="387" t="s">
        <v>6</v>
      </c>
      <c r="B362" s="353" t="s">
        <v>480</v>
      </c>
      <c r="C362" s="353" t="s">
        <v>336</v>
      </c>
      <c r="D362" s="354">
        <v>154</v>
      </c>
      <c r="E362" s="374" t="s">
        <v>485</v>
      </c>
      <c r="F362" s="354"/>
      <c r="G362" s="372"/>
    </row>
    <row r="363" spans="1:7">
      <c r="A363" s="387" t="s">
        <v>6</v>
      </c>
      <c r="B363" s="353" t="s">
        <v>480</v>
      </c>
      <c r="C363" s="353" t="s">
        <v>336</v>
      </c>
      <c r="D363" s="354">
        <v>155</v>
      </c>
      <c r="E363" s="374" t="s">
        <v>486</v>
      </c>
      <c r="F363" s="354"/>
      <c r="G363" s="372"/>
    </row>
    <row r="364" spans="1:7">
      <c r="A364" s="387" t="s">
        <v>6</v>
      </c>
      <c r="B364" s="353" t="s">
        <v>480</v>
      </c>
      <c r="C364" s="353" t="s">
        <v>336</v>
      </c>
      <c r="D364" s="354">
        <v>156</v>
      </c>
      <c r="E364" s="374" t="s">
        <v>487</v>
      </c>
      <c r="F364" s="354"/>
      <c r="G364" s="372"/>
    </row>
    <row r="365" spans="1:7">
      <c r="A365" s="387" t="s">
        <v>6</v>
      </c>
      <c r="B365" s="353" t="s">
        <v>480</v>
      </c>
      <c r="C365" s="353" t="s">
        <v>336</v>
      </c>
      <c r="D365" s="354">
        <v>157</v>
      </c>
      <c r="E365" s="374" t="s">
        <v>488</v>
      </c>
      <c r="F365" s="354"/>
      <c r="G365" s="372"/>
    </row>
    <row r="366" spans="1:7">
      <c r="A366" s="387" t="s">
        <v>6</v>
      </c>
      <c r="B366" s="353" t="s">
        <v>480</v>
      </c>
      <c r="C366" s="380"/>
      <c r="D366" s="381"/>
      <c r="E366" s="383" t="s">
        <v>506</v>
      </c>
      <c r="F366" s="381"/>
      <c r="G366" s="382"/>
    </row>
    <row r="367" spans="1:7">
      <c r="A367" s="387" t="s">
        <v>6</v>
      </c>
      <c r="B367" s="353" t="s">
        <v>480</v>
      </c>
      <c r="C367" s="353" t="s">
        <v>338</v>
      </c>
      <c r="D367" s="354">
        <v>158</v>
      </c>
      <c r="E367" s="374" t="s">
        <v>489</v>
      </c>
      <c r="F367" s="354"/>
      <c r="G367" s="372"/>
    </row>
    <row r="368" spans="1:7">
      <c r="A368" s="387" t="s">
        <v>6</v>
      </c>
      <c r="B368" s="353" t="s">
        <v>480</v>
      </c>
      <c r="C368" s="353" t="s">
        <v>338</v>
      </c>
      <c r="D368" s="354">
        <v>159</v>
      </c>
      <c r="E368" s="374" t="s">
        <v>490</v>
      </c>
      <c r="F368" s="354"/>
      <c r="G368" s="372"/>
    </row>
    <row r="369" spans="1:7">
      <c r="A369" s="387" t="s">
        <v>6</v>
      </c>
      <c r="B369" s="353" t="s">
        <v>480</v>
      </c>
      <c r="C369" s="353" t="s">
        <v>338</v>
      </c>
      <c r="D369" s="354">
        <v>160</v>
      </c>
      <c r="E369" s="374" t="s">
        <v>522</v>
      </c>
      <c r="F369" s="354"/>
      <c r="G369" s="372"/>
    </row>
    <row r="370" spans="1:7">
      <c r="A370" s="387" t="s">
        <v>6</v>
      </c>
      <c r="B370" s="353" t="s">
        <v>491</v>
      </c>
      <c r="C370" s="380"/>
      <c r="D370" s="381"/>
      <c r="E370" s="383" t="s">
        <v>507</v>
      </c>
      <c r="F370" s="381"/>
      <c r="G370" s="382"/>
    </row>
    <row r="371" spans="1:7" ht="114">
      <c r="A371" s="387" t="s">
        <v>6</v>
      </c>
      <c r="B371" s="353" t="s">
        <v>491</v>
      </c>
      <c r="C371" s="353" t="s">
        <v>271</v>
      </c>
      <c r="D371" s="354">
        <v>161</v>
      </c>
      <c r="E371" s="374" t="s">
        <v>493</v>
      </c>
      <c r="F371" s="354"/>
      <c r="G371" s="372"/>
    </row>
    <row r="372" spans="1:7" ht="42.75">
      <c r="A372" s="387" t="s">
        <v>6</v>
      </c>
      <c r="B372" s="353" t="s">
        <v>491</v>
      </c>
      <c r="C372" s="384" t="s">
        <v>271</v>
      </c>
      <c r="D372" s="354">
        <v>162.1</v>
      </c>
      <c r="E372" s="374" t="s">
        <v>492</v>
      </c>
      <c r="F372" s="354"/>
      <c r="G372" s="372"/>
    </row>
    <row r="373" spans="1:7">
      <c r="A373" s="387" t="s">
        <v>6</v>
      </c>
      <c r="B373" s="353" t="s">
        <v>491</v>
      </c>
      <c r="C373" s="353" t="s">
        <v>271</v>
      </c>
      <c r="D373" s="354">
        <v>163</v>
      </c>
      <c r="E373" s="374" t="s">
        <v>495</v>
      </c>
      <c r="F373" s="354"/>
      <c r="G373" s="372"/>
    </row>
    <row r="374" spans="1:7" ht="28.5">
      <c r="A374" s="387" t="s">
        <v>6</v>
      </c>
      <c r="B374" s="353" t="s">
        <v>491</v>
      </c>
      <c r="C374" s="353" t="s">
        <v>271</v>
      </c>
      <c r="D374" s="354">
        <v>164</v>
      </c>
      <c r="E374" s="374" t="s">
        <v>496</v>
      </c>
      <c r="F374" s="354"/>
      <c r="G374" s="372"/>
    </row>
    <row r="375" spans="1:7">
      <c r="A375" s="387" t="s">
        <v>6</v>
      </c>
      <c r="B375" s="353" t="s">
        <v>491</v>
      </c>
      <c r="C375" s="380"/>
      <c r="D375" s="381"/>
      <c r="E375" s="383" t="s">
        <v>508</v>
      </c>
      <c r="F375" s="381"/>
      <c r="G375" s="382"/>
    </row>
    <row r="376" spans="1:7" ht="28.5">
      <c r="A376" s="387" t="s">
        <v>6</v>
      </c>
      <c r="B376" s="353" t="s">
        <v>491</v>
      </c>
      <c r="C376" s="353" t="s">
        <v>336</v>
      </c>
      <c r="D376" s="354">
        <v>165</v>
      </c>
      <c r="E376" s="374" t="s">
        <v>497</v>
      </c>
      <c r="F376" s="354"/>
      <c r="G376" s="372"/>
    </row>
    <row r="377" spans="1:7">
      <c r="A377" s="387" t="s">
        <v>6</v>
      </c>
      <c r="B377" s="353" t="s">
        <v>491</v>
      </c>
      <c r="C377" s="353" t="s">
        <v>336</v>
      </c>
      <c r="D377" s="354">
        <v>166</v>
      </c>
      <c r="E377" s="374" t="s">
        <v>498</v>
      </c>
      <c r="F377" s="354"/>
      <c r="G377" s="372"/>
    </row>
    <row r="378" spans="1:7" ht="28.5">
      <c r="A378" s="387" t="s">
        <v>6</v>
      </c>
      <c r="B378" s="353" t="s">
        <v>491</v>
      </c>
      <c r="C378" s="353" t="s">
        <v>336</v>
      </c>
      <c r="D378" s="354">
        <v>167</v>
      </c>
      <c r="E378" s="374" t="s">
        <v>499</v>
      </c>
      <c r="F378" s="354"/>
      <c r="G378" s="372"/>
    </row>
    <row r="379" spans="1:7">
      <c r="A379" s="387" t="s">
        <v>6</v>
      </c>
      <c r="B379" s="353" t="s">
        <v>491</v>
      </c>
      <c r="C379" s="380"/>
      <c r="D379" s="381"/>
      <c r="E379" s="383" t="s">
        <v>509</v>
      </c>
      <c r="F379" s="381"/>
      <c r="G379" s="382"/>
    </row>
    <row r="380" spans="1:7">
      <c r="A380" s="387" t="s">
        <v>6</v>
      </c>
      <c r="B380" s="353" t="s">
        <v>491</v>
      </c>
      <c r="C380" s="353" t="s">
        <v>338</v>
      </c>
      <c r="D380" s="354">
        <v>168</v>
      </c>
      <c r="E380" s="374" t="s">
        <v>500</v>
      </c>
      <c r="F380" s="354"/>
      <c r="G380" s="372"/>
    </row>
    <row r="381" spans="1:7" ht="28.5">
      <c r="A381" s="387" t="s">
        <v>6</v>
      </c>
      <c r="B381" s="353" t="s">
        <v>491</v>
      </c>
      <c r="C381" s="353" t="s">
        <v>338</v>
      </c>
      <c r="D381" s="354">
        <v>169</v>
      </c>
      <c r="E381" s="374" t="s">
        <v>502</v>
      </c>
      <c r="F381" s="354"/>
      <c r="G381" s="372"/>
    </row>
    <row r="382" spans="1:7" ht="28.5">
      <c r="A382" s="387" t="s">
        <v>6</v>
      </c>
      <c r="B382" s="353" t="s">
        <v>491</v>
      </c>
      <c r="C382" s="353" t="s">
        <v>338</v>
      </c>
      <c r="D382" s="354">
        <v>170</v>
      </c>
      <c r="E382" s="374" t="s">
        <v>501</v>
      </c>
      <c r="F382" s="354"/>
      <c r="G382" s="372"/>
    </row>
    <row r="383" spans="1:7">
      <c r="A383" s="387" t="s">
        <v>2</v>
      </c>
      <c r="B383" s="353" t="s">
        <v>0</v>
      </c>
      <c r="C383" s="384"/>
      <c r="D383" s="368"/>
      <c r="E383" s="370" t="s">
        <v>513</v>
      </c>
      <c r="F383" s="368"/>
      <c r="G383" s="369"/>
    </row>
    <row r="384" spans="1:7">
      <c r="A384" s="387" t="s">
        <v>2</v>
      </c>
      <c r="B384" s="353" t="s">
        <v>0</v>
      </c>
      <c r="C384" s="353" t="s">
        <v>271</v>
      </c>
      <c r="D384" s="354">
        <v>2</v>
      </c>
      <c r="E384" s="376" t="s">
        <v>394</v>
      </c>
      <c r="F384" s="354"/>
      <c r="G384" s="372"/>
    </row>
    <row r="385" spans="1:7" ht="42.75">
      <c r="A385" s="387" t="s">
        <v>2</v>
      </c>
      <c r="B385" s="353" t="s">
        <v>0</v>
      </c>
      <c r="C385" s="353" t="s">
        <v>271</v>
      </c>
      <c r="D385" s="354">
        <v>10</v>
      </c>
      <c r="E385" s="376" t="s">
        <v>387</v>
      </c>
      <c r="F385" s="354"/>
      <c r="G385" s="372"/>
    </row>
    <row r="386" spans="1:7" ht="28.5">
      <c r="A386" s="387" t="s">
        <v>2</v>
      </c>
      <c r="B386" s="353" t="s">
        <v>0</v>
      </c>
      <c r="C386" s="384" t="s">
        <v>271</v>
      </c>
      <c r="D386" s="354">
        <v>14.1</v>
      </c>
      <c r="E386" s="376" t="s">
        <v>530</v>
      </c>
      <c r="F386" s="354"/>
      <c r="G386" s="372"/>
    </row>
    <row r="387" spans="1:7">
      <c r="A387" s="387" t="s">
        <v>2</v>
      </c>
      <c r="B387" s="353" t="s">
        <v>0</v>
      </c>
      <c r="C387" s="353" t="s">
        <v>271</v>
      </c>
      <c r="D387" s="354">
        <v>20</v>
      </c>
      <c r="E387" s="376" t="s">
        <v>378</v>
      </c>
      <c r="F387" s="354"/>
      <c r="G387" s="372"/>
    </row>
    <row r="388" spans="1:7" ht="57">
      <c r="A388" s="387" t="s">
        <v>2</v>
      </c>
      <c r="B388" s="353" t="s">
        <v>0</v>
      </c>
      <c r="C388" s="353" t="s">
        <v>271</v>
      </c>
      <c r="D388" s="354">
        <v>23</v>
      </c>
      <c r="E388" s="376" t="s">
        <v>375</v>
      </c>
      <c r="F388" s="354"/>
      <c r="G388" s="372"/>
    </row>
    <row r="389" spans="1:7">
      <c r="A389" s="387" t="s">
        <v>2</v>
      </c>
      <c r="B389" s="353" t="s">
        <v>0</v>
      </c>
      <c r="C389" s="367"/>
      <c r="D389" s="368"/>
      <c r="E389" s="370" t="s">
        <v>512</v>
      </c>
      <c r="F389" s="368"/>
      <c r="G389" s="373"/>
    </row>
    <row r="390" spans="1:7">
      <c r="A390" s="387" t="s">
        <v>2</v>
      </c>
      <c r="B390" s="353" t="s">
        <v>0</v>
      </c>
      <c r="C390" s="353" t="s">
        <v>336</v>
      </c>
      <c r="D390" s="354">
        <v>25</v>
      </c>
      <c r="E390" s="376" t="s">
        <v>374</v>
      </c>
      <c r="F390" s="354"/>
      <c r="G390" s="372"/>
    </row>
    <row r="391" spans="1:7">
      <c r="A391" s="387" t="s">
        <v>2</v>
      </c>
      <c r="B391" s="353" t="s">
        <v>0</v>
      </c>
      <c r="C391" s="353" t="s">
        <v>336</v>
      </c>
      <c r="D391" s="354">
        <v>26</v>
      </c>
      <c r="E391" s="376" t="s">
        <v>373</v>
      </c>
      <c r="F391" s="354"/>
      <c r="G391" s="372"/>
    </row>
    <row r="392" spans="1:7">
      <c r="A392" s="387" t="s">
        <v>2</v>
      </c>
      <c r="B392" s="353" t="s">
        <v>0</v>
      </c>
      <c r="C392" s="353" t="s">
        <v>336</v>
      </c>
      <c r="D392" s="354">
        <v>27</v>
      </c>
      <c r="E392" s="376" t="s">
        <v>372</v>
      </c>
      <c r="F392" s="354"/>
      <c r="G392" s="372"/>
    </row>
    <row r="393" spans="1:7">
      <c r="A393" s="387" t="s">
        <v>2</v>
      </c>
      <c r="B393" s="353" t="s">
        <v>0</v>
      </c>
      <c r="C393" s="353" t="s">
        <v>336</v>
      </c>
      <c r="D393" s="354">
        <v>28</v>
      </c>
      <c r="E393" s="376" t="s">
        <v>371</v>
      </c>
      <c r="F393" s="354"/>
      <c r="G393" s="372"/>
    </row>
    <row r="394" spans="1:7">
      <c r="A394" s="387" t="s">
        <v>2</v>
      </c>
      <c r="B394" s="353" t="s">
        <v>0</v>
      </c>
      <c r="C394" s="353" t="s">
        <v>336</v>
      </c>
      <c r="D394" s="354">
        <v>29</v>
      </c>
      <c r="E394" s="376" t="s">
        <v>370</v>
      </c>
      <c r="F394" s="354"/>
      <c r="G394" s="372"/>
    </row>
    <row r="395" spans="1:7" ht="28.5">
      <c r="A395" s="387" t="s">
        <v>2</v>
      </c>
      <c r="B395" s="353" t="s">
        <v>0</v>
      </c>
      <c r="C395" s="353" t="s">
        <v>336</v>
      </c>
      <c r="D395" s="354">
        <v>30</v>
      </c>
      <c r="E395" s="376" t="s">
        <v>369</v>
      </c>
      <c r="F395" s="354"/>
      <c r="G395" s="372"/>
    </row>
    <row r="396" spans="1:7">
      <c r="A396" s="387" t="s">
        <v>2</v>
      </c>
      <c r="B396" s="353" t="s">
        <v>0</v>
      </c>
      <c r="C396" s="353" t="s">
        <v>336</v>
      </c>
      <c r="D396" s="354">
        <v>31</v>
      </c>
      <c r="E396" s="376" t="s">
        <v>368</v>
      </c>
      <c r="F396" s="354"/>
      <c r="G396" s="372"/>
    </row>
    <row r="397" spans="1:7">
      <c r="A397" s="387" t="s">
        <v>2</v>
      </c>
      <c r="B397" s="353" t="s">
        <v>0</v>
      </c>
      <c r="C397" s="353" t="s">
        <v>336</v>
      </c>
      <c r="D397" s="354">
        <v>32</v>
      </c>
      <c r="E397" s="376" t="s">
        <v>366</v>
      </c>
      <c r="F397" s="354"/>
      <c r="G397" s="372"/>
    </row>
    <row r="398" spans="1:7">
      <c r="A398" s="387" t="s">
        <v>2</v>
      </c>
      <c r="B398" s="353" t="s">
        <v>0</v>
      </c>
      <c r="C398" s="353" t="s">
        <v>336</v>
      </c>
      <c r="D398" s="354">
        <v>33</v>
      </c>
      <c r="E398" s="376" t="s">
        <v>367</v>
      </c>
      <c r="F398" s="354"/>
      <c r="G398" s="372"/>
    </row>
    <row r="399" spans="1:7" ht="28.5">
      <c r="A399" s="387" t="s">
        <v>2</v>
      </c>
      <c r="B399" s="353" t="s">
        <v>0</v>
      </c>
      <c r="C399" s="353" t="s">
        <v>336</v>
      </c>
      <c r="D399" s="354">
        <v>34</v>
      </c>
      <c r="E399" s="376" t="s">
        <v>365</v>
      </c>
      <c r="F399" s="354"/>
      <c r="G399" s="372"/>
    </row>
    <row r="400" spans="1:7" ht="28.5">
      <c r="A400" s="387" t="s">
        <v>2</v>
      </c>
      <c r="B400" s="353" t="s">
        <v>0</v>
      </c>
      <c r="C400" s="353" t="s">
        <v>336</v>
      </c>
      <c r="D400" s="354">
        <v>35</v>
      </c>
      <c r="E400" s="376" t="s">
        <v>364</v>
      </c>
      <c r="F400" s="354"/>
      <c r="G400" s="372"/>
    </row>
    <row r="401" spans="1:7">
      <c r="A401" s="387" t="s">
        <v>2</v>
      </c>
      <c r="B401" s="353" t="s">
        <v>0</v>
      </c>
      <c r="C401" s="353" t="s">
        <v>336</v>
      </c>
      <c r="D401" s="354">
        <v>36</v>
      </c>
      <c r="E401" s="376" t="s">
        <v>363</v>
      </c>
      <c r="F401" s="354"/>
      <c r="G401" s="372"/>
    </row>
    <row r="402" spans="1:7" ht="28.5">
      <c r="A402" s="387" t="s">
        <v>2</v>
      </c>
      <c r="B402" s="353" t="s">
        <v>0</v>
      </c>
      <c r="C402" s="353" t="s">
        <v>336</v>
      </c>
      <c r="D402" s="354">
        <v>37</v>
      </c>
      <c r="E402" s="376" t="s">
        <v>362</v>
      </c>
      <c r="F402" s="354"/>
      <c r="G402" s="372"/>
    </row>
    <row r="403" spans="1:7">
      <c r="A403" s="387" t="s">
        <v>2</v>
      </c>
      <c r="B403" s="353" t="s">
        <v>0</v>
      </c>
      <c r="C403" s="353" t="s">
        <v>336</v>
      </c>
      <c r="D403" s="354">
        <v>38</v>
      </c>
      <c r="E403" s="376" t="s">
        <v>361</v>
      </c>
      <c r="F403" s="354"/>
      <c r="G403" s="372"/>
    </row>
    <row r="404" spans="1:7" ht="28.5">
      <c r="A404" s="387" t="s">
        <v>2</v>
      </c>
      <c r="B404" s="353" t="s">
        <v>0</v>
      </c>
      <c r="C404" s="353" t="s">
        <v>336</v>
      </c>
      <c r="D404" s="354">
        <v>39</v>
      </c>
      <c r="E404" s="376" t="s">
        <v>360</v>
      </c>
      <c r="F404" s="354"/>
      <c r="G404" s="372"/>
    </row>
    <row r="405" spans="1:7" ht="29.25">
      <c r="A405" s="387" t="s">
        <v>2</v>
      </c>
      <c r="B405" s="353" t="s">
        <v>0</v>
      </c>
      <c r="C405" s="353" t="s">
        <v>336</v>
      </c>
      <c r="D405" s="354">
        <v>40</v>
      </c>
      <c r="E405" s="378" t="s">
        <v>528</v>
      </c>
      <c r="F405" s="354"/>
      <c r="G405" s="372"/>
    </row>
    <row r="406" spans="1:7" ht="28.5">
      <c r="A406" s="387" t="s">
        <v>2</v>
      </c>
      <c r="B406" s="353" t="s">
        <v>0</v>
      </c>
      <c r="C406" s="353" t="s">
        <v>336</v>
      </c>
      <c r="D406" s="354">
        <v>41</v>
      </c>
      <c r="E406" s="376" t="s">
        <v>359</v>
      </c>
      <c r="F406" s="354"/>
      <c r="G406" s="372"/>
    </row>
    <row r="407" spans="1:7">
      <c r="A407" s="387" t="s">
        <v>2</v>
      </c>
      <c r="B407" s="353" t="s">
        <v>0</v>
      </c>
      <c r="C407" s="367"/>
      <c r="D407" s="368"/>
      <c r="E407" s="370" t="s">
        <v>511</v>
      </c>
      <c r="F407" s="368"/>
      <c r="G407" s="373"/>
    </row>
    <row r="408" spans="1:7">
      <c r="A408" s="387" t="s">
        <v>2</v>
      </c>
      <c r="B408" s="353" t="s">
        <v>0</v>
      </c>
      <c r="C408" s="353" t="s">
        <v>338</v>
      </c>
      <c r="D408" s="354">
        <v>42</v>
      </c>
      <c r="E408" s="377" t="s">
        <v>358</v>
      </c>
      <c r="F408" s="354"/>
      <c r="G408" s="372"/>
    </row>
    <row r="409" spans="1:7" ht="42.75">
      <c r="A409" s="387" t="s">
        <v>2</v>
      </c>
      <c r="B409" s="353" t="s">
        <v>0</v>
      </c>
      <c r="C409" s="353" t="s">
        <v>338</v>
      </c>
      <c r="D409" s="354">
        <v>43</v>
      </c>
      <c r="E409" s="374" t="s">
        <v>357</v>
      </c>
      <c r="F409" s="354"/>
      <c r="G409" s="372"/>
    </row>
    <row r="410" spans="1:7">
      <c r="A410" s="387" t="s">
        <v>2</v>
      </c>
      <c r="B410" s="353" t="s">
        <v>0</v>
      </c>
      <c r="C410" s="353" t="s">
        <v>338</v>
      </c>
      <c r="D410" s="354">
        <v>44</v>
      </c>
      <c r="E410" s="374" t="s">
        <v>356</v>
      </c>
      <c r="F410" s="354"/>
      <c r="G410" s="372"/>
    </row>
    <row r="411" spans="1:7" ht="71.25">
      <c r="A411" s="387" t="s">
        <v>2</v>
      </c>
      <c r="B411" s="353" t="s">
        <v>0</v>
      </c>
      <c r="C411" s="353" t="s">
        <v>338</v>
      </c>
      <c r="D411" s="354">
        <v>45</v>
      </c>
      <c r="E411" s="374" t="s">
        <v>510</v>
      </c>
      <c r="F411" s="354"/>
      <c r="G411" s="372"/>
    </row>
    <row r="412" spans="1:7" ht="42.75">
      <c r="A412" s="387" t="s">
        <v>2</v>
      </c>
      <c r="B412" s="353" t="s">
        <v>0</v>
      </c>
      <c r="C412" s="353" t="s">
        <v>338</v>
      </c>
      <c r="D412" s="354">
        <v>46</v>
      </c>
      <c r="E412" s="376" t="s">
        <v>355</v>
      </c>
      <c r="F412" s="354"/>
      <c r="G412" s="372"/>
    </row>
    <row r="413" spans="1:7">
      <c r="A413" s="387" t="s">
        <v>2</v>
      </c>
      <c r="B413" s="353" t="s">
        <v>0</v>
      </c>
      <c r="C413" s="353" t="s">
        <v>338</v>
      </c>
      <c r="D413" s="354">
        <v>47</v>
      </c>
      <c r="E413" s="377" t="s">
        <v>345</v>
      </c>
      <c r="F413" s="374"/>
      <c r="G413" s="354"/>
    </row>
    <row r="414" spans="1:7">
      <c r="A414" s="387" t="s">
        <v>2</v>
      </c>
      <c r="B414" s="353" t="s">
        <v>0</v>
      </c>
      <c r="C414" s="353" t="s">
        <v>338</v>
      </c>
      <c r="D414" s="354">
        <v>48</v>
      </c>
      <c r="E414" s="375" t="s">
        <v>346</v>
      </c>
      <c r="F414" s="354"/>
      <c r="G414" s="372"/>
    </row>
    <row r="415" spans="1:7">
      <c r="A415" s="387" t="s">
        <v>2</v>
      </c>
      <c r="B415" s="353" t="s">
        <v>0</v>
      </c>
      <c r="C415" s="353" t="s">
        <v>338</v>
      </c>
      <c r="D415" s="354">
        <v>49</v>
      </c>
      <c r="E415" s="375" t="s">
        <v>347</v>
      </c>
      <c r="F415" s="354"/>
      <c r="G415" s="372"/>
    </row>
    <row r="416" spans="1:7">
      <c r="A416" s="387" t="s">
        <v>2</v>
      </c>
      <c r="B416" s="353" t="s">
        <v>0</v>
      </c>
      <c r="C416" s="353" t="s">
        <v>338</v>
      </c>
      <c r="D416" s="354">
        <v>50</v>
      </c>
      <c r="E416" s="375" t="s">
        <v>348</v>
      </c>
      <c r="F416" s="354"/>
      <c r="G416" s="372"/>
    </row>
    <row r="417" spans="1:7" ht="42.75">
      <c r="A417" s="387" t="s">
        <v>2</v>
      </c>
      <c r="B417" s="353" t="s">
        <v>0</v>
      </c>
      <c r="C417" s="353" t="s">
        <v>338</v>
      </c>
      <c r="D417" s="354">
        <v>51</v>
      </c>
      <c r="E417" s="375" t="s">
        <v>349</v>
      </c>
      <c r="F417" s="354"/>
      <c r="G417" s="372"/>
    </row>
    <row r="418" spans="1:7">
      <c r="A418" s="387" t="s">
        <v>2</v>
      </c>
      <c r="B418" s="353" t="s">
        <v>0</v>
      </c>
      <c r="C418" s="353" t="s">
        <v>338</v>
      </c>
      <c r="D418" s="354">
        <v>52</v>
      </c>
      <c r="E418" s="375" t="s">
        <v>350</v>
      </c>
      <c r="F418" s="354"/>
      <c r="G418" s="372"/>
    </row>
    <row r="419" spans="1:7" ht="28.5">
      <c r="A419" s="387" t="s">
        <v>2</v>
      </c>
      <c r="B419" s="353" t="s">
        <v>0</v>
      </c>
      <c r="C419" s="353" t="s">
        <v>338</v>
      </c>
      <c r="D419" s="354">
        <v>53</v>
      </c>
      <c r="E419" s="375" t="s">
        <v>351</v>
      </c>
      <c r="F419" s="354"/>
      <c r="G419" s="372"/>
    </row>
    <row r="420" spans="1:7" ht="28.5">
      <c r="A420" s="387" t="s">
        <v>2</v>
      </c>
      <c r="B420" s="353" t="s">
        <v>0</v>
      </c>
      <c r="C420" s="353" t="s">
        <v>338</v>
      </c>
      <c r="D420" s="354">
        <v>54</v>
      </c>
      <c r="E420" s="375" t="s">
        <v>352</v>
      </c>
      <c r="F420" s="354"/>
      <c r="G420" s="372"/>
    </row>
    <row r="421" spans="1:7" ht="42.75">
      <c r="A421" s="387" t="s">
        <v>2</v>
      </c>
      <c r="B421" s="353" t="s">
        <v>0</v>
      </c>
      <c r="C421" s="353" t="s">
        <v>338</v>
      </c>
      <c r="D421" s="354">
        <v>55</v>
      </c>
      <c r="E421" s="375" t="s">
        <v>353</v>
      </c>
      <c r="F421" s="354"/>
      <c r="G421" s="372"/>
    </row>
    <row r="422" spans="1:7" ht="28.5">
      <c r="A422" s="387" t="s">
        <v>2</v>
      </c>
      <c r="B422" s="353" t="s">
        <v>0</v>
      </c>
      <c r="C422" s="353" t="s">
        <v>338</v>
      </c>
      <c r="D422" s="354">
        <v>56</v>
      </c>
      <c r="E422" s="375" t="s">
        <v>354</v>
      </c>
      <c r="F422" s="354"/>
      <c r="G422" s="372"/>
    </row>
    <row r="423" spans="1:7">
      <c r="A423" s="387" t="s">
        <v>2</v>
      </c>
      <c r="B423" s="353" t="s">
        <v>0</v>
      </c>
      <c r="C423" s="353" t="s">
        <v>338</v>
      </c>
      <c r="D423" s="354">
        <v>57</v>
      </c>
      <c r="E423" s="375" t="s">
        <v>344</v>
      </c>
      <c r="F423" s="354"/>
      <c r="G423" s="372"/>
    </row>
    <row r="424" spans="1:7">
      <c r="A424" s="387" t="s">
        <v>2</v>
      </c>
      <c r="B424" s="353" t="s">
        <v>0</v>
      </c>
      <c r="C424" s="353" t="s">
        <v>338</v>
      </c>
      <c r="D424" s="354">
        <v>58</v>
      </c>
      <c r="E424" s="375" t="s">
        <v>343</v>
      </c>
      <c r="F424" s="354"/>
      <c r="G424" s="372"/>
    </row>
    <row r="425" spans="1:7">
      <c r="A425" s="387" t="s">
        <v>2</v>
      </c>
      <c r="B425" s="353" t="s">
        <v>0</v>
      </c>
      <c r="C425" s="353" t="s">
        <v>338</v>
      </c>
      <c r="D425" s="354">
        <v>59</v>
      </c>
      <c r="E425" s="375" t="s">
        <v>342</v>
      </c>
      <c r="F425" s="354"/>
      <c r="G425" s="372"/>
    </row>
    <row r="426" spans="1:7">
      <c r="A426" s="387" t="s">
        <v>2</v>
      </c>
      <c r="B426" s="353" t="s">
        <v>0</v>
      </c>
      <c r="C426" s="353" t="s">
        <v>338</v>
      </c>
      <c r="D426" s="354">
        <v>60</v>
      </c>
      <c r="E426" s="375" t="s">
        <v>341</v>
      </c>
      <c r="F426" s="354"/>
      <c r="G426" s="372"/>
    </row>
    <row r="427" spans="1:7">
      <c r="A427" s="387" t="s">
        <v>2</v>
      </c>
      <c r="B427" s="353" t="s">
        <v>0</v>
      </c>
      <c r="C427" s="353" t="s">
        <v>338</v>
      </c>
      <c r="D427" s="354">
        <v>61</v>
      </c>
      <c r="E427" s="375" t="s">
        <v>340</v>
      </c>
      <c r="F427" s="354"/>
      <c r="G427" s="372"/>
    </row>
    <row r="428" spans="1:7" ht="42.75">
      <c r="A428" s="387" t="s">
        <v>2</v>
      </c>
      <c r="B428" s="353" t="s">
        <v>0</v>
      </c>
      <c r="C428" s="353" t="s">
        <v>338</v>
      </c>
      <c r="D428" s="354">
        <v>62</v>
      </c>
      <c r="E428" s="375" t="s">
        <v>396</v>
      </c>
      <c r="F428" s="354"/>
      <c r="G428" s="372"/>
    </row>
    <row r="429" spans="1:7" ht="28.5">
      <c r="A429" s="387" t="s">
        <v>2</v>
      </c>
      <c r="B429" s="353" t="s">
        <v>0</v>
      </c>
      <c r="C429" s="353" t="s">
        <v>338</v>
      </c>
      <c r="D429" s="354">
        <v>63</v>
      </c>
      <c r="E429" s="375" t="s">
        <v>397</v>
      </c>
      <c r="F429" s="354"/>
      <c r="G429" s="372"/>
    </row>
    <row r="430" spans="1:7">
      <c r="A430" s="387" t="s">
        <v>2</v>
      </c>
      <c r="B430" s="353" t="s">
        <v>0</v>
      </c>
      <c r="C430" s="353" t="s">
        <v>338</v>
      </c>
      <c r="D430" s="354">
        <v>64</v>
      </c>
      <c r="E430" s="375" t="s">
        <v>339</v>
      </c>
      <c r="F430" s="354"/>
      <c r="G430" s="372"/>
    </row>
    <row r="431" spans="1:7">
      <c r="A431" s="387" t="s">
        <v>2</v>
      </c>
      <c r="B431" s="353" t="s">
        <v>42</v>
      </c>
      <c r="C431" s="384"/>
      <c r="D431" s="367"/>
      <c r="E431" s="370" t="s">
        <v>514</v>
      </c>
      <c r="F431" s="367"/>
      <c r="G431" s="367"/>
    </row>
    <row r="432" spans="1:7">
      <c r="A432" s="387" t="s">
        <v>2</v>
      </c>
      <c r="B432" s="353" t="s">
        <v>42</v>
      </c>
      <c r="C432" s="353" t="s">
        <v>271</v>
      </c>
      <c r="D432" s="354">
        <v>71</v>
      </c>
      <c r="E432" s="374" t="s">
        <v>403</v>
      </c>
      <c r="F432" s="354"/>
      <c r="G432" s="372"/>
    </row>
    <row r="433" spans="1:7" ht="42.75">
      <c r="A433" s="387" t="s">
        <v>2</v>
      </c>
      <c r="B433" s="353" t="s">
        <v>42</v>
      </c>
      <c r="C433" s="384" t="s">
        <v>271</v>
      </c>
      <c r="D433" s="354">
        <v>72.099999999999994</v>
      </c>
      <c r="E433" s="374" t="s">
        <v>531</v>
      </c>
      <c r="F433" s="354"/>
      <c r="G433" s="372"/>
    </row>
    <row r="434" spans="1:7" ht="28.5">
      <c r="A434" s="387" t="s">
        <v>2</v>
      </c>
      <c r="B434" s="353" t="s">
        <v>42</v>
      </c>
      <c r="C434" s="353" t="s">
        <v>271</v>
      </c>
      <c r="D434" s="354">
        <v>74</v>
      </c>
      <c r="E434" s="374" t="s">
        <v>406</v>
      </c>
      <c r="F434" s="354"/>
      <c r="G434" s="372"/>
    </row>
    <row r="435" spans="1:7">
      <c r="A435" s="352" t="s">
        <v>2</v>
      </c>
      <c r="B435" s="353" t="s">
        <v>42</v>
      </c>
      <c r="C435" s="367"/>
      <c r="D435" s="367"/>
      <c r="E435" s="370" t="s">
        <v>515</v>
      </c>
      <c r="F435" s="367"/>
      <c r="G435" s="367"/>
    </row>
    <row r="436" spans="1:7">
      <c r="A436" s="352" t="s">
        <v>2</v>
      </c>
      <c r="B436" s="353" t="s">
        <v>42</v>
      </c>
      <c r="C436" s="353" t="s">
        <v>336</v>
      </c>
      <c r="D436" s="354">
        <v>76</v>
      </c>
      <c r="E436" s="374" t="s">
        <v>408</v>
      </c>
      <c r="F436" s="354"/>
      <c r="G436" s="372"/>
    </row>
    <row r="437" spans="1:7">
      <c r="A437" s="352" t="s">
        <v>2</v>
      </c>
      <c r="B437" s="353" t="s">
        <v>42</v>
      </c>
      <c r="C437" s="353" t="s">
        <v>336</v>
      </c>
      <c r="D437" s="354">
        <v>77</v>
      </c>
      <c r="E437" s="374" t="s">
        <v>409</v>
      </c>
      <c r="F437" s="354"/>
      <c r="G437" s="372"/>
    </row>
    <row r="438" spans="1:7">
      <c r="A438" s="352" t="s">
        <v>2</v>
      </c>
      <c r="B438" s="353" t="s">
        <v>42</v>
      </c>
      <c r="C438" s="353" t="s">
        <v>336</v>
      </c>
      <c r="D438" s="354">
        <v>78</v>
      </c>
      <c r="E438" s="374" t="s">
        <v>410</v>
      </c>
      <c r="F438" s="354"/>
      <c r="G438" s="372"/>
    </row>
    <row r="439" spans="1:7">
      <c r="A439" s="352" t="s">
        <v>2</v>
      </c>
      <c r="B439" s="353" t="s">
        <v>42</v>
      </c>
      <c r="C439" s="353" t="s">
        <v>336</v>
      </c>
      <c r="D439" s="354">
        <v>79</v>
      </c>
      <c r="E439" s="374" t="s">
        <v>411</v>
      </c>
      <c r="F439" s="354"/>
      <c r="G439" s="372"/>
    </row>
    <row r="440" spans="1:7">
      <c r="A440" s="352" t="s">
        <v>2</v>
      </c>
      <c r="B440" s="353" t="s">
        <v>42</v>
      </c>
      <c r="C440" s="353" t="s">
        <v>336</v>
      </c>
      <c r="D440" s="354">
        <v>80</v>
      </c>
      <c r="E440" s="374" t="s">
        <v>412</v>
      </c>
      <c r="F440" s="354"/>
      <c r="G440" s="372"/>
    </row>
    <row r="441" spans="1:7">
      <c r="A441" s="352" t="s">
        <v>2</v>
      </c>
      <c r="B441" s="353" t="s">
        <v>42</v>
      </c>
      <c r="C441" s="353" t="s">
        <v>336</v>
      </c>
      <c r="D441" s="354">
        <v>81</v>
      </c>
      <c r="E441" s="374" t="s">
        <v>413</v>
      </c>
      <c r="F441" s="354"/>
      <c r="G441" s="372"/>
    </row>
    <row r="442" spans="1:7">
      <c r="A442" s="352" t="s">
        <v>2</v>
      </c>
      <c r="B442" s="353" t="s">
        <v>42</v>
      </c>
      <c r="C442" s="353" t="s">
        <v>336</v>
      </c>
      <c r="D442" s="354">
        <v>82</v>
      </c>
      <c r="E442" s="374" t="s">
        <v>414</v>
      </c>
      <c r="F442" s="354"/>
      <c r="G442" s="372"/>
    </row>
    <row r="443" spans="1:7">
      <c r="A443" s="352" t="s">
        <v>2</v>
      </c>
      <c r="B443" s="353" t="s">
        <v>42</v>
      </c>
      <c r="C443" s="353" t="s">
        <v>336</v>
      </c>
      <c r="D443" s="354">
        <v>83</v>
      </c>
      <c r="E443" s="374" t="s">
        <v>415</v>
      </c>
      <c r="F443" s="354"/>
      <c r="G443" s="372"/>
    </row>
    <row r="444" spans="1:7">
      <c r="A444" s="352" t="s">
        <v>2</v>
      </c>
      <c r="B444" s="353" t="s">
        <v>42</v>
      </c>
      <c r="C444" s="353" t="s">
        <v>336</v>
      </c>
      <c r="D444" s="354">
        <v>84</v>
      </c>
      <c r="E444" s="374" t="s">
        <v>416</v>
      </c>
      <c r="F444" s="354"/>
      <c r="G444" s="372"/>
    </row>
    <row r="445" spans="1:7" ht="28.5">
      <c r="A445" s="352" t="s">
        <v>2</v>
      </c>
      <c r="B445" s="353" t="s">
        <v>42</v>
      </c>
      <c r="C445" s="353" t="s">
        <v>336</v>
      </c>
      <c r="D445" s="354">
        <v>85</v>
      </c>
      <c r="E445" s="374" t="s">
        <v>417</v>
      </c>
      <c r="F445" s="354"/>
      <c r="G445" s="372"/>
    </row>
    <row r="446" spans="1:7" ht="28.5">
      <c r="A446" s="352" t="s">
        <v>2</v>
      </c>
      <c r="B446" s="353" t="s">
        <v>42</v>
      </c>
      <c r="C446" s="353" t="s">
        <v>336</v>
      </c>
      <c r="D446" s="354">
        <v>86</v>
      </c>
      <c r="E446" s="374" t="s">
        <v>418</v>
      </c>
      <c r="F446" s="354"/>
      <c r="G446" s="372"/>
    </row>
    <row r="447" spans="1:7">
      <c r="A447" s="352" t="s">
        <v>2</v>
      </c>
      <c r="B447" s="353" t="s">
        <v>42</v>
      </c>
      <c r="C447" s="367"/>
      <c r="D447" s="367"/>
      <c r="E447" s="370" t="s">
        <v>516</v>
      </c>
      <c r="F447" s="367"/>
      <c r="G447" s="367"/>
    </row>
    <row r="448" spans="1:7" ht="28.5">
      <c r="A448" s="352" t="s">
        <v>2</v>
      </c>
      <c r="B448" s="353" t="s">
        <v>42</v>
      </c>
      <c r="C448" s="353" t="s">
        <v>338</v>
      </c>
      <c r="D448" s="354">
        <v>87</v>
      </c>
      <c r="E448" s="374" t="s">
        <v>419</v>
      </c>
      <c r="F448" s="354"/>
      <c r="G448" s="372"/>
    </row>
    <row r="449" spans="1:7" ht="28.5">
      <c r="A449" s="352" t="s">
        <v>2</v>
      </c>
      <c r="B449" s="353" t="s">
        <v>42</v>
      </c>
      <c r="C449" s="353" t="s">
        <v>338</v>
      </c>
      <c r="D449" s="354">
        <v>88</v>
      </c>
      <c r="E449" s="374" t="s">
        <v>420</v>
      </c>
      <c r="F449" s="354"/>
      <c r="G449" s="372"/>
    </row>
    <row r="450" spans="1:7" ht="42.75">
      <c r="A450" s="352" t="s">
        <v>2</v>
      </c>
      <c r="B450" s="353" t="s">
        <v>42</v>
      </c>
      <c r="C450" s="353" t="s">
        <v>338</v>
      </c>
      <c r="D450" s="354">
        <v>89</v>
      </c>
      <c r="E450" s="374" t="s">
        <v>421</v>
      </c>
      <c r="F450" s="354"/>
      <c r="G450" s="372"/>
    </row>
    <row r="451" spans="1:7">
      <c r="A451" s="352" t="s">
        <v>2</v>
      </c>
      <c r="B451" s="353" t="s">
        <v>42</v>
      </c>
      <c r="C451" s="353" t="s">
        <v>338</v>
      </c>
      <c r="D451" s="354">
        <v>90</v>
      </c>
      <c r="E451" s="374" t="s">
        <v>422</v>
      </c>
      <c r="F451" s="354"/>
      <c r="G451" s="372"/>
    </row>
    <row r="452" spans="1:7" ht="28.5">
      <c r="A452" s="352" t="s">
        <v>2</v>
      </c>
      <c r="B452" s="353" t="s">
        <v>42</v>
      </c>
      <c r="C452" s="353" t="s">
        <v>338</v>
      </c>
      <c r="D452" s="354">
        <v>91</v>
      </c>
      <c r="E452" s="374" t="s">
        <v>423</v>
      </c>
      <c r="F452" s="354"/>
      <c r="G452" s="372"/>
    </row>
    <row r="453" spans="1:7" ht="28.5">
      <c r="A453" s="352" t="s">
        <v>2</v>
      </c>
      <c r="B453" s="353" t="s">
        <v>42</v>
      </c>
      <c r="C453" s="353" t="s">
        <v>338</v>
      </c>
      <c r="D453" s="354">
        <v>92</v>
      </c>
      <c r="E453" s="374" t="s">
        <v>424</v>
      </c>
      <c r="F453" s="354"/>
      <c r="G453" s="372"/>
    </row>
    <row r="454" spans="1:7" ht="42.75">
      <c r="A454" s="352" t="s">
        <v>2</v>
      </c>
      <c r="B454" s="353" t="s">
        <v>42</v>
      </c>
      <c r="C454" s="353" t="s">
        <v>338</v>
      </c>
      <c r="D454" s="354">
        <v>93</v>
      </c>
      <c r="E454" s="374" t="s">
        <v>425</v>
      </c>
      <c r="F454" s="354"/>
      <c r="G454" s="372"/>
    </row>
    <row r="455" spans="1:7" ht="28.5">
      <c r="A455" s="352" t="s">
        <v>2</v>
      </c>
      <c r="B455" s="353" t="s">
        <v>42</v>
      </c>
      <c r="C455" s="353" t="s">
        <v>338</v>
      </c>
      <c r="D455" s="354">
        <v>94</v>
      </c>
      <c r="E455" s="374" t="s">
        <v>426</v>
      </c>
      <c r="F455" s="354"/>
      <c r="G455" s="372"/>
    </row>
    <row r="456" spans="1:7">
      <c r="A456" s="352" t="s">
        <v>2</v>
      </c>
      <c r="B456" s="353" t="s">
        <v>42</v>
      </c>
      <c r="C456" s="353" t="s">
        <v>338</v>
      </c>
      <c r="D456" s="354">
        <v>95</v>
      </c>
      <c r="E456" s="374" t="s">
        <v>427</v>
      </c>
      <c r="F456" s="354"/>
      <c r="G456" s="372"/>
    </row>
    <row r="457" spans="1:7">
      <c r="A457" s="352" t="s">
        <v>2</v>
      </c>
      <c r="B457" s="353" t="s">
        <v>42</v>
      </c>
      <c r="C457" s="353" t="s">
        <v>338</v>
      </c>
      <c r="D457" s="354">
        <v>96</v>
      </c>
      <c r="E457" s="374" t="s">
        <v>428</v>
      </c>
      <c r="F457" s="354"/>
      <c r="G457" s="372"/>
    </row>
    <row r="458" spans="1:7" ht="28.5">
      <c r="A458" s="352" t="s">
        <v>2</v>
      </c>
      <c r="B458" s="353" t="s">
        <v>42</v>
      </c>
      <c r="C458" s="353" t="s">
        <v>338</v>
      </c>
      <c r="D458" s="354">
        <v>97</v>
      </c>
      <c r="E458" s="374" t="s">
        <v>429</v>
      </c>
      <c r="F458" s="354"/>
      <c r="G458" s="372"/>
    </row>
    <row r="459" spans="1:7" ht="28.5">
      <c r="A459" s="352" t="s">
        <v>2</v>
      </c>
      <c r="B459" s="353" t="s">
        <v>42</v>
      </c>
      <c r="C459" s="353" t="s">
        <v>338</v>
      </c>
      <c r="D459" s="354">
        <v>98</v>
      </c>
      <c r="E459" s="374" t="s">
        <v>430</v>
      </c>
      <c r="F459" s="354"/>
      <c r="G459" s="372"/>
    </row>
    <row r="460" spans="1:7">
      <c r="A460" s="387" t="s">
        <v>3</v>
      </c>
      <c r="B460" s="353" t="s">
        <v>0</v>
      </c>
      <c r="C460" s="384"/>
      <c r="D460" s="368"/>
      <c r="E460" s="370" t="s">
        <v>513</v>
      </c>
      <c r="F460" s="368"/>
      <c r="G460" s="369"/>
    </row>
    <row r="461" spans="1:7">
      <c r="A461" s="387" t="s">
        <v>3</v>
      </c>
      <c r="B461" s="353" t="s">
        <v>0</v>
      </c>
      <c r="C461" s="353" t="s">
        <v>271</v>
      </c>
      <c r="D461" s="354">
        <v>1</v>
      </c>
      <c r="E461" s="375" t="s">
        <v>334</v>
      </c>
      <c r="F461" s="354"/>
      <c r="G461" s="371"/>
    </row>
    <row r="462" spans="1:7">
      <c r="A462" s="387" t="s">
        <v>3</v>
      </c>
      <c r="B462" s="353" t="s">
        <v>0</v>
      </c>
      <c r="C462" s="353" t="s">
        <v>271</v>
      </c>
      <c r="D462" s="354">
        <v>2</v>
      </c>
      <c r="E462" s="376" t="s">
        <v>394</v>
      </c>
      <c r="F462" s="354"/>
      <c r="G462" s="372"/>
    </row>
    <row r="463" spans="1:7" ht="42.75">
      <c r="A463" s="387" t="s">
        <v>3</v>
      </c>
      <c r="B463" s="353" t="s">
        <v>0</v>
      </c>
      <c r="C463" s="353" t="s">
        <v>271</v>
      </c>
      <c r="D463" s="354">
        <v>3</v>
      </c>
      <c r="E463" s="376" t="s">
        <v>393</v>
      </c>
      <c r="F463" s="354"/>
      <c r="G463" s="372"/>
    </row>
    <row r="464" spans="1:7" ht="28.5">
      <c r="A464" s="387" t="s">
        <v>3</v>
      </c>
      <c r="B464" s="353" t="s">
        <v>0</v>
      </c>
      <c r="C464" s="353" t="s">
        <v>271</v>
      </c>
      <c r="D464" s="354">
        <v>5</v>
      </c>
      <c r="E464" s="376" t="s">
        <v>391</v>
      </c>
      <c r="F464" s="354"/>
      <c r="G464" s="372"/>
    </row>
    <row r="465" spans="1:7" ht="42.75">
      <c r="A465" s="387" t="s">
        <v>3</v>
      </c>
      <c r="B465" s="353" t="s">
        <v>0</v>
      </c>
      <c r="C465" s="353" t="s">
        <v>271</v>
      </c>
      <c r="D465" s="354">
        <v>10</v>
      </c>
      <c r="E465" s="376" t="s">
        <v>387</v>
      </c>
      <c r="F465" s="354"/>
      <c r="G465" s="372"/>
    </row>
    <row r="466" spans="1:7" ht="28.5">
      <c r="A466" s="387" t="s">
        <v>3</v>
      </c>
      <c r="B466" s="353" t="s">
        <v>0</v>
      </c>
      <c r="C466" s="353" t="s">
        <v>271</v>
      </c>
      <c r="D466" s="354">
        <v>11</v>
      </c>
      <c r="E466" s="376" t="s">
        <v>386</v>
      </c>
      <c r="F466" s="354"/>
      <c r="G466" s="372"/>
    </row>
    <row r="467" spans="1:7" ht="42.75">
      <c r="A467" s="387" t="s">
        <v>3</v>
      </c>
      <c r="B467" s="353" t="s">
        <v>0</v>
      </c>
      <c r="C467" s="353" t="s">
        <v>271</v>
      </c>
      <c r="D467" s="354">
        <v>12</v>
      </c>
      <c r="E467" s="376" t="s">
        <v>335</v>
      </c>
      <c r="F467" s="354"/>
      <c r="G467" s="372"/>
    </row>
    <row r="468" spans="1:7" ht="42.75">
      <c r="A468" s="387" t="s">
        <v>3</v>
      </c>
      <c r="B468" s="353" t="s">
        <v>0</v>
      </c>
      <c r="C468" s="353" t="s">
        <v>271</v>
      </c>
      <c r="D468" s="354">
        <v>13</v>
      </c>
      <c r="E468" s="376" t="s">
        <v>385</v>
      </c>
      <c r="F468" s="354"/>
      <c r="G468" s="372"/>
    </row>
    <row r="469" spans="1:7" ht="28.5">
      <c r="A469" s="387" t="s">
        <v>3</v>
      </c>
      <c r="B469" s="353" t="s">
        <v>0</v>
      </c>
      <c r="C469" s="353" t="s">
        <v>271</v>
      </c>
      <c r="D469" s="354">
        <v>14</v>
      </c>
      <c r="E469" s="376" t="s">
        <v>384</v>
      </c>
      <c r="F469" s="354"/>
      <c r="G469" s="372"/>
    </row>
    <row r="470" spans="1:7">
      <c r="A470" s="387" t="s">
        <v>3</v>
      </c>
      <c r="B470" s="353" t="s">
        <v>0</v>
      </c>
      <c r="C470" s="353" t="s">
        <v>271</v>
      </c>
      <c r="D470" s="354">
        <v>15</v>
      </c>
      <c r="E470" s="376" t="s">
        <v>383</v>
      </c>
      <c r="F470" s="354"/>
      <c r="G470" s="372"/>
    </row>
    <row r="471" spans="1:7" ht="28.5">
      <c r="A471" s="387" t="s">
        <v>3</v>
      </c>
      <c r="B471" s="353" t="s">
        <v>0</v>
      </c>
      <c r="C471" s="353" t="s">
        <v>271</v>
      </c>
      <c r="D471" s="354">
        <v>16</v>
      </c>
      <c r="E471" s="376" t="s">
        <v>382</v>
      </c>
      <c r="F471" s="354"/>
      <c r="G471" s="372"/>
    </row>
    <row r="472" spans="1:7">
      <c r="A472" s="387" t="s">
        <v>3</v>
      </c>
      <c r="B472" s="353" t="s">
        <v>0</v>
      </c>
      <c r="C472" s="353" t="s">
        <v>271</v>
      </c>
      <c r="D472" s="354">
        <v>20</v>
      </c>
      <c r="E472" s="376" t="s">
        <v>378</v>
      </c>
      <c r="F472" s="354"/>
      <c r="G472" s="372"/>
    </row>
    <row r="473" spans="1:7" ht="28.5">
      <c r="A473" s="387" t="s">
        <v>3</v>
      </c>
      <c r="B473" s="353" t="s">
        <v>0</v>
      </c>
      <c r="C473" s="353" t="s">
        <v>271</v>
      </c>
      <c r="D473" s="354">
        <v>22</v>
      </c>
      <c r="E473" s="376" t="s">
        <v>376</v>
      </c>
      <c r="F473" s="354"/>
      <c r="G473" s="372"/>
    </row>
    <row r="474" spans="1:7" ht="57">
      <c r="A474" s="387" t="s">
        <v>3</v>
      </c>
      <c r="B474" s="353" t="s">
        <v>0</v>
      </c>
      <c r="C474" s="353" t="s">
        <v>271</v>
      </c>
      <c r="D474" s="354">
        <v>23</v>
      </c>
      <c r="E474" s="376" t="s">
        <v>375</v>
      </c>
      <c r="F474" s="354"/>
      <c r="G474" s="372"/>
    </row>
    <row r="475" spans="1:7">
      <c r="A475" s="387" t="s">
        <v>3</v>
      </c>
      <c r="B475" s="353" t="s">
        <v>0</v>
      </c>
      <c r="C475" s="367"/>
      <c r="D475" s="368"/>
      <c r="E475" s="370" t="s">
        <v>512</v>
      </c>
      <c r="F475" s="368"/>
      <c r="G475" s="373"/>
    </row>
    <row r="476" spans="1:7">
      <c r="A476" s="387" t="s">
        <v>3</v>
      </c>
      <c r="B476" s="353" t="s">
        <v>0</v>
      </c>
      <c r="C476" s="353" t="s">
        <v>336</v>
      </c>
      <c r="D476" s="354">
        <v>25</v>
      </c>
      <c r="E476" s="376" t="s">
        <v>374</v>
      </c>
      <c r="F476" s="354"/>
      <c r="G476" s="372"/>
    </row>
    <row r="477" spans="1:7">
      <c r="A477" s="387" t="s">
        <v>3</v>
      </c>
      <c r="B477" s="353" t="s">
        <v>0</v>
      </c>
      <c r="C477" s="353" t="s">
        <v>336</v>
      </c>
      <c r="D477" s="354">
        <v>26</v>
      </c>
      <c r="E477" s="376" t="s">
        <v>373</v>
      </c>
      <c r="F477" s="354"/>
      <c r="G477" s="372"/>
    </row>
    <row r="478" spans="1:7">
      <c r="A478" s="387" t="s">
        <v>3</v>
      </c>
      <c r="B478" s="353" t="s">
        <v>0</v>
      </c>
      <c r="C478" s="353" t="s">
        <v>336</v>
      </c>
      <c r="D478" s="354">
        <v>27</v>
      </c>
      <c r="E478" s="376" t="s">
        <v>372</v>
      </c>
      <c r="F478" s="354"/>
      <c r="G478" s="372"/>
    </row>
    <row r="479" spans="1:7">
      <c r="A479" s="387" t="s">
        <v>3</v>
      </c>
      <c r="B479" s="353" t="s">
        <v>0</v>
      </c>
      <c r="C479" s="353" t="s">
        <v>336</v>
      </c>
      <c r="D479" s="354">
        <v>28</v>
      </c>
      <c r="E479" s="376" t="s">
        <v>371</v>
      </c>
      <c r="F479" s="354"/>
      <c r="G479" s="372"/>
    </row>
    <row r="480" spans="1:7">
      <c r="A480" s="387" t="s">
        <v>3</v>
      </c>
      <c r="B480" s="353" t="s">
        <v>0</v>
      </c>
      <c r="C480" s="353" t="s">
        <v>336</v>
      </c>
      <c r="D480" s="354">
        <v>29</v>
      </c>
      <c r="E480" s="376" t="s">
        <v>370</v>
      </c>
      <c r="F480" s="354"/>
      <c r="G480" s="372"/>
    </row>
    <row r="481" spans="1:7" ht="28.5">
      <c r="A481" s="387" t="s">
        <v>3</v>
      </c>
      <c r="B481" s="353" t="s">
        <v>0</v>
      </c>
      <c r="C481" s="353" t="s">
        <v>336</v>
      </c>
      <c r="D481" s="354">
        <v>30</v>
      </c>
      <c r="E481" s="376" t="s">
        <v>369</v>
      </c>
      <c r="F481" s="354"/>
      <c r="G481" s="372"/>
    </row>
    <row r="482" spans="1:7">
      <c r="A482" s="387" t="s">
        <v>3</v>
      </c>
      <c r="B482" s="353" t="s">
        <v>0</v>
      </c>
      <c r="C482" s="353" t="s">
        <v>336</v>
      </c>
      <c r="D482" s="354">
        <v>31</v>
      </c>
      <c r="E482" s="376" t="s">
        <v>368</v>
      </c>
      <c r="F482" s="354"/>
      <c r="G482" s="372"/>
    </row>
    <row r="483" spans="1:7">
      <c r="A483" s="387" t="s">
        <v>3</v>
      </c>
      <c r="B483" s="353" t="s">
        <v>0</v>
      </c>
      <c r="C483" s="353" t="s">
        <v>336</v>
      </c>
      <c r="D483" s="354">
        <v>32</v>
      </c>
      <c r="E483" s="376" t="s">
        <v>366</v>
      </c>
      <c r="F483" s="354"/>
      <c r="G483" s="372"/>
    </row>
    <row r="484" spans="1:7">
      <c r="A484" s="387" t="s">
        <v>3</v>
      </c>
      <c r="B484" s="353" t="s">
        <v>0</v>
      </c>
      <c r="C484" s="353" t="s">
        <v>336</v>
      </c>
      <c r="D484" s="354">
        <v>33</v>
      </c>
      <c r="E484" s="376" t="s">
        <v>367</v>
      </c>
      <c r="F484" s="354"/>
      <c r="G484" s="372"/>
    </row>
    <row r="485" spans="1:7" ht="28.5">
      <c r="A485" s="387" t="s">
        <v>3</v>
      </c>
      <c r="B485" s="353" t="s">
        <v>0</v>
      </c>
      <c r="C485" s="353" t="s">
        <v>336</v>
      </c>
      <c r="D485" s="354">
        <v>34</v>
      </c>
      <c r="E485" s="376" t="s">
        <v>365</v>
      </c>
      <c r="F485" s="354"/>
      <c r="G485" s="372"/>
    </row>
    <row r="486" spans="1:7" ht="28.5">
      <c r="A486" s="387" t="s">
        <v>3</v>
      </c>
      <c r="B486" s="353" t="s">
        <v>0</v>
      </c>
      <c r="C486" s="353" t="s">
        <v>336</v>
      </c>
      <c r="D486" s="354">
        <v>35</v>
      </c>
      <c r="E486" s="376" t="s">
        <v>364</v>
      </c>
      <c r="F486" s="354"/>
      <c r="G486" s="372"/>
    </row>
    <row r="487" spans="1:7">
      <c r="A487" s="387" t="s">
        <v>3</v>
      </c>
      <c r="B487" s="353" t="s">
        <v>0</v>
      </c>
      <c r="C487" s="353" t="s">
        <v>336</v>
      </c>
      <c r="D487" s="354">
        <v>36</v>
      </c>
      <c r="E487" s="376" t="s">
        <v>363</v>
      </c>
      <c r="F487" s="354"/>
      <c r="G487" s="372"/>
    </row>
    <row r="488" spans="1:7" ht="28.5">
      <c r="A488" s="387" t="s">
        <v>3</v>
      </c>
      <c r="B488" s="353" t="s">
        <v>0</v>
      </c>
      <c r="C488" s="353" t="s">
        <v>336</v>
      </c>
      <c r="D488" s="354">
        <v>37</v>
      </c>
      <c r="E488" s="376" t="s">
        <v>362</v>
      </c>
      <c r="F488" s="354"/>
      <c r="G488" s="372"/>
    </row>
    <row r="489" spans="1:7">
      <c r="A489" s="387" t="s">
        <v>3</v>
      </c>
      <c r="B489" s="353" t="s">
        <v>0</v>
      </c>
      <c r="C489" s="353" t="s">
        <v>336</v>
      </c>
      <c r="D489" s="354">
        <v>38</v>
      </c>
      <c r="E489" s="376" t="s">
        <v>361</v>
      </c>
      <c r="F489" s="354"/>
      <c r="G489" s="372"/>
    </row>
    <row r="490" spans="1:7" ht="28.5">
      <c r="A490" s="387" t="s">
        <v>3</v>
      </c>
      <c r="B490" s="353" t="s">
        <v>0</v>
      </c>
      <c r="C490" s="353" t="s">
        <v>336</v>
      </c>
      <c r="D490" s="354">
        <v>39</v>
      </c>
      <c r="E490" s="376" t="s">
        <v>360</v>
      </c>
      <c r="F490" s="354"/>
      <c r="G490" s="372"/>
    </row>
    <row r="491" spans="1:7" ht="29.25">
      <c r="A491" s="387" t="s">
        <v>3</v>
      </c>
      <c r="B491" s="353" t="s">
        <v>0</v>
      </c>
      <c r="C491" s="353" t="s">
        <v>336</v>
      </c>
      <c r="D491" s="354">
        <v>40</v>
      </c>
      <c r="E491" s="378" t="s">
        <v>528</v>
      </c>
      <c r="F491" s="354"/>
      <c r="G491" s="372"/>
    </row>
    <row r="492" spans="1:7" ht="28.5">
      <c r="A492" s="387" t="s">
        <v>3</v>
      </c>
      <c r="B492" s="353" t="s">
        <v>0</v>
      </c>
      <c r="C492" s="353" t="s">
        <v>336</v>
      </c>
      <c r="D492" s="354">
        <v>41</v>
      </c>
      <c r="E492" s="376" t="s">
        <v>359</v>
      </c>
      <c r="F492" s="354"/>
      <c r="G492" s="372"/>
    </row>
    <row r="493" spans="1:7">
      <c r="A493" s="387" t="s">
        <v>3</v>
      </c>
      <c r="B493" s="353" t="s">
        <v>0</v>
      </c>
      <c r="C493" s="367"/>
      <c r="D493" s="368"/>
      <c r="E493" s="370" t="s">
        <v>511</v>
      </c>
      <c r="F493" s="368"/>
      <c r="G493" s="373"/>
    </row>
    <row r="494" spans="1:7">
      <c r="A494" s="387" t="s">
        <v>3</v>
      </c>
      <c r="B494" s="353" t="s">
        <v>0</v>
      </c>
      <c r="C494" s="353" t="s">
        <v>338</v>
      </c>
      <c r="D494" s="354">
        <v>42</v>
      </c>
      <c r="E494" s="377" t="s">
        <v>358</v>
      </c>
      <c r="F494" s="354"/>
      <c r="G494" s="372"/>
    </row>
    <row r="495" spans="1:7" ht="42.75">
      <c r="A495" s="387" t="s">
        <v>3</v>
      </c>
      <c r="B495" s="353" t="s">
        <v>0</v>
      </c>
      <c r="C495" s="353" t="s">
        <v>338</v>
      </c>
      <c r="D495" s="354">
        <v>43</v>
      </c>
      <c r="E495" s="374" t="s">
        <v>357</v>
      </c>
      <c r="F495" s="354"/>
      <c r="G495" s="372"/>
    </row>
    <row r="496" spans="1:7">
      <c r="A496" s="387" t="s">
        <v>3</v>
      </c>
      <c r="B496" s="353" t="s">
        <v>0</v>
      </c>
      <c r="C496" s="353" t="s">
        <v>338</v>
      </c>
      <c r="D496" s="354">
        <v>44</v>
      </c>
      <c r="E496" s="374" t="s">
        <v>356</v>
      </c>
      <c r="F496" s="354"/>
      <c r="G496" s="372"/>
    </row>
    <row r="497" spans="1:7" ht="71.25">
      <c r="A497" s="387" t="s">
        <v>3</v>
      </c>
      <c r="B497" s="353" t="s">
        <v>0</v>
      </c>
      <c r="C497" s="353" t="s">
        <v>338</v>
      </c>
      <c r="D497" s="354">
        <v>45</v>
      </c>
      <c r="E497" s="374" t="s">
        <v>510</v>
      </c>
      <c r="F497" s="354"/>
      <c r="G497" s="372"/>
    </row>
    <row r="498" spans="1:7" ht="42.75">
      <c r="A498" s="387" t="s">
        <v>3</v>
      </c>
      <c r="B498" s="353" t="s">
        <v>0</v>
      </c>
      <c r="C498" s="353" t="s">
        <v>338</v>
      </c>
      <c r="D498" s="354">
        <v>46</v>
      </c>
      <c r="E498" s="376" t="s">
        <v>355</v>
      </c>
      <c r="F498" s="354"/>
      <c r="G498" s="372"/>
    </row>
    <row r="499" spans="1:7">
      <c r="A499" s="387" t="s">
        <v>3</v>
      </c>
      <c r="B499" s="353" t="s">
        <v>0</v>
      </c>
      <c r="C499" s="353" t="s">
        <v>338</v>
      </c>
      <c r="D499" s="354">
        <v>47</v>
      </c>
      <c r="E499" s="377" t="s">
        <v>345</v>
      </c>
      <c r="F499" s="374"/>
      <c r="G499" s="354"/>
    </row>
    <row r="500" spans="1:7">
      <c r="A500" s="387" t="s">
        <v>3</v>
      </c>
      <c r="B500" s="353" t="s">
        <v>0</v>
      </c>
      <c r="C500" s="353" t="s">
        <v>338</v>
      </c>
      <c r="D500" s="354">
        <v>48</v>
      </c>
      <c r="E500" s="375" t="s">
        <v>346</v>
      </c>
      <c r="F500" s="354"/>
      <c r="G500" s="372"/>
    </row>
    <row r="501" spans="1:7">
      <c r="A501" s="387" t="s">
        <v>3</v>
      </c>
      <c r="B501" s="353" t="s">
        <v>0</v>
      </c>
      <c r="C501" s="353" t="s">
        <v>338</v>
      </c>
      <c r="D501" s="354">
        <v>49</v>
      </c>
      <c r="E501" s="375" t="s">
        <v>347</v>
      </c>
      <c r="F501" s="354"/>
      <c r="G501" s="372"/>
    </row>
    <row r="502" spans="1:7">
      <c r="A502" s="387" t="s">
        <v>3</v>
      </c>
      <c r="B502" s="353" t="s">
        <v>0</v>
      </c>
      <c r="C502" s="353" t="s">
        <v>338</v>
      </c>
      <c r="D502" s="354">
        <v>50</v>
      </c>
      <c r="E502" s="375" t="s">
        <v>348</v>
      </c>
      <c r="F502" s="354"/>
      <c r="G502" s="372"/>
    </row>
    <row r="503" spans="1:7" ht="42.75">
      <c r="A503" s="387" t="s">
        <v>3</v>
      </c>
      <c r="B503" s="353" t="s">
        <v>0</v>
      </c>
      <c r="C503" s="353" t="s">
        <v>338</v>
      </c>
      <c r="D503" s="354">
        <v>51</v>
      </c>
      <c r="E503" s="375" t="s">
        <v>349</v>
      </c>
      <c r="F503" s="354"/>
      <c r="G503" s="372"/>
    </row>
    <row r="504" spans="1:7">
      <c r="A504" s="387" t="s">
        <v>3</v>
      </c>
      <c r="B504" s="353" t="s">
        <v>0</v>
      </c>
      <c r="C504" s="353" t="s">
        <v>338</v>
      </c>
      <c r="D504" s="354">
        <v>52</v>
      </c>
      <c r="E504" s="375" t="s">
        <v>350</v>
      </c>
      <c r="F504" s="354"/>
      <c r="G504" s="372"/>
    </row>
    <row r="505" spans="1:7" ht="28.5">
      <c r="A505" s="387" t="s">
        <v>3</v>
      </c>
      <c r="B505" s="353" t="s">
        <v>0</v>
      </c>
      <c r="C505" s="353" t="s">
        <v>338</v>
      </c>
      <c r="D505" s="354">
        <v>53</v>
      </c>
      <c r="E505" s="375" t="s">
        <v>351</v>
      </c>
      <c r="F505" s="354"/>
      <c r="G505" s="372"/>
    </row>
    <row r="506" spans="1:7" ht="28.5">
      <c r="A506" s="387" t="s">
        <v>3</v>
      </c>
      <c r="B506" s="353" t="s">
        <v>0</v>
      </c>
      <c r="C506" s="353" t="s">
        <v>338</v>
      </c>
      <c r="D506" s="354">
        <v>54</v>
      </c>
      <c r="E506" s="375" t="s">
        <v>352</v>
      </c>
      <c r="F506" s="354"/>
      <c r="G506" s="372"/>
    </row>
    <row r="507" spans="1:7" ht="42.75">
      <c r="A507" s="387" t="s">
        <v>3</v>
      </c>
      <c r="B507" s="353" t="s">
        <v>0</v>
      </c>
      <c r="C507" s="353" t="s">
        <v>338</v>
      </c>
      <c r="D507" s="354">
        <v>55</v>
      </c>
      <c r="E507" s="375" t="s">
        <v>353</v>
      </c>
      <c r="F507" s="354"/>
      <c r="G507" s="372"/>
    </row>
    <row r="508" spans="1:7" ht="28.5">
      <c r="A508" s="387" t="s">
        <v>3</v>
      </c>
      <c r="B508" s="353" t="s">
        <v>0</v>
      </c>
      <c r="C508" s="353" t="s">
        <v>338</v>
      </c>
      <c r="D508" s="354">
        <v>56</v>
      </c>
      <c r="E508" s="375" t="s">
        <v>354</v>
      </c>
      <c r="F508" s="354"/>
      <c r="G508" s="372"/>
    </row>
    <row r="509" spans="1:7">
      <c r="A509" s="387" t="s">
        <v>3</v>
      </c>
      <c r="B509" s="353" t="s">
        <v>0</v>
      </c>
      <c r="C509" s="353" t="s">
        <v>338</v>
      </c>
      <c r="D509" s="354">
        <v>57</v>
      </c>
      <c r="E509" s="375" t="s">
        <v>344</v>
      </c>
      <c r="F509" s="354"/>
      <c r="G509" s="372"/>
    </row>
    <row r="510" spans="1:7">
      <c r="A510" s="387" t="s">
        <v>3</v>
      </c>
      <c r="B510" s="353" t="s">
        <v>0</v>
      </c>
      <c r="C510" s="353" t="s">
        <v>338</v>
      </c>
      <c r="D510" s="354">
        <v>58</v>
      </c>
      <c r="E510" s="375" t="s">
        <v>343</v>
      </c>
      <c r="F510" s="354"/>
      <c r="G510" s="372"/>
    </row>
    <row r="511" spans="1:7">
      <c r="A511" s="387" t="s">
        <v>3</v>
      </c>
      <c r="B511" s="353" t="s">
        <v>0</v>
      </c>
      <c r="C511" s="353" t="s">
        <v>338</v>
      </c>
      <c r="D511" s="354">
        <v>59</v>
      </c>
      <c r="E511" s="375" t="s">
        <v>342</v>
      </c>
      <c r="F511" s="354"/>
      <c r="G511" s="372"/>
    </row>
    <row r="512" spans="1:7">
      <c r="A512" s="387" t="s">
        <v>3</v>
      </c>
      <c r="B512" s="353" t="s">
        <v>0</v>
      </c>
      <c r="C512" s="353" t="s">
        <v>338</v>
      </c>
      <c r="D512" s="354">
        <v>60</v>
      </c>
      <c r="E512" s="375" t="s">
        <v>341</v>
      </c>
      <c r="F512" s="354"/>
      <c r="G512" s="372"/>
    </row>
    <row r="513" spans="1:7">
      <c r="A513" s="387" t="s">
        <v>3</v>
      </c>
      <c r="B513" s="353" t="s">
        <v>0</v>
      </c>
      <c r="C513" s="353" t="s">
        <v>338</v>
      </c>
      <c r="D513" s="354">
        <v>61</v>
      </c>
      <c r="E513" s="375" t="s">
        <v>340</v>
      </c>
      <c r="F513" s="354"/>
      <c r="G513" s="372"/>
    </row>
    <row r="514" spans="1:7" ht="42.75">
      <c r="A514" s="387" t="s">
        <v>3</v>
      </c>
      <c r="B514" s="353" t="s">
        <v>0</v>
      </c>
      <c r="C514" s="353" t="s">
        <v>338</v>
      </c>
      <c r="D514" s="354">
        <v>62</v>
      </c>
      <c r="E514" s="375" t="s">
        <v>396</v>
      </c>
      <c r="F514" s="354"/>
      <c r="G514" s="372"/>
    </row>
    <row r="515" spans="1:7" ht="28.5">
      <c r="A515" s="387" t="s">
        <v>3</v>
      </c>
      <c r="B515" s="353" t="s">
        <v>0</v>
      </c>
      <c r="C515" s="353" t="s">
        <v>338</v>
      </c>
      <c r="D515" s="354">
        <v>63</v>
      </c>
      <c r="E515" s="375" t="s">
        <v>397</v>
      </c>
      <c r="F515" s="354"/>
      <c r="G515" s="372"/>
    </row>
    <row r="516" spans="1:7">
      <c r="A516" s="387" t="s">
        <v>3</v>
      </c>
      <c r="B516" s="353" t="s">
        <v>0</v>
      </c>
      <c r="C516" s="353" t="s">
        <v>338</v>
      </c>
      <c r="D516" s="354">
        <v>64</v>
      </c>
      <c r="E516" s="375" t="s">
        <v>339</v>
      </c>
      <c r="F516" s="354"/>
      <c r="G516" s="372"/>
    </row>
    <row r="517" spans="1:7">
      <c r="A517" s="387" t="s">
        <v>3</v>
      </c>
      <c r="B517" s="353" t="s">
        <v>42</v>
      </c>
      <c r="C517" s="384"/>
      <c r="D517" s="367"/>
      <c r="E517" s="370" t="s">
        <v>514</v>
      </c>
      <c r="F517" s="367"/>
      <c r="G517" s="367"/>
    </row>
    <row r="518" spans="1:7">
      <c r="A518" s="387" t="s">
        <v>3</v>
      </c>
      <c r="B518" s="353" t="s">
        <v>42</v>
      </c>
      <c r="C518" s="353" t="s">
        <v>271</v>
      </c>
      <c r="D518" s="354">
        <v>71</v>
      </c>
      <c r="E518" s="374" t="s">
        <v>403</v>
      </c>
      <c r="F518" s="354"/>
      <c r="G518" s="372"/>
    </row>
    <row r="519" spans="1:7" ht="42.75">
      <c r="A519" s="387" t="s">
        <v>3</v>
      </c>
      <c r="B519" s="353" t="s">
        <v>42</v>
      </c>
      <c r="C519" s="384" t="s">
        <v>271</v>
      </c>
      <c r="D519" s="354">
        <v>72.099999999999994</v>
      </c>
      <c r="E519" s="374" t="s">
        <v>531</v>
      </c>
      <c r="F519" s="354"/>
      <c r="G519" s="372"/>
    </row>
    <row r="520" spans="1:7" ht="28.5">
      <c r="A520" s="387" t="s">
        <v>3</v>
      </c>
      <c r="B520" s="353" t="s">
        <v>42</v>
      </c>
      <c r="C520" s="353" t="s">
        <v>271</v>
      </c>
      <c r="D520" s="354">
        <v>74</v>
      </c>
      <c r="E520" s="374" t="s">
        <v>406</v>
      </c>
      <c r="F520" s="354"/>
      <c r="G520" s="372"/>
    </row>
    <row r="521" spans="1:7">
      <c r="A521" s="352" t="s">
        <v>3</v>
      </c>
      <c r="B521" s="353" t="s">
        <v>42</v>
      </c>
      <c r="C521" s="367"/>
      <c r="D521" s="367"/>
      <c r="E521" s="370" t="s">
        <v>515</v>
      </c>
      <c r="F521" s="367"/>
      <c r="G521" s="367"/>
    </row>
    <row r="522" spans="1:7">
      <c r="A522" s="352" t="s">
        <v>3</v>
      </c>
      <c r="B522" s="353" t="s">
        <v>42</v>
      </c>
      <c r="C522" s="353" t="s">
        <v>336</v>
      </c>
      <c r="D522" s="354">
        <v>76</v>
      </c>
      <c r="E522" s="374" t="s">
        <v>408</v>
      </c>
      <c r="F522" s="354"/>
      <c r="G522" s="372"/>
    </row>
    <row r="523" spans="1:7">
      <c r="A523" s="352" t="s">
        <v>3</v>
      </c>
      <c r="B523" s="353" t="s">
        <v>42</v>
      </c>
      <c r="C523" s="353" t="s">
        <v>336</v>
      </c>
      <c r="D523" s="354">
        <v>77</v>
      </c>
      <c r="E523" s="374" t="s">
        <v>409</v>
      </c>
      <c r="F523" s="354"/>
      <c r="G523" s="372"/>
    </row>
    <row r="524" spans="1:7">
      <c r="A524" s="352" t="s">
        <v>3</v>
      </c>
      <c r="B524" s="353" t="s">
        <v>42</v>
      </c>
      <c r="C524" s="353" t="s">
        <v>336</v>
      </c>
      <c r="D524" s="354">
        <v>78</v>
      </c>
      <c r="E524" s="374" t="s">
        <v>410</v>
      </c>
      <c r="F524" s="354"/>
      <c r="G524" s="372"/>
    </row>
    <row r="525" spans="1:7">
      <c r="A525" s="352" t="s">
        <v>3</v>
      </c>
      <c r="B525" s="353" t="s">
        <v>42</v>
      </c>
      <c r="C525" s="353" t="s">
        <v>336</v>
      </c>
      <c r="D525" s="354">
        <v>79</v>
      </c>
      <c r="E525" s="374" t="s">
        <v>411</v>
      </c>
      <c r="F525" s="354"/>
      <c r="G525" s="372"/>
    </row>
    <row r="526" spans="1:7">
      <c r="A526" s="352" t="s">
        <v>3</v>
      </c>
      <c r="B526" s="353" t="s">
        <v>42</v>
      </c>
      <c r="C526" s="353" t="s">
        <v>336</v>
      </c>
      <c r="D526" s="354">
        <v>80</v>
      </c>
      <c r="E526" s="374" t="s">
        <v>412</v>
      </c>
      <c r="F526" s="354"/>
      <c r="G526" s="372"/>
    </row>
    <row r="527" spans="1:7">
      <c r="A527" s="352" t="s">
        <v>3</v>
      </c>
      <c r="B527" s="353" t="s">
        <v>42</v>
      </c>
      <c r="C527" s="353" t="s">
        <v>336</v>
      </c>
      <c r="D527" s="354">
        <v>81</v>
      </c>
      <c r="E527" s="374" t="s">
        <v>413</v>
      </c>
      <c r="F527" s="354"/>
      <c r="G527" s="372"/>
    </row>
    <row r="528" spans="1:7">
      <c r="A528" s="352" t="s">
        <v>3</v>
      </c>
      <c r="B528" s="353" t="s">
        <v>42</v>
      </c>
      <c r="C528" s="353" t="s">
        <v>336</v>
      </c>
      <c r="D528" s="354">
        <v>82</v>
      </c>
      <c r="E528" s="374" t="s">
        <v>414</v>
      </c>
      <c r="F528" s="354"/>
      <c r="G528" s="372"/>
    </row>
    <row r="529" spans="1:7">
      <c r="A529" s="352" t="s">
        <v>3</v>
      </c>
      <c r="B529" s="353" t="s">
        <v>42</v>
      </c>
      <c r="C529" s="353" t="s">
        <v>336</v>
      </c>
      <c r="D529" s="354">
        <v>83</v>
      </c>
      <c r="E529" s="374" t="s">
        <v>415</v>
      </c>
      <c r="F529" s="354"/>
      <c r="G529" s="372"/>
    </row>
    <row r="530" spans="1:7">
      <c r="A530" s="352" t="s">
        <v>3</v>
      </c>
      <c r="B530" s="353" t="s">
        <v>42</v>
      </c>
      <c r="C530" s="353" t="s">
        <v>336</v>
      </c>
      <c r="D530" s="354">
        <v>84</v>
      </c>
      <c r="E530" s="374" t="s">
        <v>416</v>
      </c>
      <c r="F530" s="354"/>
      <c r="G530" s="372"/>
    </row>
    <row r="531" spans="1:7" ht="28.5">
      <c r="A531" s="352" t="s">
        <v>3</v>
      </c>
      <c r="B531" s="353" t="s">
        <v>42</v>
      </c>
      <c r="C531" s="353" t="s">
        <v>336</v>
      </c>
      <c r="D531" s="354">
        <v>85</v>
      </c>
      <c r="E531" s="374" t="s">
        <v>417</v>
      </c>
      <c r="F531" s="354"/>
      <c r="G531" s="372"/>
    </row>
    <row r="532" spans="1:7" ht="28.5">
      <c r="A532" s="352" t="s">
        <v>3</v>
      </c>
      <c r="B532" s="353" t="s">
        <v>42</v>
      </c>
      <c r="C532" s="353" t="s">
        <v>336</v>
      </c>
      <c r="D532" s="354">
        <v>86</v>
      </c>
      <c r="E532" s="374" t="s">
        <v>418</v>
      </c>
      <c r="F532" s="354"/>
      <c r="G532" s="372"/>
    </row>
    <row r="533" spans="1:7">
      <c r="A533" s="352" t="s">
        <v>3</v>
      </c>
      <c r="B533" s="353" t="s">
        <v>42</v>
      </c>
      <c r="C533" s="367"/>
      <c r="D533" s="367"/>
      <c r="E533" s="370" t="s">
        <v>516</v>
      </c>
      <c r="F533" s="367"/>
      <c r="G533" s="367"/>
    </row>
    <row r="534" spans="1:7" ht="28.5">
      <c r="A534" s="352" t="s">
        <v>3</v>
      </c>
      <c r="B534" s="353" t="s">
        <v>42</v>
      </c>
      <c r="C534" s="353" t="s">
        <v>338</v>
      </c>
      <c r="D534" s="354">
        <v>87</v>
      </c>
      <c r="E534" s="374" t="s">
        <v>419</v>
      </c>
      <c r="F534" s="354"/>
      <c r="G534" s="372"/>
    </row>
    <row r="535" spans="1:7" ht="28.5">
      <c r="A535" s="352" t="s">
        <v>3</v>
      </c>
      <c r="B535" s="353" t="s">
        <v>42</v>
      </c>
      <c r="C535" s="353" t="s">
        <v>338</v>
      </c>
      <c r="D535" s="354">
        <v>88</v>
      </c>
      <c r="E535" s="374" t="s">
        <v>420</v>
      </c>
      <c r="F535" s="354"/>
      <c r="G535" s="372"/>
    </row>
    <row r="536" spans="1:7" ht="42.75">
      <c r="A536" s="352" t="s">
        <v>3</v>
      </c>
      <c r="B536" s="353" t="s">
        <v>42</v>
      </c>
      <c r="C536" s="353" t="s">
        <v>338</v>
      </c>
      <c r="D536" s="354">
        <v>89</v>
      </c>
      <c r="E536" s="374" t="s">
        <v>421</v>
      </c>
      <c r="F536" s="354"/>
      <c r="G536" s="372"/>
    </row>
    <row r="537" spans="1:7">
      <c r="A537" s="352" t="s">
        <v>3</v>
      </c>
      <c r="B537" s="353" t="s">
        <v>42</v>
      </c>
      <c r="C537" s="353" t="s">
        <v>338</v>
      </c>
      <c r="D537" s="354">
        <v>90</v>
      </c>
      <c r="E537" s="374" t="s">
        <v>422</v>
      </c>
      <c r="F537" s="354"/>
      <c r="G537" s="372"/>
    </row>
    <row r="538" spans="1:7" ht="28.5">
      <c r="A538" s="352" t="s">
        <v>3</v>
      </c>
      <c r="B538" s="353" t="s">
        <v>42</v>
      </c>
      <c r="C538" s="353" t="s">
        <v>338</v>
      </c>
      <c r="D538" s="354">
        <v>91</v>
      </c>
      <c r="E538" s="374" t="s">
        <v>423</v>
      </c>
      <c r="F538" s="354"/>
      <c r="G538" s="372"/>
    </row>
    <row r="539" spans="1:7" ht="28.5">
      <c r="A539" s="352" t="s">
        <v>3</v>
      </c>
      <c r="B539" s="353" t="s">
        <v>42</v>
      </c>
      <c r="C539" s="353" t="s">
        <v>338</v>
      </c>
      <c r="D539" s="354">
        <v>92</v>
      </c>
      <c r="E539" s="374" t="s">
        <v>424</v>
      </c>
      <c r="F539" s="354"/>
      <c r="G539" s="372"/>
    </row>
    <row r="540" spans="1:7" ht="42.75">
      <c r="A540" s="352" t="s">
        <v>3</v>
      </c>
      <c r="B540" s="353" t="s">
        <v>42</v>
      </c>
      <c r="C540" s="353" t="s">
        <v>338</v>
      </c>
      <c r="D540" s="354">
        <v>93</v>
      </c>
      <c r="E540" s="374" t="s">
        <v>425</v>
      </c>
      <c r="F540" s="354"/>
      <c r="G540" s="372"/>
    </row>
    <row r="541" spans="1:7" ht="28.5">
      <c r="A541" s="352" t="s">
        <v>3</v>
      </c>
      <c r="B541" s="353" t="s">
        <v>42</v>
      </c>
      <c r="C541" s="353" t="s">
        <v>338</v>
      </c>
      <c r="D541" s="354">
        <v>94</v>
      </c>
      <c r="E541" s="374" t="s">
        <v>426</v>
      </c>
      <c r="F541" s="354"/>
      <c r="G541" s="372"/>
    </row>
    <row r="542" spans="1:7">
      <c r="A542" s="352" t="s">
        <v>3</v>
      </c>
      <c r="B542" s="353" t="s">
        <v>42</v>
      </c>
      <c r="C542" s="353" t="s">
        <v>338</v>
      </c>
      <c r="D542" s="354">
        <v>95</v>
      </c>
      <c r="E542" s="374" t="s">
        <v>427</v>
      </c>
      <c r="F542" s="354"/>
      <c r="G542" s="372"/>
    </row>
    <row r="543" spans="1:7">
      <c r="A543" s="352" t="s">
        <v>3</v>
      </c>
      <c r="B543" s="353" t="s">
        <v>42</v>
      </c>
      <c r="C543" s="353" t="s">
        <v>338</v>
      </c>
      <c r="D543" s="354">
        <v>96</v>
      </c>
      <c r="E543" s="374" t="s">
        <v>428</v>
      </c>
      <c r="F543" s="354"/>
      <c r="G543" s="372"/>
    </row>
    <row r="544" spans="1:7" ht="28.5">
      <c r="A544" s="352" t="s">
        <v>3</v>
      </c>
      <c r="B544" s="353" t="s">
        <v>42</v>
      </c>
      <c r="C544" s="353" t="s">
        <v>338</v>
      </c>
      <c r="D544" s="354">
        <v>97</v>
      </c>
      <c r="E544" s="374" t="s">
        <v>429</v>
      </c>
      <c r="F544" s="354"/>
      <c r="G544" s="372"/>
    </row>
    <row r="545" spans="1:7" ht="28.5">
      <c r="A545" s="352" t="s">
        <v>3</v>
      </c>
      <c r="B545" s="353" t="s">
        <v>42</v>
      </c>
      <c r="C545" s="353" t="s">
        <v>338</v>
      </c>
      <c r="D545" s="354">
        <v>98</v>
      </c>
      <c r="E545" s="374" t="s">
        <v>430</v>
      </c>
      <c r="F545" s="354"/>
      <c r="G545" s="372"/>
    </row>
    <row r="546" spans="1:7">
      <c r="A546" s="352" t="s">
        <v>3</v>
      </c>
      <c r="B546" s="353" t="s">
        <v>239</v>
      </c>
      <c r="C546" s="367"/>
      <c r="D546" s="367"/>
      <c r="E546" s="370" t="s">
        <v>517</v>
      </c>
      <c r="F546" s="367"/>
      <c r="G546" s="367"/>
    </row>
    <row r="547" spans="1:7">
      <c r="A547" s="387" t="s">
        <v>3</v>
      </c>
      <c r="B547" s="353" t="s">
        <v>239</v>
      </c>
      <c r="C547" s="353" t="s">
        <v>271</v>
      </c>
      <c r="D547" s="354">
        <v>99</v>
      </c>
      <c r="E547" s="374" t="s">
        <v>431</v>
      </c>
      <c r="F547" s="354"/>
      <c r="G547" s="372"/>
    </row>
    <row r="548" spans="1:7">
      <c r="A548" s="387" t="s">
        <v>3</v>
      </c>
      <c r="B548" s="353" t="s">
        <v>239</v>
      </c>
      <c r="C548" s="353" t="s">
        <v>271</v>
      </c>
      <c r="D548" s="354">
        <v>100</v>
      </c>
      <c r="E548" s="374" t="s">
        <v>432</v>
      </c>
      <c r="F548" s="354"/>
      <c r="G548" s="372"/>
    </row>
    <row r="549" spans="1:7" ht="57">
      <c r="A549" s="387" t="s">
        <v>3</v>
      </c>
      <c r="B549" s="353" t="s">
        <v>239</v>
      </c>
      <c r="C549" s="384" t="s">
        <v>271</v>
      </c>
      <c r="D549" s="354">
        <v>101.1</v>
      </c>
      <c r="E549" s="374" t="s">
        <v>534</v>
      </c>
      <c r="F549" s="354"/>
      <c r="G549" s="372"/>
    </row>
    <row r="550" spans="1:7">
      <c r="A550" s="387" t="s">
        <v>3</v>
      </c>
      <c r="B550" s="353" t="s">
        <v>239</v>
      </c>
      <c r="C550" s="353" t="s">
        <v>271</v>
      </c>
      <c r="D550" s="354">
        <v>102</v>
      </c>
      <c r="E550" s="374" t="s">
        <v>434</v>
      </c>
      <c r="F550" s="354"/>
      <c r="G550" s="372"/>
    </row>
    <row r="551" spans="1:7" ht="42.75">
      <c r="A551" s="387" t="s">
        <v>3</v>
      </c>
      <c r="B551" s="353" t="s">
        <v>239</v>
      </c>
      <c r="C551" s="384" t="s">
        <v>271</v>
      </c>
      <c r="D551" s="354">
        <v>103.1</v>
      </c>
      <c r="E551" s="374" t="s">
        <v>532</v>
      </c>
      <c r="F551" s="354"/>
      <c r="G551" s="372"/>
    </row>
    <row r="552" spans="1:7" ht="57">
      <c r="A552" s="387" t="s">
        <v>3</v>
      </c>
      <c r="B552" s="353" t="s">
        <v>239</v>
      </c>
      <c r="C552" s="384" t="s">
        <v>271</v>
      </c>
      <c r="D552" s="354">
        <v>104.1</v>
      </c>
      <c r="E552" s="374" t="s">
        <v>533</v>
      </c>
      <c r="F552" s="354"/>
      <c r="G552" s="372"/>
    </row>
    <row r="553" spans="1:7" ht="42.75">
      <c r="A553" s="387" t="s">
        <v>3</v>
      </c>
      <c r="B553" s="353" t="s">
        <v>239</v>
      </c>
      <c r="C553" s="353" t="s">
        <v>271</v>
      </c>
      <c r="D553" s="354">
        <v>105</v>
      </c>
      <c r="E553" s="374" t="s">
        <v>484</v>
      </c>
      <c r="F553" s="354"/>
      <c r="G553" s="372"/>
    </row>
    <row r="554" spans="1:7" ht="28.5">
      <c r="A554" s="387" t="s">
        <v>3</v>
      </c>
      <c r="B554" s="353" t="s">
        <v>239</v>
      </c>
      <c r="C554" s="353" t="s">
        <v>271</v>
      </c>
      <c r="D554" s="354">
        <v>106</v>
      </c>
      <c r="E554" s="374" t="s">
        <v>436</v>
      </c>
      <c r="F554" s="354"/>
      <c r="G554" s="372"/>
    </row>
    <row r="555" spans="1:7">
      <c r="A555" s="387" t="s">
        <v>3</v>
      </c>
      <c r="B555" s="353" t="s">
        <v>239</v>
      </c>
      <c r="C555" s="353" t="s">
        <v>271</v>
      </c>
      <c r="D555" s="354">
        <v>107</v>
      </c>
      <c r="E555" s="374" t="s">
        <v>437</v>
      </c>
      <c r="F555" s="354"/>
      <c r="G555" s="372"/>
    </row>
    <row r="556" spans="1:7" ht="42.75">
      <c r="A556" s="387" t="s">
        <v>3</v>
      </c>
      <c r="B556" s="353" t="s">
        <v>239</v>
      </c>
      <c r="C556" s="353" t="s">
        <v>271</v>
      </c>
      <c r="D556" s="354">
        <v>108</v>
      </c>
      <c r="E556" s="374" t="s">
        <v>438</v>
      </c>
      <c r="F556" s="354"/>
      <c r="G556" s="372"/>
    </row>
    <row r="557" spans="1:7" ht="42.75">
      <c r="A557" s="387" t="s">
        <v>3</v>
      </c>
      <c r="B557" s="353" t="s">
        <v>239</v>
      </c>
      <c r="C557" s="353" t="s">
        <v>271</v>
      </c>
      <c r="D557" s="354">
        <v>109</v>
      </c>
      <c r="E557" s="374" t="s">
        <v>439</v>
      </c>
      <c r="F557" s="354"/>
      <c r="G557" s="372"/>
    </row>
    <row r="558" spans="1:7" ht="42.75">
      <c r="A558" s="387" t="s">
        <v>3</v>
      </c>
      <c r="B558" s="353" t="s">
        <v>239</v>
      </c>
      <c r="C558" s="353" t="s">
        <v>271</v>
      </c>
      <c r="D558" s="354">
        <v>110</v>
      </c>
      <c r="E558" s="374" t="s">
        <v>440</v>
      </c>
      <c r="F558" s="354"/>
      <c r="G558" s="372"/>
    </row>
    <row r="559" spans="1:7">
      <c r="A559" s="352" t="s">
        <v>3</v>
      </c>
      <c r="B559" s="353" t="s">
        <v>239</v>
      </c>
      <c r="C559" s="367"/>
      <c r="D559" s="367"/>
      <c r="E559" s="370" t="s">
        <v>518</v>
      </c>
      <c r="F559" s="367"/>
      <c r="G559" s="367"/>
    </row>
    <row r="560" spans="1:7">
      <c r="A560" s="352" t="s">
        <v>3</v>
      </c>
      <c r="B560" s="353" t="s">
        <v>239</v>
      </c>
      <c r="C560" s="353" t="s">
        <v>336</v>
      </c>
      <c r="D560" s="354">
        <v>111</v>
      </c>
      <c r="E560" s="374" t="s">
        <v>441</v>
      </c>
      <c r="F560" s="354"/>
      <c r="G560" s="372"/>
    </row>
    <row r="561" spans="1:7">
      <c r="A561" s="352" t="s">
        <v>3</v>
      </c>
      <c r="B561" s="353" t="s">
        <v>239</v>
      </c>
      <c r="C561" s="353" t="s">
        <v>336</v>
      </c>
      <c r="D561" s="354">
        <v>112</v>
      </c>
      <c r="E561" s="374" t="s">
        <v>442</v>
      </c>
      <c r="F561" s="354"/>
      <c r="G561" s="372"/>
    </row>
    <row r="562" spans="1:7">
      <c r="A562" s="352" t="s">
        <v>3</v>
      </c>
      <c r="B562" s="353" t="s">
        <v>239</v>
      </c>
      <c r="C562" s="353" t="s">
        <v>336</v>
      </c>
      <c r="D562" s="354">
        <v>113</v>
      </c>
      <c r="E562" s="374" t="s">
        <v>443</v>
      </c>
      <c r="F562" s="354"/>
      <c r="G562" s="372"/>
    </row>
    <row r="563" spans="1:7">
      <c r="A563" s="352" t="s">
        <v>3</v>
      </c>
      <c r="B563" s="353" t="s">
        <v>239</v>
      </c>
      <c r="C563" s="353" t="s">
        <v>336</v>
      </c>
      <c r="D563" s="354">
        <v>114</v>
      </c>
      <c r="E563" s="374" t="s">
        <v>481</v>
      </c>
      <c r="F563" s="354"/>
      <c r="G563" s="372"/>
    </row>
    <row r="564" spans="1:7" ht="28.5">
      <c r="A564" s="352" t="s">
        <v>3</v>
      </c>
      <c r="B564" s="353" t="s">
        <v>239</v>
      </c>
      <c r="C564" s="353" t="s">
        <v>336</v>
      </c>
      <c r="D564" s="354">
        <v>115</v>
      </c>
      <c r="E564" s="374" t="s">
        <v>444</v>
      </c>
      <c r="F564" s="354"/>
      <c r="G564" s="372"/>
    </row>
    <row r="565" spans="1:7" ht="57">
      <c r="A565" s="352" t="s">
        <v>3</v>
      </c>
      <c r="B565" s="353" t="s">
        <v>239</v>
      </c>
      <c r="C565" s="353" t="s">
        <v>336</v>
      </c>
      <c r="D565" s="354">
        <v>116</v>
      </c>
      <c r="E565" s="388" t="s">
        <v>445</v>
      </c>
      <c r="F565" s="354"/>
      <c r="G565" s="372"/>
    </row>
    <row r="566" spans="1:7" ht="28.5">
      <c r="A566" s="352" t="s">
        <v>3</v>
      </c>
      <c r="B566" s="353" t="s">
        <v>239</v>
      </c>
      <c r="C566" s="353" t="s">
        <v>336</v>
      </c>
      <c r="D566" s="354">
        <v>117</v>
      </c>
      <c r="E566" s="374" t="s">
        <v>446</v>
      </c>
      <c r="F566" s="354"/>
      <c r="G566" s="372"/>
    </row>
    <row r="567" spans="1:7">
      <c r="A567" s="352" t="s">
        <v>3</v>
      </c>
      <c r="B567" s="353" t="s">
        <v>239</v>
      </c>
      <c r="C567" s="367"/>
      <c r="D567" s="367"/>
      <c r="E567" s="370" t="s">
        <v>519</v>
      </c>
      <c r="F567" s="367"/>
      <c r="G567" s="367"/>
    </row>
    <row r="568" spans="1:7">
      <c r="A568" s="352" t="s">
        <v>3</v>
      </c>
      <c r="B568" s="353" t="s">
        <v>239</v>
      </c>
      <c r="C568" s="353" t="s">
        <v>338</v>
      </c>
      <c r="D568" s="354">
        <v>118</v>
      </c>
      <c r="E568" s="374" t="s">
        <v>447</v>
      </c>
      <c r="F568" s="354"/>
      <c r="G568" s="372"/>
    </row>
    <row r="569" spans="1:7" ht="28.5">
      <c r="A569" s="352" t="s">
        <v>3</v>
      </c>
      <c r="B569" s="353" t="s">
        <v>239</v>
      </c>
      <c r="C569" s="353" t="s">
        <v>338</v>
      </c>
      <c r="D569" s="354">
        <v>119</v>
      </c>
      <c r="E569" s="374" t="s">
        <v>448</v>
      </c>
      <c r="F569" s="354"/>
      <c r="G569" s="372"/>
    </row>
    <row r="570" spans="1:7" ht="28.5">
      <c r="A570" s="352" t="s">
        <v>3</v>
      </c>
      <c r="B570" s="353" t="s">
        <v>239</v>
      </c>
      <c r="C570" s="353" t="s">
        <v>338</v>
      </c>
      <c r="D570" s="354">
        <v>120</v>
      </c>
      <c r="E570" s="374" t="s">
        <v>449</v>
      </c>
      <c r="F570" s="354"/>
      <c r="G570" s="372"/>
    </row>
    <row r="571" spans="1:7" ht="28.5">
      <c r="A571" s="352" t="s">
        <v>3</v>
      </c>
      <c r="B571" s="353" t="s">
        <v>239</v>
      </c>
      <c r="C571" s="353" t="s">
        <v>338</v>
      </c>
      <c r="D571" s="354">
        <v>121</v>
      </c>
      <c r="E571" s="374" t="s">
        <v>482</v>
      </c>
      <c r="F571" s="354"/>
      <c r="G571" s="372"/>
    </row>
    <row r="572" spans="1:7">
      <c r="A572" s="352" t="s">
        <v>3</v>
      </c>
      <c r="B572" s="353" t="s">
        <v>239</v>
      </c>
      <c r="C572" s="353" t="s">
        <v>338</v>
      </c>
      <c r="D572" s="354">
        <v>122</v>
      </c>
      <c r="E572" s="374" t="s">
        <v>450</v>
      </c>
      <c r="F572" s="354"/>
      <c r="G572" s="372"/>
    </row>
    <row r="573" spans="1:7">
      <c r="A573" s="352" t="s">
        <v>3</v>
      </c>
      <c r="B573" s="353" t="s">
        <v>239</v>
      </c>
      <c r="C573" s="353" t="s">
        <v>338</v>
      </c>
      <c r="D573" s="354">
        <v>123</v>
      </c>
      <c r="E573" s="374" t="s">
        <v>451</v>
      </c>
      <c r="F573" s="354"/>
      <c r="G573" s="372"/>
    </row>
    <row r="574" spans="1:7" ht="28.5">
      <c r="A574" s="352" t="s">
        <v>3</v>
      </c>
      <c r="B574" s="353" t="s">
        <v>239</v>
      </c>
      <c r="C574" s="353" t="s">
        <v>338</v>
      </c>
      <c r="D574" s="354">
        <v>124</v>
      </c>
      <c r="E574" s="374" t="s">
        <v>452</v>
      </c>
      <c r="F574" s="354"/>
      <c r="G574" s="372"/>
    </row>
    <row r="575" spans="1:7" ht="28.5">
      <c r="A575" s="352" t="s">
        <v>3</v>
      </c>
      <c r="B575" s="353" t="s">
        <v>239</v>
      </c>
      <c r="C575" s="353" t="s">
        <v>338</v>
      </c>
      <c r="D575" s="354">
        <v>125</v>
      </c>
      <c r="E575" s="374" t="s">
        <v>453</v>
      </c>
      <c r="F575" s="354"/>
      <c r="G575" s="372"/>
    </row>
    <row r="576" spans="1:7" ht="28.5">
      <c r="A576" s="352" t="s">
        <v>3</v>
      </c>
      <c r="B576" s="353" t="s">
        <v>239</v>
      </c>
      <c r="C576" s="353" t="s">
        <v>338</v>
      </c>
      <c r="D576" s="354">
        <v>126</v>
      </c>
      <c r="E576" s="374" t="s">
        <v>454</v>
      </c>
      <c r="F576" s="354"/>
      <c r="G576" s="372"/>
    </row>
    <row r="577" spans="1:7" ht="99.75">
      <c r="A577" s="352" t="s">
        <v>3</v>
      </c>
      <c r="B577" s="353" t="s">
        <v>239</v>
      </c>
      <c r="C577" s="353" t="s">
        <v>338</v>
      </c>
      <c r="D577" s="354">
        <v>127</v>
      </c>
      <c r="E577" s="374" t="s">
        <v>455</v>
      </c>
      <c r="F577" s="354"/>
      <c r="G577" s="372"/>
    </row>
    <row r="578" spans="1:7">
      <c r="A578" s="352" t="s">
        <v>3</v>
      </c>
      <c r="B578" s="353" t="s">
        <v>474</v>
      </c>
      <c r="C578" s="367"/>
      <c r="D578" s="367"/>
      <c r="E578" s="370" t="s">
        <v>520</v>
      </c>
      <c r="F578" s="367"/>
      <c r="G578" s="367"/>
    </row>
    <row r="579" spans="1:7" ht="71.25">
      <c r="A579" s="352" t="s">
        <v>3</v>
      </c>
      <c r="B579" s="353" t="s">
        <v>474</v>
      </c>
      <c r="C579" s="384" t="s">
        <v>271</v>
      </c>
      <c r="D579" s="354">
        <v>128.1</v>
      </c>
      <c r="E579" s="376" t="s">
        <v>536</v>
      </c>
      <c r="F579" s="354"/>
      <c r="G579" s="372"/>
    </row>
    <row r="580" spans="1:7" ht="28.5">
      <c r="A580" s="352" t="s">
        <v>3</v>
      </c>
      <c r="B580" s="353" t="s">
        <v>474</v>
      </c>
      <c r="C580" s="384" t="s">
        <v>271</v>
      </c>
      <c r="D580" s="354">
        <v>129.1</v>
      </c>
      <c r="E580" s="374" t="s">
        <v>537</v>
      </c>
      <c r="F580" s="354"/>
      <c r="G580" s="372"/>
    </row>
    <row r="581" spans="1:7" ht="28.5">
      <c r="A581" s="352" t="s">
        <v>3</v>
      </c>
      <c r="B581" s="353" t="s">
        <v>474</v>
      </c>
      <c r="C581" s="353" t="s">
        <v>271</v>
      </c>
      <c r="D581" s="354">
        <v>130</v>
      </c>
      <c r="E581" s="374" t="s">
        <v>458</v>
      </c>
      <c r="F581" s="354"/>
      <c r="G581" s="372"/>
    </row>
    <row r="582" spans="1:7" ht="71.25">
      <c r="A582" s="352" t="s">
        <v>3</v>
      </c>
      <c r="B582" s="353" t="s">
        <v>474</v>
      </c>
      <c r="C582" s="353" t="s">
        <v>271</v>
      </c>
      <c r="D582" s="354">
        <v>131</v>
      </c>
      <c r="E582" s="374" t="s">
        <v>459</v>
      </c>
      <c r="F582" s="354"/>
      <c r="G582" s="372"/>
    </row>
    <row r="583" spans="1:7" ht="28.5">
      <c r="A583" s="352" t="s">
        <v>3</v>
      </c>
      <c r="B583" s="353" t="s">
        <v>474</v>
      </c>
      <c r="C583" s="353" t="s">
        <v>271</v>
      </c>
      <c r="D583" s="354">
        <v>132</v>
      </c>
      <c r="E583" s="374" t="s">
        <v>460</v>
      </c>
      <c r="F583" s="354"/>
      <c r="G583" s="372"/>
    </row>
    <row r="584" spans="1:7" ht="28.5">
      <c r="A584" s="352" t="s">
        <v>3</v>
      </c>
      <c r="B584" s="353" t="s">
        <v>474</v>
      </c>
      <c r="C584" s="353" t="s">
        <v>271</v>
      </c>
      <c r="D584" s="354">
        <v>133</v>
      </c>
      <c r="E584" s="374" t="s">
        <v>331</v>
      </c>
      <c r="F584" s="354"/>
      <c r="G584" s="372"/>
    </row>
    <row r="585" spans="1:7" ht="99.75">
      <c r="A585" s="352" t="s">
        <v>3</v>
      </c>
      <c r="B585" s="353" t="s">
        <v>474</v>
      </c>
      <c r="C585" s="353" t="s">
        <v>271</v>
      </c>
      <c r="D585" s="354">
        <v>134</v>
      </c>
      <c r="E585" s="374" t="s">
        <v>461</v>
      </c>
      <c r="F585" s="354"/>
      <c r="G585" s="372"/>
    </row>
    <row r="586" spans="1:7" ht="128.25">
      <c r="A586" s="352" t="s">
        <v>3</v>
      </c>
      <c r="B586" s="353" t="s">
        <v>474</v>
      </c>
      <c r="C586" s="353" t="s">
        <v>271</v>
      </c>
      <c r="D586" s="354">
        <v>135</v>
      </c>
      <c r="E586" s="374" t="s">
        <v>526</v>
      </c>
      <c r="F586" s="354"/>
      <c r="G586" s="372"/>
    </row>
    <row r="587" spans="1:7" ht="28.5">
      <c r="A587" s="352" t="s">
        <v>3</v>
      </c>
      <c r="B587" s="353" t="s">
        <v>474</v>
      </c>
      <c r="C587" s="353" t="s">
        <v>271</v>
      </c>
      <c r="D587" s="354">
        <v>136</v>
      </c>
      <c r="E587" s="374" t="s">
        <v>462</v>
      </c>
      <c r="F587" s="354"/>
      <c r="G587" s="372"/>
    </row>
    <row r="588" spans="1:7">
      <c r="A588" s="352" t="s">
        <v>3</v>
      </c>
      <c r="B588" s="353" t="s">
        <v>474</v>
      </c>
      <c r="C588" s="367"/>
      <c r="D588" s="367"/>
      <c r="E588" s="370" t="s">
        <v>503</v>
      </c>
      <c r="F588" s="367"/>
      <c r="G588" s="367"/>
    </row>
    <row r="589" spans="1:7">
      <c r="A589" s="352" t="s">
        <v>3</v>
      </c>
      <c r="B589" s="353" t="s">
        <v>474</v>
      </c>
      <c r="C589" s="353" t="s">
        <v>336</v>
      </c>
      <c r="D589" s="354">
        <v>137</v>
      </c>
      <c r="E589" s="374" t="s">
        <v>463</v>
      </c>
      <c r="F589" s="354"/>
      <c r="G589" s="372"/>
    </row>
    <row r="590" spans="1:7">
      <c r="A590" s="352" t="s">
        <v>3</v>
      </c>
      <c r="B590" s="353" t="s">
        <v>474</v>
      </c>
      <c r="C590" s="353" t="s">
        <v>336</v>
      </c>
      <c r="D590" s="354">
        <v>138</v>
      </c>
      <c r="E590" s="374" t="s">
        <v>464</v>
      </c>
      <c r="F590" s="354"/>
      <c r="G590" s="372"/>
    </row>
    <row r="591" spans="1:7">
      <c r="A591" s="352" t="s">
        <v>3</v>
      </c>
      <c r="B591" s="353" t="s">
        <v>474</v>
      </c>
      <c r="C591" s="353" t="s">
        <v>336</v>
      </c>
      <c r="D591" s="354">
        <v>139</v>
      </c>
      <c r="E591" s="374" t="s">
        <v>465</v>
      </c>
      <c r="F591" s="354"/>
      <c r="G591" s="372"/>
    </row>
    <row r="592" spans="1:7">
      <c r="A592" s="352" t="s">
        <v>3</v>
      </c>
      <c r="B592" s="353" t="s">
        <v>474</v>
      </c>
      <c r="C592" s="353" t="s">
        <v>336</v>
      </c>
      <c r="D592" s="354">
        <v>140</v>
      </c>
      <c r="E592" s="374" t="s">
        <v>466</v>
      </c>
      <c r="F592" s="354"/>
      <c r="G592" s="372"/>
    </row>
    <row r="593" spans="1:7">
      <c r="A593" s="352" t="s">
        <v>3</v>
      </c>
      <c r="B593" s="353" t="s">
        <v>474</v>
      </c>
      <c r="C593" s="353" t="s">
        <v>336</v>
      </c>
      <c r="D593" s="354">
        <v>141</v>
      </c>
      <c r="E593" s="374" t="s">
        <v>467</v>
      </c>
      <c r="F593" s="354"/>
      <c r="G593" s="372"/>
    </row>
    <row r="594" spans="1:7">
      <c r="A594" s="352" t="s">
        <v>3</v>
      </c>
      <c r="B594" s="353" t="s">
        <v>474</v>
      </c>
      <c r="C594" s="353" t="s">
        <v>336</v>
      </c>
      <c r="D594" s="354">
        <v>142</v>
      </c>
      <c r="E594" s="374" t="s">
        <v>468</v>
      </c>
      <c r="F594" s="354"/>
      <c r="G594" s="372"/>
    </row>
    <row r="595" spans="1:7">
      <c r="A595" s="352" t="s">
        <v>3</v>
      </c>
      <c r="B595" s="353" t="s">
        <v>474</v>
      </c>
      <c r="C595" s="367"/>
      <c r="D595" s="367"/>
      <c r="E595" s="370" t="s">
        <v>504</v>
      </c>
      <c r="F595" s="367"/>
      <c r="G595" s="367"/>
    </row>
    <row r="596" spans="1:7" ht="28.5">
      <c r="A596" s="352" t="s">
        <v>3</v>
      </c>
      <c r="B596" s="353" t="s">
        <v>474</v>
      </c>
      <c r="C596" s="353" t="s">
        <v>338</v>
      </c>
      <c r="D596" s="354">
        <v>143</v>
      </c>
      <c r="E596" s="374" t="s">
        <v>469</v>
      </c>
      <c r="F596" s="354"/>
      <c r="G596" s="372"/>
    </row>
    <row r="597" spans="1:7" ht="85.5">
      <c r="A597" s="352" t="s">
        <v>3</v>
      </c>
      <c r="B597" s="353" t="s">
        <v>474</v>
      </c>
      <c r="C597" s="353" t="s">
        <v>338</v>
      </c>
      <c r="D597" s="354">
        <v>144</v>
      </c>
      <c r="E597" s="374" t="s">
        <v>470</v>
      </c>
      <c r="F597" s="354"/>
      <c r="G597" s="372"/>
    </row>
    <row r="598" spans="1:7" ht="57">
      <c r="A598" s="352" t="s">
        <v>3</v>
      </c>
      <c r="B598" s="353" t="s">
        <v>474</v>
      </c>
      <c r="C598" s="353" t="s">
        <v>338</v>
      </c>
      <c r="D598" s="354">
        <v>145</v>
      </c>
      <c r="E598" s="374" t="s">
        <v>471</v>
      </c>
      <c r="F598" s="354"/>
      <c r="G598" s="372"/>
    </row>
    <row r="599" spans="1:7" ht="28.5">
      <c r="A599" s="352" t="s">
        <v>3</v>
      </c>
      <c r="B599" s="353" t="s">
        <v>474</v>
      </c>
      <c r="C599" s="353" t="s">
        <v>338</v>
      </c>
      <c r="D599" s="354">
        <v>146</v>
      </c>
      <c r="E599" s="374" t="s">
        <v>472</v>
      </c>
      <c r="F599" s="354"/>
      <c r="G599" s="372"/>
    </row>
    <row r="600" spans="1:7" ht="42.75">
      <c r="A600" s="352" t="s">
        <v>3</v>
      </c>
      <c r="B600" s="353" t="s">
        <v>474</v>
      </c>
      <c r="C600" s="353" t="s">
        <v>338</v>
      </c>
      <c r="D600" s="354">
        <v>147</v>
      </c>
      <c r="E600" s="374" t="s">
        <v>473</v>
      </c>
      <c r="F600" s="354"/>
      <c r="G600" s="372"/>
    </row>
    <row r="601" spans="1:7">
      <c r="A601" s="352" t="s">
        <v>3</v>
      </c>
      <c r="B601" s="353" t="s">
        <v>480</v>
      </c>
      <c r="C601" s="384"/>
      <c r="D601" s="367"/>
      <c r="E601" s="370" t="s">
        <v>521</v>
      </c>
      <c r="F601" s="367"/>
      <c r="G601" s="367"/>
    </row>
    <row r="602" spans="1:7" ht="57">
      <c r="A602" s="352" t="s">
        <v>3</v>
      </c>
      <c r="B602" s="353" t="s">
        <v>480</v>
      </c>
      <c r="C602" s="353" t="s">
        <v>271</v>
      </c>
      <c r="D602" s="354">
        <v>149</v>
      </c>
      <c r="E602" s="374" t="s">
        <v>534</v>
      </c>
      <c r="F602" s="354"/>
      <c r="G602" s="372"/>
    </row>
    <row r="603" spans="1:7">
      <c r="A603" s="352" t="s">
        <v>3</v>
      </c>
      <c r="B603" s="353" t="s">
        <v>480</v>
      </c>
      <c r="C603" s="353" t="s">
        <v>271</v>
      </c>
      <c r="D603" s="354">
        <v>150</v>
      </c>
      <c r="E603" s="374" t="s">
        <v>476</v>
      </c>
      <c r="F603" s="354"/>
      <c r="G603" s="372"/>
    </row>
    <row r="604" spans="1:7">
      <c r="A604" s="352" t="s">
        <v>3</v>
      </c>
      <c r="B604" s="353" t="s">
        <v>480</v>
      </c>
      <c r="C604" s="367"/>
      <c r="D604" s="367"/>
      <c r="E604" s="370" t="s">
        <v>505</v>
      </c>
      <c r="F604" s="367"/>
      <c r="G604" s="367"/>
    </row>
    <row r="605" spans="1:7">
      <c r="A605" s="352" t="s">
        <v>3</v>
      </c>
      <c r="B605" s="353" t="s">
        <v>480</v>
      </c>
      <c r="C605" s="353" t="s">
        <v>336</v>
      </c>
      <c r="D605" s="354">
        <v>154</v>
      </c>
      <c r="E605" s="377" t="s">
        <v>485</v>
      </c>
      <c r="F605" s="354"/>
      <c r="G605" s="372"/>
    </row>
    <row r="606" spans="1:7">
      <c r="A606" s="352" t="s">
        <v>3</v>
      </c>
      <c r="B606" s="353" t="s">
        <v>480</v>
      </c>
      <c r="C606" s="353" t="s">
        <v>336</v>
      </c>
      <c r="D606" s="354">
        <v>155</v>
      </c>
      <c r="E606" s="377" t="s">
        <v>486</v>
      </c>
      <c r="F606" s="354"/>
      <c r="G606" s="372"/>
    </row>
    <row r="607" spans="1:7">
      <c r="A607" s="352" t="s">
        <v>3</v>
      </c>
      <c r="B607" s="353" t="s">
        <v>480</v>
      </c>
      <c r="C607" s="353" t="s">
        <v>336</v>
      </c>
      <c r="D607" s="354">
        <v>156</v>
      </c>
      <c r="E607" s="377" t="s">
        <v>487</v>
      </c>
      <c r="F607" s="354"/>
      <c r="G607" s="372"/>
    </row>
    <row r="608" spans="1:7">
      <c r="A608" s="352" t="s">
        <v>3</v>
      </c>
      <c r="B608" s="353" t="s">
        <v>480</v>
      </c>
      <c r="C608" s="353" t="s">
        <v>336</v>
      </c>
      <c r="D608" s="354">
        <v>157</v>
      </c>
      <c r="E608" s="374" t="s">
        <v>488</v>
      </c>
      <c r="F608" s="354"/>
      <c r="G608" s="372"/>
    </row>
    <row r="609" spans="1:7">
      <c r="A609" s="352" t="s">
        <v>3</v>
      </c>
      <c r="B609" s="353" t="s">
        <v>480</v>
      </c>
      <c r="C609" s="367"/>
      <c r="D609" s="367"/>
      <c r="E609" s="370" t="s">
        <v>506</v>
      </c>
      <c r="F609" s="367"/>
      <c r="G609" s="367"/>
    </row>
    <row r="610" spans="1:7">
      <c r="A610" s="352" t="s">
        <v>3</v>
      </c>
      <c r="B610" s="353" t="s">
        <v>480</v>
      </c>
      <c r="C610" s="353" t="s">
        <v>338</v>
      </c>
      <c r="D610" s="354">
        <v>158</v>
      </c>
      <c r="E610" s="374" t="s">
        <v>489</v>
      </c>
      <c r="F610" s="354"/>
      <c r="G610" s="372"/>
    </row>
    <row r="611" spans="1:7">
      <c r="A611" s="352" t="s">
        <v>3</v>
      </c>
      <c r="B611" s="353" t="s">
        <v>480</v>
      </c>
      <c r="C611" s="353" t="s">
        <v>338</v>
      </c>
      <c r="D611" s="354">
        <v>159</v>
      </c>
      <c r="E611" s="374" t="s">
        <v>490</v>
      </c>
      <c r="F611" s="354"/>
      <c r="G611" s="372"/>
    </row>
    <row r="612" spans="1:7">
      <c r="A612" s="352" t="s">
        <v>3</v>
      </c>
      <c r="B612" s="353" t="s">
        <v>480</v>
      </c>
      <c r="C612" s="353" t="s">
        <v>338</v>
      </c>
      <c r="D612" s="354">
        <v>160</v>
      </c>
      <c r="E612" s="374" t="s">
        <v>529</v>
      </c>
      <c r="F612" s="354"/>
      <c r="G612" s="372"/>
    </row>
    <row r="613" spans="1:7">
      <c r="A613" s="352" t="s">
        <v>3</v>
      </c>
      <c r="B613" s="353" t="s">
        <v>491</v>
      </c>
      <c r="C613" s="384"/>
      <c r="D613" s="367"/>
      <c r="E613" s="370" t="s">
        <v>507</v>
      </c>
      <c r="F613" s="367"/>
      <c r="G613" s="367"/>
    </row>
    <row r="614" spans="1:7" ht="85.5">
      <c r="A614" s="352" t="s">
        <v>3</v>
      </c>
      <c r="B614" s="353" t="s">
        <v>491</v>
      </c>
      <c r="C614" s="353" t="s">
        <v>271</v>
      </c>
      <c r="D614" s="354">
        <v>162.19999999999999</v>
      </c>
      <c r="E614" s="386" t="s">
        <v>535</v>
      </c>
      <c r="F614" s="354"/>
      <c r="G614" s="372"/>
    </row>
    <row r="615" spans="1:7">
      <c r="A615" s="352" t="s">
        <v>3</v>
      </c>
      <c r="B615" s="353" t="s">
        <v>491</v>
      </c>
      <c r="C615" s="367"/>
      <c r="D615" s="367"/>
      <c r="E615" s="370" t="s">
        <v>508</v>
      </c>
      <c r="F615" s="367"/>
      <c r="G615" s="367"/>
    </row>
    <row r="616" spans="1:7" ht="28.5">
      <c r="A616" s="352" t="s">
        <v>3</v>
      </c>
      <c r="B616" s="353" t="s">
        <v>491</v>
      </c>
      <c r="C616" s="353" t="s">
        <v>336</v>
      </c>
      <c r="D616" s="354">
        <v>165</v>
      </c>
      <c r="E616" s="386" t="s">
        <v>497</v>
      </c>
      <c r="F616" s="354"/>
      <c r="G616" s="372"/>
    </row>
    <row r="617" spans="1:7">
      <c r="A617" s="352" t="s">
        <v>3</v>
      </c>
      <c r="B617" s="353" t="s">
        <v>491</v>
      </c>
      <c r="C617" s="353" t="s">
        <v>336</v>
      </c>
      <c r="D617" s="354">
        <v>166</v>
      </c>
      <c r="E617" s="386" t="s">
        <v>498</v>
      </c>
      <c r="F617" s="354"/>
      <c r="G617" s="372"/>
    </row>
    <row r="618" spans="1:7" ht="28.5">
      <c r="A618" s="352" t="s">
        <v>3</v>
      </c>
      <c r="B618" s="353" t="s">
        <v>491</v>
      </c>
      <c r="C618" s="353" t="s">
        <v>336</v>
      </c>
      <c r="D618" s="354">
        <v>167</v>
      </c>
      <c r="E618" s="386" t="s">
        <v>499</v>
      </c>
      <c r="F618" s="354"/>
      <c r="G618" s="372"/>
    </row>
    <row r="619" spans="1:7">
      <c r="A619" s="352" t="s">
        <v>3</v>
      </c>
      <c r="B619" s="353" t="s">
        <v>491</v>
      </c>
      <c r="C619" s="367"/>
      <c r="D619" s="367"/>
      <c r="E619" s="370" t="s">
        <v>509</v>
      </c>
      <c r="F619" s="367"/>
      <c r="G619" s="367"/>
    </row>
    <row r="620" spans="1:7">
      <c r="A620" s="352" t="s">
        <v>3</v>
      </c>
      <c r="B620" s="353" t="s">
        <v>491</v>
      </c>
      <c r="C620" s="353" t="s">
        <v>338</v>
      </c>
      <c r="D620" s="354">
        <v>168</v>
      </c>
      <c r="E620" s="386" t="s">
        <v>500</v>
      </c>
      <c r="F620" s="354"/>
      <c r="G620" s="372"/>
    </row>
    <row r="621" spans="1:7" ht="28.5">
      <c r="A621" s="352" t="s">
        <v>3</v>
      </c>
      <c r="B621" s="353" t="s">
        <v>491</v>
      </c>
      <c r="C621" s="353" t="s">
        <v>338</v>
      </c>
      <c r="D621" s="354">
        <v>169</v>
      </c>
      <c r="E621" s="374" t="s">
        <v>502</v>
      </c>
      <c r="F621" s="354"/>
      <c r="G621" s="372"/>
    </row>
    <row r="622" spans="1:7" ht="28.5">
      <c r="A622" s="352" t="s">
        <v>3</v>
      </c>
      <c r="B622" s="353" t="s">
        <v>491</v>
      </c>
      <c r="C622" s="353" t="s">
        <v>338</v>
      </c>
      <c r="D622" s="354">
        <v>170</v>
      </c>
      <c r="E622" s="386" t="s">
        <v>501</v>
      </c>
      <c r="F622" s="354"/>
      <c r="G622" s="372"/>
    </row>
    <row r="623" spans="1:7">
      <c r="A623" s="387" t="s">
        <v>4</v>
      </c>
      <c r="B623" s="353" t="s">
        <v>0</v>
      </c>
      <c r="C623" s="367"/>
      <c r="D623" s="368"/>
      <c r="E623" s="370" t="s">
        <v>513</v>
      </c>
      <c r="F623" s="368"/>
      <c r="G623" s="369"/>
    </row>
    <row r="624" spans="1:7">
      <c r="A624" s="387" t="s">
        <v>4</v>
      </c>
      <c r="B624" s="353" t="s">
        <v>0</v>
      </c>
      <c r="C624" s="353" t="s">
        <v>271</v>
      </c>
      <c r="D624" s="354">
        <v>1</v>
      </c>
      <c r="E624" s="375" t="s">
        <v>334</v>
      </c>
      <c r="F624" s="354"/>
      <c r="G624" s="371"/>
    </row>
    <row r="625" spans="1:7">
      <c r="A625" s="387" t="s">
        <v>4</v>
      </c>
      <c r="B625" s="353" t="s">
        <v>0</v>
      </c>
      <c r="C625" s="353" t="s">
        <v>271</v>
      </c>
      <c r="D625" s="354">
        <v>2</v>
      </c>
      <c r="E625" s="376" t="s">
        <v>394</v>
      </c>
      <c r="F625" s="354"/>
      <c r="G625" s="372"/>
    </row>
    <row r="626" spans="1:7" ht="42.75">
      <c r="A626" s="387" t="s">
        <v>4</v>
      </c>
      <c r="B626" s="353" t="s">
        <v>0</v>
      </c>
      <c r="C626" s="353" t="s">
        <v>271</v>
      </c>
      <c r="D626" s="354">
        <v>3</v>
      </c>
      <c r="E626" s="376" t="s">
        <v>393</v>
      </c>
      <c r="F626" s="354"/>
      <c r="G626" s="372"/>
    </row>
    <row r="627" spans="1:7">
      <c r="A627" s="387" t="s">
        <v>4</v>
      </c>
      <c r="B627" s="353" t="s">
        <v>0</v>
      </c>
      <c r="C627" s="353" t="s">
        <v>271</v>
      </c>
      <c r="D627" s="354">
        <v>4</v>
      </c>
      <c r="E627" s="376" t="s">
        <v>392</v>
      </c>
      <c r="F627" s="354"/>
      <c r="G627" s="372"/>
    </row>
    <row r="628" spans="1:7" ht="28.5">
      <c r="A628" s="387" t="s">
        <v>4</v>
      </c>
      <c r="B628" s="353" t="s">
        <v>0</v>
      </c>
      <c r="C628" s="353" t="s">
        <v>271</v>
      </c>
      <c r="D628" s="354">
        <v>5</v>
      </c>
      <c r="E628" s="376" t="s">
        <v>391</v>
      </c>
      <c r="F628" s="354"/>
      <c r="G628" s="372"/>
    </row>
    <row r="629" spans="1:7">
      <c r="A629" s="387" t="s">
        <v>4</v>
      </c>
      <c r="B629" s="353" t="s">
        <v>0</v>
      </c>
      <c r="C629" s="353" t="s">
        <v>271</v>
      </c>
      <c r="D629" s="354">
        <v>6</v>
      </c>
      <c r="E629" s="376" t="s">
        <v>390</v>
      </c>
      <c r="F629" s="354"/>
      <c r="G629" s="372"/>
    </row>
    <row r="630" spans="1:7" ht="57">
      <c r="A630" s="387" t="s">
        <v>4</v>
      </c>
      <c r="B630" s="353" t="s">
        <v>0</v>
      </c>
      <c r="C630" s="353" t="s">
        <v>271</v>
      </c>
      <c r="D630" s="354">
        <v>7</v>
      </c>
      <c r="E630" s="376" t="s">
        <v>395</v>
      </c>
      <c r="F630" s="354"/>
      <c r="G630" s="372"/>
    </row>
    <row r="631" spans="1:7" ht="57">
      <c r="A631" s="387" t="s">
        <v>4</v>
      </c>
      <c r="B631" s="353" t="s">
        <v>0</v>
      </c>
      <c r="C631" s="353" t="s">
        <v>271</v>
      </c>
      <c r="D631" s="354">
        <v>8</v>
      </c>
      <c r="E631" s="376" t="s">
        <v>389</v>
      </c>
      <c r="F631" s="354"/>
      <c r="G631" s="372"/>
    </row>
    <row r="632" spans="1:7" ht="28.5">
      <c r="A632" s="387" t="s">
        <v>4</v>
      </c>
      <c r="B632" s="353" t="s">
        <v>0</v>
      </c>
      <c r="C632" s="353" t="s">
        <v>271</v>
      </c>
      <c r="D632" s="354">
        <v>9</v>
      </c>
      <c r="E632" s="376" t="s">
        <v>388</v>
      </c>
      <c r="F632" s="354"/>
      <c r="G632" s="372"/>
    </row>
    <row r="633" spans="1:7" ht="42.75">
      <c r="A633" s="387" t="s">
        <v>4</v>
      </c>
      <c r="B633" s="353" t="s">
        <v>0</v>
      </c>
      <c r="C633" s="353" t="s">
        <v>271</v>
      </c>
      <c r="D633" s="354">
        <v>10</v>
      </c>
      <c r="E633" s="376" t="s">
        <v>387</v>
      </c>
      <c r="F633" s="354"/>
      <c r="G633" s="372"/>
    </row>
    <row r="634" spans="1:7" ht="28.5">
      <c r="A634" s="387" t="s">
        <v>4</v>
      </c>
      <c r="B634" s="353" t="s">
        <v>0</v>
      </c>
      <c r="C634" s="353" t="s">
        <v>271</v>
      </c>
      <c r="D634" s="354">
        <v>11</v>
      </c>
      <c r="E634" s="376" t="s">
        <v>386</v>
      </c>
      <c r="F634" s="354"/>
      <c r="G634" s="372"/>
    </row>
    <row r="635" spans="1:7" ht="42.75">
      <c r="A635" s="387" t="s">
        <v>4</v>
      </c>
      <c r="B635" s="353" t="s">
        <v>0</v>
      </c>
      <c r="C635" s="353" t="s">
        <v>271</v>
      </c>
      <c r="D635" s="354">
        <v>12</v>
      </c>
      <c r="E635" s="376" t="s">
        <v>335</v>
      </c>
      <c r="F635" s="354"/>
      <c r="G635" s="372"/>
    </row>
    <row r="636" spans="1:7" ht="42.75">
      <c r="A636" s="387" t="s">
        <v>4</v>
      </c>
      <c r="B636" s="353" t="s">
        <v>0</v>
      </c>
      <c r="C636" s="353" t="s">
        <v>271</v>
      </c>
      <c r="D636" s="354">
        <v>13</v>
      </c>
      <c r="E636" s="376" t="s">
        <v>385</v>
      </c>
      <c r="F636" s="354"/>
      <c r="G636" s="372"/>
    </row>
    <row r="637" spans="1:7" ht="28.5">
      <c r="A637" s="387" t="s">
        <v>4</v>
      </c>
      <c r="B637" s="353" t="s">
        <v>0</v>
      </c>
      <c r="C637" s="353" t="s">
        <v>271</v>
      </c>
      <c r="D637" s="354">
        <v>14</v>
      </c>
      <c r="E637" s="376" t="s">
        <v>384</v>
      </c>
      <c r="F637" s="354"/>
      <c r="G637" s="372"/>
    </row>
    <row r="638" spans="1:7">
      <c r="A638" s="387" t="s">
        <v>4</v>
      </c>
      <c r="B638" s="353" t="s">
        <v>0</v>
      </c>
      <c r="C638" s="353" t="s">
        <v>271</v>
      </c>
      <c r="D638" s="354">
        <v>15</v>
      </c>
      <c r="E638" s="376" t="s">
        <v>383</v>
      </c>
      <c r="F638" s="354"/>
      <c r="G638" s="372"/>
    </row>
    <row r="639" spans="1:7" ht="28.5">
      <c r="A639" s="387" t="s">
        <v>4</v>
      </c>
      <c r="B639" s="353" t="s">
        <v>0</v>
      </c>
      <c r="C639" s="353" t="s">
        <v>271</v>
      </c>
      <c r="D639" s="354">
        <v>16</v>
      </c>
      <c r="E639" s="376" t="s">
        <v>382</v>
      </c>
      <c r="F639" s="354"/>
      <c r="G639" s="372"/>
    </row>
    <row r="640" spans="1:7" ht="28.5">
      <c r="A640" s="387" t="s">
        <v>4</v>
      </c>
      <c r="B640" s="353" t="s">
        <v>0</v>
      </c>
      <c r="C640" s="353" t="s">
        <v>271</v>
      </c>
      <c r="D640" s="354">
        <v>17</v>
      </c>
      <c r="E640" s="376" t="s">
        <v>381</v>
      </c>
      <c r="F640" s="354"/>
      <c r="G640" s="372"/>
    </row>
    <row r="641" spans="1:7" ht="28.5">
      <c r="A641" s="387" t="s">
        <v>4</v>
      </c>
      <c r="B641" s="353" t="s">
        <v>0</v>
      </c>
      <c r="C641" s="353" t="s">
        <v>271</v>
      </c>
      <c r="D641" s="354">
        <v>18</v>
      </c>
      <c r="E641" s="376" t="s">
        <v>380</v>
      </c>
      <c r="F641" s="354"/>
      <c r="G641" s="372"/>
    </row>
    <row r="642" spans="1:7">
      <c r="A642" s="387" t="s">
        <v>4</v>
      </c>
      <c r="B642" s="353" t="s">
        <v>0</v>
      </c>
      <c r="C642" s="353" t="s">
        <v>271</v>
      </c>
      <c r="D642" s="354">
        <v>19</v>
      </c>
      <c r="E642" s="376" t="s">
        <v>379</v>
      </c>
      <c r="F642" s="354"/>
      <c r="G642" s="372"/>
    </row>
    <row r="643" spans="1:7">
      <c r="A643" s="387" t="s">
        <v>4</v>
      </c>
      <c r="B643" s="353" t="s">
        <v>0</v>
      </c>
      <c r="C643" s="353" t="s">
        <v>271</v>
      </c>
      <c r="D643" s="354">
        <v>20</v>
      </c>
      <c r="E643" s="376" t="s">
        <v>378</v>
      </c>
      <c r="F643" s="354"/>
      <c r="G643" s="372"/>
    </row>
    <row r="644" spans="1:7" ht="57">
      <c r="A644" s="387" t="s">
        <v>4</v>
      </c>
      <c r="B644" s="353" t="s">
        <v>0</v>
      </c>
      <c r="C644" s="353" t="s">
        <v>271</v>
      </c>
      <c r="D644" s="354">
        <v>21</v>
      </c>
      <c r="E644" s="376" t="s">
        <v>377</v>
      </c>
      <c r="F644" s="354"/>
      <c r="G644" s="372"/>
    </row>
    <row r="645" spans="1:7" ht="28.5">
      <c r="A645" s="387" t="s">
        <v>4</v>
      </c>
      <c r="B645" s="353" t="s">
        <v>0</v>
      </c>
      <c r="C645" s="353" t="s">
        <v>271</v>
      </c>
      <c r="D645" s="354">
        <v>22</v>
      </c>
      <c r="E645" s="376" t="s">
        <v>376</v>
      </c>
      <c r="F645" s="354"/>
      <c r="G645" s="372"/>
    </row>
    <row r="646" spans="1:7" ht="57">
      <c r="A646" s="387" t="s">
        <v>4</v>
      </c>
      <c r="B646" s="353" t="s">
        <v>0</v>
      </c>
      <c r="C646" s="353" t="s">
        <v>271</v>
      </c>
      <c r="D646" s="354">
        <v>23</v>
      </c>
      <c r="E646" s="376" t="s">
        <v>375</v>
      </c>
      <c r="F646" s="354"/>
      <c r="G646" s="372"/>
    </row>
    <row r="647" spans="1:7">
      <c r="A647" s="387" t="s">
        <v>4</v>
      </c>
      <c r="B647" s="353" t="s">
        <v>0</v>
      </c>
      <c r="C647" s="367"/>
      <c r="D647" s="368"/>
      <c r="E647" s="370" t="s">
        <v>512</v>
      </c>
      <c r="F647" s="368"/>
      <c r="G647" s="373"/>
    </row>
    <row r="648" spans="1:7">
      <c r="A648" s="387" t="s">
        <v>4</v>
      </c>
      <c r="B648" s="353" t="s">
        <v>0</v>
      </c>
      <c r="C648" s="353" t="s">
        <v>336</v>
      </c>
      <c r="D648" s="354">
        <v>25</v>
      </c>
      <c r="E648" s="376" t="s">
        <v>374</v>
      </c>
      <c r="F648" s="354"/>
      <c r="G648" s="372"/>
    </row>
    <row r="649" spans="1:7">
      <c r="A649" s="387" t="s">
        <v>4</v>
      </c>
      <c r="B649" s="353" t="s">
        <v>0</v>
      </c>
      <c r="C649" s="353" t="s">
        <v>336</v>
      </c>
      <c r="D649" s="354">
        <v>26</v>
      </c>
      <c r="E649" s="376" t="s">
        <v>373</v>
      </c>
      <c r="F649" s="354"/>
      <c r="G649" s="372"/>
    </row>
    <row r="650" spans="1:7">
      <c r="A650" s="387" t="s">
        <v>4</v>
      </c>
      <c r="B650" s="353" t="s">
        <v>0</v>
      </c>
      <c r="C650" s="353" t="s">
        <v>336</v>
      </c>
      <c r="D650" s="354">
        <v>27</v>
      </c>
      <c r="E650" s="376" t="s">
        <v>372</v>
      </c>
      <c r="F650" s="354"/>
      <c r="G650" s="372"/>
    </row>
    <row r="651" spans="1:7">
      <c r="A651" s="387" t="s">
        <v>4</v>
      </c>
      <c r="B651" s="353" t="s">
        <v>0</v>
      </c>
      <c r="C651" s="353" t="s">
        <v>336</v>
      </c>
      <c r="D651" s="354">
        <v>28</v>
      </c>
      <c r="E651" s="376" t="s">
        <v>371</v>
      </c>
      <c r="F651" s="354"/>
      <c r="G651" s="372"/>
    </row>
    <row r="652" spans="1:7">
      <c r="A652" s="387" t="s">
        <v>4</v>
      </c>
      <c r="B652" s="353" t="s">
        <v>0</v>
      </c>
      <c r="C652" s="353" t="s">
        <v>336</v>
      </c>
      <c r="D652" s="354">
        <v>29</v>
      </c>
      <c r="E652" s="376" t="s">
        <v>370</v>
      </c>
      <c r="F652" s="354"/>
      <c r="G652" s="372"/>
    </row>
    <row r="653" spans="1:7" ht="28.5">
      <c r="A653" s="387" t="s">
        <v>4</v>
      </c>
      <c r="B653" s="353" t="s">
        <v>0</v>
      </c>
      <c r="C653" s="353" t="s">
        <v>336</v>
      </c>
      <c r="D653" s="354">
        <v>30</v>
      </c>
      <c r="E653" s="376" t="s">
        <v>369</v>
      </c>
      <c r="F653" s="354"/>
      <c r="G653" s="372"/>
    </row>
    <row r="654" spans="1:7">
      <c r="A654" s="387" t="s">
        <v>4</v>
      </c>
      <c r="B654" s="353" t="s">
        <v>0</v>
      </c>
      <c r="C654" s="353" t="s">
        <v>336</v>
      </c>
      <c r="D654" s="354">
        <v>31</v>
      </c>
      <c r="E654" s="376" t="s">
        <v>368</v>
      </c>
      <c r="F654" s="354"/>
      <c r="G654" s="372"/>
    </row>
    <row r="655" spans="1:7">
      <c r="A655" s="387" t="s">
        <v>4</v>
      </c>
      <c r="B655" s="353" t="s">
        <v>0</v>
      </c>
      <c r="C655" s="353" t="s">
        <v>336</v>
      </c>
      <c r="D655" s="354">
        <v>32</v>
      </c>
      <c r="E655" s="376" t="s">
        <v>366</v>
      </c>
      <c r="F655" s="354"/>
      <c r="G655" s="372"/>
    </row>
    <row r="656" spans="1:7">
      <c r="A656" s="387" t="s">
        <v>4</v>
      </c>
      <c r="B656" s="353" t="s">
        <v>0</v>
      </c>
      <c r="C656" s="353" t="s">
        <v>336</v>
      </c>
      <c r="D656" s="354">
        <v>33</v>
      </c>
      <c r="E656" s="376" t="s">
        <v>367</v>
      </c>
      <c r="F656" s="354"/>
      <c r="G656" s="372"/>
    </row>
    <row r="657" spans="1:7" ht="28.5">
      <c r="A657" s="387" t="s">
        <v>4</v>
      </c>
      <c r="B657" s="353" t="s">
        <v>0</v>
      </c>
      <c r="C657" s="353" t="s">
        <v>336</v>
      </c>
      <c r="D657" s="354">
        <v>34</v>
      </c>
      <c r="E657" s="376" t="s">
        <v>365</v>
      </c>
      <c r="F657" s="354"/>
      <c r="G657" s="372"/>
    </row>
    <row r="658" spans="1:7" ht="28.5">
      <c r="A658" s="387" t="s">
        <v>4</v>
      </c>
      <c r="B658" s="353" t="s">
        <v>0</v>
      </c>
      <c r="C658" s="353" t="s">
        <v>336</v>
      </c>
      <c r="D658" s="354">
        <v>35</v>
      </c>
      <c r="E658" s="376" t="s">
        <v>364</v>
      </c>
      <c r="F658" s="354"/>
      <c r="G658" s="372"/>
    </row>
    <row r="659" spans="1:7">
      <c r="A659" s="387" t="s">
        <v>4</v>
      </c>
      <c r="B659" s="353" t="s">
        <v>0</v>
      </c>
      <c r="C659" s="353" t="s">
        <v>336</v>
      </c>
      <c r="D659" s="354">
        <v>36</v>
      </c>
      <c r="E659" s="376" t="s">
        <v>363</v>
      </c>
      <c r="F659" s="354"/>
      <c r="G659" s="372"/>
    </row>
    <row r="660" spans="1:7" ht="28.5">
      <c r="A660" s="387" t="s">
        <v>4</v>
      </c>
      <c r="B660" s="353" t="s">
        <v>0</v>
      </c>
      <c r="C660" s="353" t="s">
        <v>336</v>
      </c>
      <c r="D660" s="354">
        <v>37</v>
      </c>
      <c r="E660" s="376" t="s">
        <v>362</v>
      </c>
      <c r="F660" s="354"/>
      <c r="G660" s="372"/>
    </row>
    <row r="661" spans="1:7">
      <c r="A661" s="387" t="s">
        <v>4</v>
      </c>
      <c r="B661" s="353" t="s">
        <v>0</v>
      </c>
      <c r="C661" s="353" t="s">
        <v>336</v>
      </c>
      <c r="D661" s="354">
        <v>38</v>
      </c>
      <c r="E661" s="376" t="s">
        <v>361</v>
      </c>
      <c r="F661" s="354"/>
      <c r="G661" s="372"/>
    </row>
    <row r="662" spans="1:7" ht="28.5">
      <c r="A662" s="387" t="s">
        <v>4</v>
      </c>
      <c r="B662" s="353" t="s">
        <v>0</v>
      </c>
      <c r="C662" s="353" t="s">
        <v>336</v>
      </c>
      <c r="D662" s="354">
        <v>39</v>
      </c>
      <c r="E662" s="376" t="s">
        <v>360</v>
      </c>
      <c r="F662" s="354"/>
      <c r="G662" s="372"/>
    </row>
    <row r="663" spans="1:7" ht="29.25">
      <c r="A663" s="387" t="s">
        <v>4</v>
      </c>
      <c r="B663" s="353" t="s">
        <v>0</v>
      </c>
      <c r="C663" s="353" t="s">
        <v>336</v>
      </c>
      <c r="D663" s="354">
        <v>40</v>
      </c>
      <c r="E663" s="378" t="s">
        <v>528</v>
      </c>
      <c r="F663" s="354"/>
      <c r="G663" s="372"/>
    </row>
    <row r="664" spans="1:7" ht="28.5">
      <c r="A664" s="387" t="s">
        <v>4</v>
      </c>
      <c r="B664" s="353" t="s">
        <v>0</v>
      </c>
      <c r="C664" s="353" t="s">
        <v>336</v>
      </c>
      <c r="D664" s="354">
        <v>41</v>
      </c>
      <c r="E664" s="376" t="s">
        <v>359</v>
      </c>
      <c r="F664" s="354"/>
      <c r="G664" s="372"/>
    </row>
    <row r="665" spans="1:7">
      <c r="A665" s="387" t="s">
        <v>4</v>
      </c>
      <c r="B665" s="353" t="s">
        <v>0</v>
      </c>
      <c r="C665" s="367"/>
      <c r="D665" s="368"/>
      <c r="E665" s="370" t="s">
        <v>511</v>
      </c>
      <c r="F665" s="368"/>
      <c r="G665" s="373"/>
    </row>
    <row r="666" spans="1:7">
      <c r="A666" s="387" t="s">
        <v>4</v>
      </c>
      <c r="B666" s="353" t="s">
        <v>0</v>
      </c>
      <c r="C666" s="353" t="s">
        <v>338</v>
      </c>
      <c r="D666" s="354">
        <v>42</v>
      </c>
      <c r="E666" s="377" t="s">
        <v>358</v>
      </c>
      <c r="F666" s="354"/>
      <c r="G666" s="372"/>
    </row>
    <row r="667" spans="1:7" ht="42.75">
      <c r="A667" s="387" t="s">
        <v>4</v>
      </c>
      <c r="B667" s="353" t="s">
        <v>0</v>
      </c>
      <c r="C667" s="353" t="s">
        <v>338</v>
      </c>
      <c r="D667" s="354">
        <v>43</v>
      </c>
      <c r="E667" s="374" t="s">
        <v>357</v>
      </c>
      <c r="F667" s="354"/>
      <c r="G667" s="372"/>
    </row>
    <row r="668" spans="1:7">
      <c r="A668" s="387" t="s">
        <v>4</v>
      </c>
      <c r="B668" s="353" t="s">
        <v>0</v>
      </c>
      <c r="C668" s="353" t="s">
        <v>338</v>
      </c>
      <c r="D668" s="354">
        <v>44</v>
      </c>
      <c r="E668" s="374" t="s">
        <v>356</v>
      </c>
      <c r="F668" s="354"/>
      <c r="G668" s="372"/>
    </row>
    <row r="669" spans="1:7" ht="71.25">
      <c r="A669" s="387" t="s">
        <v>4</v>
      </c>
      <c r="B669" s="353" t="s">
        <v>0</v>
      </c>
      <c r="C669" s="353" t="s">
        <v>338</v>
      </c>
      <c r="D669" s="354">
        <v>45</v>
      </c>
      <c r="E669" s="374" t="s">
        <v>510</v>
      </c>
      <c r="F669" s="354"/>
      <c r="G669" s="372"/>
    </row>
    <row r="670" spans="1:7" ht="42.75">
      <c r="A670" s="387" t="s">
        <v>4</v>
      </c>
      <c r="B670" s="353" t="s">
        <v>0</v>
      </c>
      <c r="C670" s="353" t="s">
        <v>338</v>
      </c>
      <c r="D670" s="354">
        <v>46</v>
      </c>
      <c r="E670" s="376" t="s">
        <v>355</v>
      </c>
      <c r="F670" s="354"/>
      <c r="G670" s="372"/>
    </row>
    <row r="671" spans="1:7">
      <c r="A671" s="387" t="s">
        <v>4</v>
      </c>
      <c r="B671" s="353" t="s">
        <v>0</v>
      </c>
      <c r="C671" s="353" t="s">
        <v>338</v>
      </c>
      <c r="D671" s="354">
        <v>47</v>
      </c>
      <c r="E671" s="377" t="s">
        <v>345</v>
      </c>
      <c r="F671" s="374"/>
      <c r="G671" s="354"/>
    </row>
    <row r="672" spans="1:7">
      <c r="A672" s="387" t="s">
        <v>4</v>
      </c>
      <c r="B672" s="353" t="s">
        <v>0</v>
      </c>
      <c r="C672" s="353" t="s">
        <v>338</v>
      </c>
      <c r="D672" s="354">
        <v>48</v>
      </c>
      <c r="E672" s="375" t="s">
        <v>346</v>
      </c>
      <c r="F672" s="354"/>
      <c r="G672" s="372"/>
    </row>
    <row r="673" spans="1:7">
      <c r="A673" s="387" t="s">
        <v>4</v>
      </c>
      <c r="B673" s="353" t="s">
        <v>0</v>
      </c>
      <c r="C673" s="353" t="s">
        <v>338</v>
      </c>
      <c r="D673" s="354">
        <v>49</v>
      </c>
      <c r="E673" s="375" t="s">
        <v>347</v>
      </c>
      <c r="F673" s="354"/>
      <c r="G673" s="372"/>
    </row>
    <row r="674" spans="1:7">
      <c r="A674" s="387" t="s">
        <v>4</v>
      </c>
      <c r="B674" s="353" t="s">
        <v>0</v>
      </c>
      <c r="C674" s="353" t="s">
        <v>338</v>
      </c>
      <c r="D674" s="354">
        <v>50</v>
      </c>
      <c r="E674" s="375" t="s">
        <v>348</v>
      </c>
      <c r="F674" s="354"/>
      <c r="G674" s="372"/>
    </row>
    <row r="675" spans="1:7" ht="42.75">
      <c r="A675" s="387" t="s">
        <v>4</v>
      </c>
      <c r="B675" s="353" t="s">
        <v>0</v>
      </c>
      <c r="C675" s="353" t="s">
        <v>338</v>
      </c>
      <c r="D675" s="354">
        <v>51</v>
      </c>
      <c r="E675" s="375" t="s">
        <v>349</v>
      </c>
      <c r="F675" s="354"/>
      <c r="G675" s="372"/>
    </row>
    <row r="676" spans="1:7">
      <c r="A676" s="387" t="s">
        <v>4</v>
      </c>
      <c r="B676" s="353" t="s">
        <v>0</v>
      </c>
      <c r="C676" s="353" t="s">
        <v>338</v>
      </c>
      <c r="D676" s="354">
        <v>52</v>
      </c>
      <c r="E676" s="375" t="s">
        <v>350</v>
      </c>
      <c r="F676" s="354"/>
      <c r="G676" s="372"/>
    </row>
    <row r="677" spans="1:7" ht="28.5">
      <c r="A677" s="387" t="s">
        <v>4</v>
      </c>
      <c r="B677" s="353" t="s">
        <v>0</v>
      </c>
      <c r="C677" s="353" t="s">
        <v>338</v>
      </c>
      <c r="D677" s="354">
        <v>53</v>
      </c>
      <c r="E677" s="375" t="s">
        <v>351</v>
      </c>
      <c r="F677" s="354"/>
      <c r="G677" s="372"/>
    </row>
    <row r="678" spans="1:7" ht="28.5">
      <c r="A678" s="387" t="s">
        <v>4</v>
      </c>
      <c r="B678" s="353" t="s">
        <v>0</v>
      </c>
      <c r="C678" s="353" t="s">
        <v>338</v>
      </c>
      <c r="D678" s="354">
        <v>54</v>
      </c>
      <c r="E678" s="375" t="s">
        <v>352</v>
      </c>
      <c r="F678" s="354"/>
      <c r="G678" s="372"/>
    </row>
    <row r="679" spans="1:7" ht="42.75">
      <c r="A679" s="387" t="s">
        <v>4</v>
      </c>
      <c r="B679" s="353" t="s">
        <v>0</v>
      </c>
      <c r="C679" s="353" t="s">
        <v>338</v>
      </c>
      <c r="D679" s="354">
        <v>55</v>
      </c>
      <c r="E679" s="375" t="s">
        <v>353</v>
      </c>
      <c r="F679" s="354"/>
      <c r="G679" s="372"/>
    </row>
    <row r="680" spans="1:7" ht="28.5">
      <c r="A680" s="387" t="s">
        <v>4</v>
      </c>
      <c r="B680" s="353" t="s">
        <v>0</v>
      </c>
      <c r="C680" s="353" t="s">
        <v>338</v>
      </c>
      <c r="D680" s="354">
        <v>56</v>
      </c>
      <c r="E680" s="375" t="s">
        <v>354</v>
      </c>
      <c r="F680" s="354"/>
      <c r="G680" s="372"/>
    </row>
    <row r="681" spans="1:7">
      <c r="A681" s="387" t="s">
        <v>4</v>
      </c>
      <c r="B681" s="353" t="s">
        <v>0</v>
      </c>
      <c r="C681" s="353" t="s">
        <v>338</v>
      </c>
      <c r="D681" s="354">
        <v>57</v>
      </c>
      <c r="E681" s="375" t="s">
        <v>344</v>
      </c>
      <c r="F681" s="354"/>
      <c r="G681" s="372"/>
    </row>
    <row r="682" spans="1:7">
      <c r="A682" s="387" t="s">
        <v>4</v>
      </c>
      <c r="B682" s="353" t="s">
        <v>0</v>
      </c>
      <c r="C682" s="353" t="s">
        <v>338</v>
      </c>
      <c r="D682" s="354">
        <v>58</v>
      </c>
      <c r="E682" s="375" t="s">
        <v>343</v>
      </c>
      <c r="F682" s="354"/>
      <c r="G682" s="372"/>
    </row>
    <row r="683" spans="1:7">
      <c r="A683" s="387" t="s">
        <v>4</v>
      </c>
      <c r="B683" s="353" t="s">
        <v>0</v>
      </c>
      <c r="C683" s="353" t="s">
        <v>338</v>
      </c>
      <c r="D683" s="354">
        <v>59</v>
      </c>
      <c r="E683" s="375" t="s">
        <v>342</v>
      </c>
      <c r="F683" s="354"/>
      <c r="G683" s="372"/>
    </row>
    <row r="684" spans="1:7">
      <c r="A684" s="387" t="s">
        <v>4</v>
      </c>
      <c r="B684" s="353" t="s">
        <v>0</v>
      </c>
      <c r="C684" s="353" t="s">
        <v>338</v>
      </c>
      <c r="D684" s="354">
        <v>60</v>
      </c>
      <c r="E684" s="375" t="s">
        <v>341</v>
      </c>
      <c r="F684" s="354"/>
      <c r="G684" s="372"/>
    </row>
    <row r="685" spans="1:7">
      <c r="A685" s="387" t="s">
        <v>4</v>
      </c>
      <c r="B685" s="353" t="s">
        <v>0</v>
      </c>
      <c r="C685" s="353" t="s">
        <v>338</v>
      </c>
      <c r="D685" s="354">
        <v>61</v>
      </c>
      <c r="E685" s="375" t="s">
        <v>340</v>
      </c>
      <c r="F685" s="354"/>
      <c r="G685" s="372"/>
    </row>
    <row r="686" spans="1:7" ht="42.75">
      <c r="A686" s="387" t="s">
        <v>4</v>
      </c>
      <c r="B686" s="353" t="s">
        <v>0</v>
      </c>
      <c r="C686" s="353" t="s">
        <v>338</v>
      </c>
      <c r="D686" s="354">
        <v>62</v>
      </c>
      <c r="E686" s="375" t="s">
        <v>396</v>
      </c>
      <c r="F686" s="354"/>
      <c r="G686" s="372"/>
    </row>
    <row r="687" spans="1:7" ht="28.5">
      <c r="A687" s="387" t="s">
        <v>4</v>
      </c>
      <c r="B687" s="353" t="s">
        <v>0</v>
      </c>
      <c r="C687" s="353" t="s">
        <v>338</v>
      </c>
      <c r="D687" s="354">
        <v>63</v>
      </c>
      <c r="E687" s="375" t="s">
        <v>397</v>
      </c>
      <c r="F687" s="354"/>
      <c r="G687" s="372"/>
    </row>
    <row r="688" spans="1:7">
      <c r="A688" s="387" t="s">
        <v>4</v>
      </c>
      <c r="B688" s="353" t="s">
        <v>0</v>
      </c>
      <c r="C688" s="353" t="s">
        <v>338</v>
      </c>
      <c r="D688" s="354">
        <v>64</v>
      </c>
      <c r="E688" s="375" t="s">
        <v>339</v>
      </c>
      <c r="F688" s="354"/>
      <c r="G688" s="372"/>
    </row>
    <row r="689" spans="1:7">
      <c r="A689" s="387" t="s">
        <v>4</v>
      </c>
      <c r="B689" s="353" t="s">
        <v>42</v>
      </c>
      <c r="C689" s="384"/>
      <c r="D689" s="367"/>
      <c r="E689" s="370" t="s">
        <v>514</v>
      </c>
      <c r="F689" s="367"/>
      <c r="G689" s="367"/>
    </row>
    <row r="690" spans="1:7">
      <c r="A690" s="387" t="s">
        <v>4</v>
      </c>
      <c r="B690" s="353" t="s">
        <v>42</v>
      </c>
      <c r="C690" s="353" t="s">
        <v>271</v>
      </c>
      <c r="D690" s="354">
        <v>65</v>
      </c>
      <c r="E690" s="374" t="s">
        <v>334</v>
      </c>
      <c r="F690" s="354"/>
      <c r="G690" s="372"/>
    </row>
    <row r="691" spans="1:7" ht="28.5">
      <c r="A691" s="387" t="s">
        <v>4</v>
      </c>
      <c r="B691" s="353" t="s">
        <v>42</v>
      </c>
      <c r="C691" s="353" t="s">
        <v>271</v>
      </c>
      <c r="D691" s="354">
        <v>66</v>
      </c>
      <c r="E691" s="374" t="s">
        <v>398</v>
      </c>
      <c r="F691" s="354"/>
      <c r="G691" s="372"/>
    </row>
    <row r="692" spans="1:7">
      <c r="A692" s="387" t="s">
        <v>4</v>
      </c>
      <c r="B692" s="353" t="s">
        <v>42</v>
      </c>
      <c r="C692" s="353" t="s">
        <v>271</v>
      </c>
      <c r="D692" s="354">
        <v>67</v>
      </c>
      <c r="E692" s="374" t="s">
        <v>399</v>
      </c>
      <c r="F692" s="354"/>
      <c r="G692" s="372"/>
    </row>
    <row r="693" spans="1:7" ht="42.75">
      <c r="A693" s="387" t="s">
        <v>4</v>
      </c>
      <c r="B693" s="353" t="s">
        <v>42</v>
      </c>
      <c r="C693" s="353" t="s">
        <v>271</v>
      </c>
      <c r="D693" s="354">
        <v>68</v>
      </c>
      <c r="E693" s="374" t="s">
        <v>400</v>
      </c>
      <c r="F693" s="354"/>
      <c r="G693" s="372"/>
    </row>
    <row r="694" spans="1:7">
      <c r="A694" s="387" t="s">
        <v>4</v>
      </c>
      <c r="B694" s="353" t="s">
        <v>42</v>
      </c>
      <c r="C694" s="353" t="s">
        <v>271</v>
      </c>
      <c r="D694" s="354">
        <v>69</v>
      </c>
      <c r="E694" s="374" t="s">
        <v>401</v>
      </c>
      <c r="F694" s="354"/>
      <c r="G694" s="372"/>
    </row>
    <row r="695" spans="1:7">
      <c r="A695" s="387" t="s">
        <v>4</v>
      </c>
      <c r="B695" s="353" t="s">
        <v>42</v>
      </c>
      <c r="C695" s="353" t="s">
        <v>271</v>
      </c>
      <c r="D695" s="354">
        <v>70</v>
      </c>
      <c r="E695" s="374" t="s">
        <v>402</v>
      </c>
      <c r="F695" s="354"/>
      <c r="G695" s="372"/>
    </row>
    <row r="696" spans="1:7">
      <c r="A696" s="387" t="s">
        <v>4</v>
      </c>
      <c r="B696" s="353" t="s">
        <v>42</v>
      </c>
      <c r="C696" s="353" t="s">
        <v>271</v>
      </c>
      <c r="D696" s="354">
        <v>71</v>
      </c>
      <c r="E696" s="374" t="s">
        <v>403</v>
      </c>
      <c r="F696" s="354"/>
      <c r="G696" s="372"/>
    </row>
    <row r="697" spans="1:7" ht="42.75">
      <c r="A697" s="387" t="s">
        <v>4</v>
      </c>
      <c r="B697" s="353" t="s">
        <v>42</v>
      </c>
      <c r="C697" s="353" t="s">
        <v>271</v>
      </c>
      <c r="D697" s="354">
        <v>72</v>
      </c>
      <c r="E697" s="374" t="s">
        <v>404</v>
      </c>
      <c r="F697" s="354"/>
      <c r="G697" s="372"/>
    </row>
    <row r="698" spans="1:7" ht="28.5">
      <c r="A698" s="387" t="s">
        <v>4</v>
      </c>
      <c r="B698" s="353" t="s">
        <v>42</v>
      </c>
      <c r="C698" s="353" t="s">
        <v>271</v>
      </c>
      <c r="D698" s="354">
        <v>73</v>
      </c>
      <c r="E698" s="374" t="s">
        <v>405</v>
      </c>
      <c r="F698" s="354"/>
      <c r="G698" s="372"/>
    </row>
    <row r="699" spans="1:7" ht="28.5">
      <c r="A699" s="387" t="s">
        <v>4</v>
      </c>
      <c r="B699" s="353" t="s">
        <v>42</v>
      </c>
      <c r="C699" s="353" t="s">
        <v>271</v>
      </c>
      <c r="D699" s="354">
        <v>74</v>
      </c>
      <c r="E699" s="374" t="s">
        <v>406</v>
      </c>
      <c r="F699" s="354"/>
      <c r="G699" s="372"/>
    </row>
    <row r="700" spans="1:7">
      <c r="A700" s="352" t="s">
        <v>4</v>
      </c>
      <c r="B700" s="353" t="s">
        <v>42</v>
      </c>
      <c r="C700" s="367"/>
      <c r="D700" s="367"/>
      <c r="E700" s="370" t="s">
        <v>515</v>
      </c>
      <c r="F700" s="367"/>
      <c r="G700" s="367"/>
    </row>
    <row r="701" spans="1:7">
      <c r="A701" s="352" t="s">
        <v>4</v>
      </c>
      <c r="B701" s="353" t="s">
        <v>42</v>
      </c>
      <c r="C701" s="353" t="s">
        <v>336</v>
      </c>
      <c r="D701" s="354">
        <v>76</v>
      </c>
      <c r="E701" s="374" t="s">
        <v>408</v>
      </c>
      <c r="F701" s="354"/>
      <c r="G701" s="372"/>
    </row>
    <row r="702" spans="1:7">
      <c r="A702" s="352" t="s">
        <v>4</v>
      </c>
      <c r="B702" s="353" t="s">
        <v>42</v>
      </c>
      <c r="C702" s="353" t="s">
        <v>336</v>
      </c>
      <c r="D702" s="354">
        <v>77</v>
      </c>
      <c r="E702" s="374" t="s">
        <v>409</v>
      </c>
      <c r="F702" s="354"/>
      <c r="G702" s="372"/>
    </row>
    <row r="703" spans="1:7">
      <c r="A703" s="352" t="s">
        <v>4</v>
      </c>
      <c r="B703" s="353" t="s">
        <v>42</v>
      </c>
      <c r="C703" s="353" t="s">
        <v>336</v>
      </c>
      <c r="D703" s="354">
        <v>78</v>
      </c>
      <c r="E703" s="374" t="s">
        <v>410</v>
      </c>
      <c r="F703" s="354"/>
      <c r="G703" s="372"/>
    </row>
    <row r="704" spans="1:7">
      <c r="A704" s="352" t="s">
        <v>4</v>
      </c>
      <c r="B704" s="353" t="s">
        <v>42</v>
      </c>
      <c r="C704" s="353" t="s">
        <v>336</v>
      </c>
      <c r="D704" s="354">
        <v>79</v>
      </c>
      <c r="E704" s="374" t="s">
        <v>411</v>
      </c>
      <c r="F704" s="354"/>
      <c r="G704" s="372"/>
    </row>
    <row r="705" spans="1:7">
      <c r="A705" s="352" t="s">
        <v>4</v>
      </c>
      <c r="B705" s="353" t="s">
        <v>42</v>
      </c>
      <c r="C705" s="353" t="s">
        <v>336</v>
      </c>
      <c r="D705" s="354">
        <v>80</v>
      </c>
      <c r="E705" s="374" t="s">
        <v>412</v>
      </c>
      <c r="F705" s="354"/>
      <c r="G705" s="372"/>
    </row>
    <row r="706" spans="1:7">
      <c r="A706" s="352" t="s">
        <v>4</v>
      </c>
      <c r="B706" s="353" t="s">
        <v>42</v>
      </c>
      <c r="C706" s="353" t="s">
        <v>336</v>
      </c>
      <c r="D706" s="354">
        <v>81</v>
      </c>
      <c r="E706" s="374" t="s">
        <v>413</v>
      </c>
      <c r="F706" s="354"/>
      <c r="G706" s="372"/>
    </row>
    <row r="707" spans="1:7">
      <c r="A707" s="352" t="s">
        <v>4</v>
      </c>
      <c r="B707" s="353" t="s">
        <v>42</v>
      </c>
      <c r="C707" s="353" t="s">
        <v>336</v>
      </c>
      <c r="D707" s="354">
        <v>82</v>
      </c>
      <c r="E707" s="374" t="s">
        <v>414</v>
      </c>
      <c r="F707" s="354"/>
      <c r="G707" s="372"/>
    </row>
    <row r="708" spans="1:7">
      <c r="A708" s="352" t="s">
        <v>4</v>
      </c>
      <c r="B708" s="353" t="s">
        <v>42</v>
      </c>
      <c r="C708" s="353" t="s">
        <v>336</v>
      </c>
      <c r="D708" s="354">
        <v>83</v>
      </c>
      <c r="E708" s="374" t="s">
        <v>415</v>
      </c>
      <c r="F708" s="354"/>
      <c r="G708" s="372"/>
    </row>
    <row r="709" spans="1:7">
      <c r="A709" s="352" t="s">
        <v>4</v>
      </c>
      <c r="B709" s="353" t="s">
        <v>42</v>
      </c>
      <c r="C709" s="353" t="s">
        <v>336</v>
      </c>
      <c r="D709" s="354">
        <v>84</v>
      </c>
      <c r="E709" s="374" t="s">
        <v>416</v>
      </c>
      <c r="F709" s="354"/>
      <c r="G709" s="372"/>
    </row>
    <row r="710" spans="1:7" ht="28.5">
      <c r="A710" s="352" t="s">
        <v>4</v>
      </c>
      <c r="B710" s="353" t="s">
        <v>42</v>
      </c>
      <c r="C710" s="353" t="s">
        <v>336</v>
      </c>
      <c r="D710" s="354">
        <v>85</v>
      </c>
      <c r="E710" s="374" t="s">
        <v>417</v>
      </c>
      <c r="F710" s="354"/>
      <c r="G710" s="372"/>
    </row>
    <row r="711" spans="1:7" ht="28.5">
      <c r="A711" s="352" t="s">
        <v>4</v>
      </c>
      <c r="B711" s="353" t="s">
        <v>42</v>
      </c>
      <c r="C711" s="353" t="s">
        <v>336</v>
      </c>
      <c r="D711" s="354">
        <v>86</v>
      </c>
      <c r="E711" s="374" t="s">
        <v>418</v>
      </c>
      <c r="F711" s="354"/>
      <c r="G711" s="372"/>
    </row>
    <row r="712" spans="1:7">
      <c r="A712" s="352" t="s">
        <v>4</v>
      </c>
      <c r="B712" s="353" t="s">
        <v>42</v>
      </c>
      <c r="C712" s="367"/>
      <c r="D712" s="367"/>
      <c r="E712" s="370" t="s">
        <v>516</v>
      </c>
      <c r="F712" s="367"/>
      <c r="G712" s="367"/>
    </row>
    <row r="713" spans="1:7" ht="28.5">
      <c r="A713" s="352" t="s">
        <v>4</v>
      </c>
      <c r="B713" s="353" t="s">
        <v>42</v>
      </c>
      <c r="C713" s="353" t="s">
        <v>338</v>
      </c>
      <c r="D713" s="354">
        <v>87</v>
      </c>
      <c r="E713" s="374" t="s">
        <v>419</v>
      </c>
      <c r="F713" s="354"/>
      <c r="G713" s="372"/>
    </row>
    <row r="714" spans="1:7" ht="28.5">
      <c r="A714" s="352" t="s">
        <v>4</v>
      </c>
      <c r="B714" s="353" t="s">
        <v>42</v>
      </c>
      <c r="C714" s="353" t="s">
        <v>338</v>
      </c>
      <c r="D714" s="354">
        <v>88</v>
      </c>
      <c r="E714" s="374" t="s">
        <v>420</v>
      </c>
      <c r="F714" s="354"/>
      <c r="G714" s="372"/>
    </row>
    <row r="715" spans="1:7" ht="42.75">
      <c r="A715" s="352" t="s">
        <v>4</v>
      </c>
      <c r="B715" s="353" t="s">
        <v>42</v>
      </c>
      <c r="C715" s="353" t="s">
        <v>338</v>
      </c>
      <c r="D715" s="354">
        <v>89</v>
      </c>
      <c r="E715" s="374" t="s">
        <v>421</v>
      </c>
      <c r="F715" s="354"/>
      <c r="G715" s="372"/>
    </row>
    <row r="716" spans="1:7">
      <c r="A716" s="352" t="s">
        <v>4</v>
      </c>
      <c r="B716" s="353" t="s">
        <v>42</v>
      </c>
      <c r="C716" s="353" t="s">
        <v>338</v>
      </c>
      <c r="D716" s="354">
        <v>90</v>
      </c>
      <c r="E716" s="374" t="s">
        <v>422</v>
      </c>
      <c r="F716" s="354"/>
      <c r="G716" s="372"/>
    </row>
    <row r="717" spans="1:7" ht="28.5">
      <c r="A717" s="352" t="s">
        <v>4</v>
      </c>
      <c r="B717" s="353" t="s">
        <v>42</v>
      </c>
      <c r="C717" s="353" t="s">
        <v>338</v>
      </c>
      <c r="D717" s="354">
        <v>91</v>
      </c>
      <c r="E717" s="374" t="s">
        <v>423</v>
      </c>
      <c r="F717" s="354"/>
      <c r="G717" s="372"/>
    </row>
    <row r="718" spans="1:7" ht="28.5">
      <c r="A718" s="352" t="s">
        <v>4</v>
      </c>
      <c r="B718" s="353" t="s">
        <v>42</v>
      </c>
      <c r="C718" s="353" t="s">
        <v>338</v>
      </c>
      <c r="D718" s="354">
        <v>92</v>
      </c>
      <c r="E718" s="374" t="s">
        <v>424</v>
      </c>
      <c r="F718" s="354"/>
      <c r="G718" s="372"/>
    </row>
    <row r="719" spans="1:7" ht="42.75">
      <c r="A719" s="352" t="s">
        <v>4</v>
      </c>
      <c r="B719" s="353" t="s">
        <v>42</v>
      </c>
      <c r="C719" s="353" t="s">
        <v>338</v>
      </c>
      <c r="D719" s="354">
        <v>93</v>
      </c>
      <c r="E719" s="374" t="s">
        <v>425</v>
      </c>
      <c r="F719" s="354"/>
      <c r="G719" s="372"/>
    </row>
    <row r="720" spans="1:7" ht="28.5">
      <c r="A720" s="352" t="s">
        <v>4</v>
      </c>
      <c r="B720" s="353" t="s">
        <v>42</v>
      </c>
      <c r="C720" s="353" t="s">
        <v>338</v>
      </c>
      <c r="D720" s="354">
        <v>94</v>
      </c>
      <c r="E720" s="374" t="s">
        <v>426</v>
      </c>
      <c r="F720" s="354"/>
      <c r="G720" s="372"/>
    </row>
    <row r="721" spans="1:7">
      <c r="A721" s="352" t="s">
        <v>4</v>
      </c>
      <c r="B721" s="353" t="s">
        <v>42</v>
      </c>
      <c r="C721" s="353" t="s">
        <v>338</v>
      </c>
      <c r="D721" s="354">
        <v>95</v>
      </c>
      <c r="E721" s="374" t="s">
        <v>427</v>
      </c>
      <c r="F721" s="354"/>
      <c r="G721" s="372"/>
    </row>
    <row r="722" spans="1:7">
      <c r="A722" s="352" t="s">
        <v>4</v>
      </c>
      <c r="B722" s="353" t="s">
        <v>42</v>
      </c>
      <c r="C722" s="353" t="s">
        <v>338</v>
      </c>
      <c r="D722" s="354">
        <v>96</v>
      </c>
      <c r="E722" s="374" t="s">
        <v>428</v>
      </c>
      <c r="F722" s="354"/>
      <c r="G722" s="372"/>
    </row>
    <row r="723" spans="1:7" ht="28.5">
      <c r="A723" s="352" t="s">
        <v>4</v>
      </c>
      <c r="B723" s="353" t="s">
        <v>42</v>
      </c>
      <c r="C723" s="353" t="s">
        <v>338</v>
      </c>
      <c r="D723" s="354">
        <v>97</v>
      </c>
      <c r="E723" s="374" t="s">
        <v>429</v>
      </c>
      <c r="F723" s="354"/>
      <c r="G723" s="372"/>
    </row>
    <row r="724" spans="1:7" ht="28.5">
      <c r="A724" s="352" t="s">
        <v>4</v>
      </c>
      <c r="B724" s="353" t="s">
        <v>42</v>
      </c>
      <c r="C724" s="353" t="s">
        <v>338</v>
      </c>
      <c r="D724" s="354">
        <v>98</v>
      </c>
      <c r="E724" s="374" t="s">
        <v>430</v>
      </c>
      <c r="F724" s="354"/>
      <c r="G724" s="372"/>
    </row>
    <row r="725" spans="1:7">
      <c r="A725" s="387" t="s">
        <v>4</v>
      </c>
      <c r="B725" s="353" t="s">
        <v>239</v>
      </c>
      <c r="C725" s="367"/>
      <c r="D725" s="367"/>
      <c r="E725" s="370" t="s">
        <v>517</v>
      </c>
      <c r="F725" s="367"/>
      <c r="G725" s="367"/>
    </row>
    <row r="726" spans="1:7">
      <c r="A726" s="387" t="s">
        <v>4</v>
      </c>
      <c r="B726" s="353" t="s">
        <v>239</v>
      </c>
      <c r="C726" s="353" t="s">
        <v>271</v>
      </c>
      <c r="D726" s="354">
        <v>99</v>
      </c>
      <c r="E726" s="374" t="s">
        <v>431</v>
      </c>
      <c r="F726" s="354"/>
      <c r="G726" s="372"/>
    </row>
    <row r="727" spans="1:7">
      <c r="A727" s="387" t="s">
        <v>4</v>
      </c>
      <c r="B727" s="353" t="s">
        <v>239</v>
      </c>
      <c r="C727" s="353" t="s">
        <v>271</v>
      </c>
      <c r="D727" s="354">
        <v>100</v>
      </c>
      <c r="E727" s="374" t="s">
        <v>432</v>
      </c>
      <c r="F727" s="354"/>
      <c r="G727" s="372"/>
    </row>
    <row r="728" spans="1:7" ht="42.75">
      <c r="A728" s="387" t="s">
        <v>4</v>
      </c>
      <c r="B728" s="353" t="s">
        <v>239</v>
      </c>
      <c r="C728" s="353" t="s">
        <v>271</v>
      </c>
      <c r="D728" s="354">
        <v>101</v>
      </c>
      <c r="E728" s="374" t="s">
        <v>433</v>
      </c>
      <c r="F728" s="354"/>
      <c r="G728" s="372"/>
    </row>
    <row r="729" spans="1:7">
      <c r="A729" s="387" t="s">
        <v>4</v>
      </c>
      <c r="B729" s="353" t="s">
        <v>239</v>
      </c>
      <c r="C729" s="353" t="s">
        <v>271</v>
      </c>
      <c r="D729" s="354">
        <v>102</v>
      </c>
      <c r="E729" s="374" t="s">
        <v>434</v>
      </c>
      <c r="F729" s="354"/>
      <c r="G729" s="372"/>
    </row>
    <row r="730" spans="1:7" ht="28.5">
      <c r="A730" s="387" t="s">
        <v>4</v>
      </c>
      <c r="B730" s="353" t="s">
        <v>239</v>
      </c>
      <c r="C730" s="353" t="s">
        <v>271</v>
      </c>
      <c r="D730" s="354">
        <v>103</v>
      </c>
      <c r="E730" s="374" t="s">
        <v>435</v>
      </c>
      <c r="F730" s="354"/>
      <c r="G730" s="372"/>
    </row>
    <row r="731" spans="1:7" ht="42.75">
      <c r="A731" s="387" t="s">
        <v>4</v>
      </c>
      <c r="B731" s="353" t="s">
        <v>239</v>
      </c>
      <c r="C731" s="353" t="s">
        <v>271</v>
      </c>
      <c r="D731" s="354">
        <v>104</v>
      </c>
      <c r="E731" s="374" t="s">
        <v>483</v>
      </c>
      <c r="F731" s="354"/>
      <c r="G731" s="372"/>
    </row>
    <row r="732" spans="1:7" ht="42.75">
      <c r="A732" s="387" t="s">
        <v>4</v>
      </c>
      <c r="B732" s="353" t="s">
        <v>239</v>
      </c>
      <c r="C732" s="353" t="s">
        <v>271</v>
      </c>
      <c r="D732" s="354">
        <v>105</v>
      </c>
      <c r="E732" s="374" t="s">
        <v>484</v>
      </c>
      <c r="F732" s="354"/>
      <c r="G732" s="372"/>
    </row>
    <row r="733" spans="1:7" ht="28.5">
      <c r="A733" s="387" t="s">
        <v>4</v>
      </c>
      <c r="B733" s="353" t="s">
        <v>239</v>
      </c>
      <c r="C733" s="353" t="s">
        <v>271</v>
      </c>
      <c r="D733" s="354">
        <v>106</v>
      </c>
      <c r="E733" s="374" t="s">
        <v>436</v>
      </c>
      <c r="F733" s="354"/>
      <c r="G733" s="372"/>
    </row>
    <row r="734" spans="1:7">
      <c r="A734" s="387" t="s">
        <v>4</v>
      </c>
      <c r="B734" s="353" t="s">
        <v>239</v>
      </c>
      <c r="C734" s="353" t="s">
        <v>271</v>
      </c>
      <c r="D734" s="354">
        <v>107</v>
      </c>
      <c r="E734" s="374" t="s">
        <v>437</v>
      </c>
      <c r="F734" s="354"/>
      <c r="G734" s="372"/>
    </row>
    <row r="735" spans="1:7" ht="42.75">
      <c r="A735" s="387" t="s">
        <v>4</v>
      </c>
      <c r="B735" s="353" t="s">
        <v>239</v>
      </c>
      <c r="C735" s="353" t="s">
        <v>271</v>
      </c>
      <c r="D735" s="354">
        <v>108</v>
      </c>
      <c r="E735" s="374" t="s">
        <v>438</v>
      </c>
      <c r="F735" s="354"/>
      <c r="G735" s="372"/>
    </row>
    <row r="736" spans="1:7" ht="42.75">
      <c r="A736" s="387" t="s">
        <v>4</v>
      </c>
      <c r="B736" s="353" t="s">
        <v>239</v>
      </c>
      <c r="C736" s="353" t="s">
        <v>271</v>
      </c>
      <c r="D736" s="354">
        <v>109</v>
      </c>
      <c r="E736" s="374" t="s">
        <v>439</v>
      </c>
      <c r="F736" s="354"/>
      <c r="G736" s="372"/>
    </row>
    <row r="737" spans="1:7" ht="42.75">
      <c r="A737" s="387" t="s">
        <v>4</v>
      </c>
      <c r="B737" s="353" t="s">
        <v>239</v>
      </c>
      <c r="C737" s="353" t="s">
        <v>271</v>
      </c>
      <c r="D737" s="354">
        <v>110</v>
      </c>
      <c r="E737" s="374" t="s">
        <v>440</v>
      </c>
      <c r="F737" s="354"/>
      <c r="G737" s="372"/>
    </row>
    <row r="738" spans="1:7">
      <c r="A738" s="387" t="s">
        <v>4</v>
      </c>
      <c r="B738" s="353" t="s">
        <v>239</v>
      </c>
      <c r="C738" s="367"/>
      <c r="D738" s="367"/>
      <c r="E738" s="370" t="s">
        <v>518</v>
      </c>
      <c r="F738" s="367"/>
      <c r="G738" s="367"/>
    </row>
    <row r="739" spans="1:7">
      <c r="A739" s="387" t="s">
        <v>4</v>
      </c>
      <c r="B739" s="353" t="s">
        <v>239</v>
      </c>
      <c r="C739" s="353" t="s">
        <v>336</v>
      </c>
      <c r="D739" s="354">
        <v>111</v>
      </c>
      <c r="E739" s="374" t="s">
        <v>441</v>
      </c>
      <c r="F739" s="354"/>
      <c r="G739" s="372"/>
    </row>
    <row r="740" spans="1:7">
      <c r="A740" s="387" t="s">
        <v>4</v>
      </c>
      <c r="B740" s="353" t="s">
        <v>239</v>
      </c>
      <c r="C740" s="353" t="s">
        <v>336</v>
      </c>
      <c r="D740" s="354">
        <v>112</v>
      </c>
      <c r="E740" s="374" t="s">
        <v>442</v>
      </c>
      <c r="F740" s="354"/>
      <c r="G740" s="372"/>
    </row>
    <row r="741" spans="1:7">
      <c r="A741" s="387" t="s">
        <v>4</v>
      </c>
      <c r="B741" s="353" t="s">
        <v>239</v>
      </c>
      <c r="C741" s="353" t="s">
        <v>336</v>
      </c>
      <c r="D741" s="354">
        <v>113</v>
      </c>
      <c r="E741" s="374" t="s">
        <v>443</v>
      </c>
      <c r="F741" s="354"/>
      <c r="G741" s="372"/>
    </row>
    <row r="742" spans="1:7">
      <c r="A742" s="387" t="s">
        <v>4</v>
      </c>
      <c r="B742" s="353" t="s">
        <v>239</v>
      </c>
      <c r="C742" s="353" t="s">
        <v>336</v>
      </c>
      <c r="D742" s="354">
        <v>114</v>
      </c>
      <c r="E742" s="374" t="s">
        <v>481</v>
      </c>
      <c r="F742" s="354"/>
      <c r="G742" s="372"/>
    </row>
    <row r="743" spans="1:7" ht="28.5">
      <c r="A743" s="387" t="s">
        <v>4</v>
      </c>
      <c r="B743" s="353" t="s">
        <v>239</v>
      </c>
      <c r="C743" s="353" t="s">
        <v>336</v>
      </c>
      <c r="D743" s="354">
        <v>115</v>
      </c>
      <c r="E743" s="374" t="s">
        <v>444</v>
      </c>
      <c r="F743" s="354"/>
      <c r="G743" s="372"/>
    </row>
    <row r="744" spans="1:7" ht="57">
      <c r="A744" s="387" t="s">
        <v>4</v>
      </c>
      <c r="B744" s="353" t="s">
        <v>239</v>
      </c>
      <c r="C744" s="353" t="s">
        <v>336</v>
      </c>
      <c r="D744" s="354">
        <v>116</v>
      </c>
      <c r="E744" s="388" t="s">
        <v>445</v>
      </c>
      <c r="F744" s="354"/>
      <c r="G744" s="372"/>
    </row>
    <row r="745" spans="1:7" ht="28.5">
      <c r="A745" s="387" t="s">
        <v>4</v>
      </c>
      <c r="B745" s="353" t="s">
        <v>239</v>
      </c>
      <c r="C745" s="353" t="s">
        <v>336</v>
      </c>
      <c r="D745" s="354">
        <v>117</v>
      </c>
      <c r="E745" s="374" t="s">
        <v>446</v>
      </c>
      <c r="F745" s="354"/>
      <c r="G745" s="372"/>
    </row>
    <row r="746" spans="1:7">
      <c r="A746" s="387" t="s">
        <v>4</v>
      </c>
      <c r="B746" s="353" t="s">
        <v>239</v>
      </c>
      <c r="C746" s="367"/>
      <c r="D746" s="367"/>
      <c r="E746" s="370" t="s">
        <v>519</v>
      </c>
      <c r="F746" s="367"/>
      <c r="G746" s="367"/>
    </row>
    <row r="747" spans="1:7">
      <c r="A747" s="387" t="s">
        <v>4</v>
      </c>
      <c r="B747" s="353" t="s">
        <v>239</v>
      </c>
      <c r="C747" s="353" t="s">
        <v>338</v>
      </c>
      <c r="D747" s="354">
        <v>118</v>
      </c>
      <c r="E747" s="374" t="s">
        <v>447</v>
      </c>
      <c r="F747" s="354"/>
      <c r="G747" s="372"/>
    </row>
    <row r="748" spans="1:7" ht="28.5">
      <c r="A748" s="387" t="s">
        <v>4</v>
      </c>
      <c r="B748" s="353" t="s">
        <v>239</v>
      </c>
      <c r="C748" s="353" t="s">
        <v>338</v>
      </c>
      <c r="D748" s="354">
        <v>119</v>
      </c>
      <c r="E748" s="374" t="s">
        <v>448</v>
      </c>
      <c r="F748" s="354"/>
      <c r="G748" s="372"/>
    </row>
    <row r="749" spans="1:7" ht="28.5">
      <c r="A749" s="387" t="s">
        <v>4</v>
      </c>
      <c r="B749" s="353" t="s">
        <v>239</v>
      </c>
      <c r="C749" s="353" t="s">
        <v>338</v>
      </c>
      <c r="D749" s="354">
        <v>120</v>
      </c>
      <c r="E749" s="374" t="s">
        <v>449</v>
      </c>
      <c r="F749" s="354"/>
      <c r="G749" s="372"/>
    </row>
    <row r="750" spans="1:7" ht="28.5">
      <c r="A750" s="387" t="s">
        <v>4</v>
      </c>
      <c r="B750" s="353" t="s">
        <v>239</v>
      </c>
      <c r="C750" s="353" t="s">
        <v>338</v>
      </c>
      <c r="D750" s="354">
        <v>121</v>
      </c>
      <c r="E750" s="374" t="s">
        <v>482</v>
      </c>
      <c r="F750" s="354"/>
      <c r="G750" s="372"/>
    </row>
    <row r="751" spans="1:7">
      <c r="A751" s="387" t="s">
        <v>4</v>
      </c>
      <c r="B751" s="353" t="s">
        <v>239</v>
      </c>
      <c r="C751" s="353" t="s">
        <v>338</v>
      </c>
      <c r="D751" s="354">
        <v>122</v>
      </c>
      <c r="E751" s="374" t="s">
        <v>450</v>
      </c>
      <c r="F751" s="354"/>
      <c r="G751" s="372"/>
    </row>
    <row r="752" spans="1:7">
      <c r="A752" s="387" t="s">
        <v>4</v>
      </c>
      <c r="B752" s="353" t="s">
        <v>239</v>
      </c>
      <c r="C752" s="353" t="s">
        <v>338</v>
      </c>
      <c r="D752" s="354">
        <v>123</v>
      </c>
      <c r="E752" s="374" t="s">
        <v>451</v>
      </c>
      <c r="F752" s="354"/>
      <c r="G752" s="372"/>
    </row>
    <row r="753" spans="1:7" ht="28.5">
      <c r="A753" s="387" t="s">
        <v>4</v>
      </c>
      <c r="B753" s="353" t="s">
        <v>239</v>
      </c>
      <c r="C753" s="353" t="s">
        <v>338</v>
      </c>
      <c r="D753" s="354">
        <v>124</v>
      </c>
      <c r="E753" s="374" t="s">
        <v>452</v>
      </c>
      <c r="F753" s="354"/>
      <c r="G753" s="372"/>
    </row>
    <row r="754" spans="1:7" ht="28.5">
      <c r="A754" s="387" t="s">
        <v>4</v>
      </c>
      <c r="B754" s="353" t="s">
        <v>239</v>
      </c>
      <c r="C754" s="353" t="s">
        <v>338</v>
      </c>
      <c r="D754" s="354">
        <v>125</v>
      </c>
      <c r="E754" s="374" t="s">
        <v>453</v>
      </c>
      <c r="F754" s="354"/>
      <c r="G754" s="372"/>
    </row>
    <row r="755" spans="1:7" ht="28.5">
      <c r="A755" s="387" t="s">
        <v>4</v>
      </c>
      <c r="B755" s="353" t="s">
        <v>239</v>
      </c>
      <c r="C755" s="353" t="s">
        <v>338</v>
      </c>
      <c r="D755" s="354">
        <v>126</v>
      </c>
      <c r="E755" s="374" t="s">
        <v>454</v>
      </c>
      <c r="F755" s="354"/>
      <c r="G755" s="372"/>
    </row>
    <row r="756" spans="1:7" ht="99.75">
      <c r="A756" s="387" t="s">
        <v>4</v>
      </c>
      <c r="B756" s="353" t="s">
        <v>239</v>
      </c>
      <c r="C756" s="353" t="s">
        <v>338</v>
      </c>
      <c r="D756" s="354">
        <v>127</v>
      </c>
      <c r="E756" s="374" t="s">
        <v>455</v>
      </c>
      <c r="F756" s="354"/>
      <c r="G756" s="372"/>
    </row>
    <row r="757" spans="1:7">
      <c r="A757" s="352" t="s">
        <v>4</v>
      </c>
      <c r="B757" s="353" t="s">
        <v>474</v>
      </c>
      <c r="C757" s="367"/>
      <c r="D757" s="367"/>
      <c r="E757" s="370" t="s">
        <v>520</v>
      </c>
      <c r="F757" s="367"/>
      <c r="G757" s="367"/>
    </row>
    <row r="758" spans="1:7" ht="57">
      <c r="A758" s="352" t="s">
        <v>4</v>
      </c>
      <c r="B758" s="353" t="s">
        <v>474</v>
      </c>
      <c r="C758" s="353" t="s">
        <v>271</v>
      </c>
      <c r="D758" s="354">
        <v>128</v>
      </c>
      <c r="E758" s="385" t="s">
        <v>456</v>
      </c>
      <c r="F758" s="354"/>
      <c r="G758" s="372"/>
    </row>
    <row r="759" spans="1:7">
      <c r="A759" s="352" t="s">
        <v>4</v>
      </c>
      <c r="B759" s="353" t="s">
        <v>474</v>
      </c>
      <c r="C759" s="353" t="s">
        <v>271</v>
      </c>
      <c r="D759" s="354">
        <v>129</v>
      </c>
      <c r="E759" s="374" t="s">
        <v>457</v>
      </c>
      <c r="F759" s="354"/>
      <c r="G759" s="372"/>
    </row>
    <row r="760" spans="1:7" ht="28.5">
      <c r="A760" s="352" t="s">
        <v>4</v>
      </c>
      <c r="B760" s="353" t="s">
        <v>474</v>
      </c>
      <c r="C760" s="353" t="s">
        <v>271</v>
      </c>
      <c r="D760" s="354">
        <v>130</v>
      </c>
      <c r="E760" s="374" t="s">
        <v>458</v>
      </c>
      <c r="F760" s="354"/>
      <c r="G760" s="372"/>
    </row>
    <row r="761" spans="1:7" ht="71.25">
      <c r="A761" s="352" t="s">
        <v>4</v>
      </c>
      <c r="B761" s="353" t="s">
        <v>474</v>
      </c>
      <c r="C761" s="353" t="s">
        <v>271</v>
      </c>
      <c r="D761" s="354">
        <v>131</v>
      </c>
      <c r="E761" s="374" t="s">
        <v>459</v>
      </c>
      <c r="F761" s="354"/>
      <c r="G761" s="372"/>
    </row>
    <row r="762" spans="1:7" ht="28.5">
      <c r="A762" s="352" t="s">
        <v>4</v>
      </c>
      <c r="B762" s="353" t="s">
        <v>474</v>
      </c>
      <c r="C762" s="353" t="s">
        <v>271</v>
      </c>
      <c r="D762" s="354">
        <v>132</v>
      </c>
      <c r="E762" s="374" t="s">
        <v>460</v>
      </c>
      <c r="F762" s="354"/>
      <c r="G762" s="372"/>
    </row>
    <row r="763" spans="1:7" ht="28.5">
      <c r="A763" s="352" t="s">
        <v>4</v>
      </c>
      <c r="B763" s="353" t="s">
        <v>474</v>
      </c>
      <c r="C763" s="353" t="s">
        <v>271</v>
      </c>
      <c r="D763" s="354">
        <v>133</v>
      </c>
      <c r="E763" s="374" t="s">
        <v>331</v>
      </c>
      <c r="F763" s="354"/>
      <c r="G763" s="372"/>
    </row>
    <row r="764" spans="1:7" ht="99.75">
      <c r="A764" s="352" t="s">
        <v>4</v>
      </c>
      <c r="B764" s="353" t="s">
        <v>474</v>
      </c>
      <c r="C764" s="353" t="s">
        <v>271</v>
      </c>
      <c r="D764" s="354">
        <v>134</v>
      </c>
      <c r="E764" s="374" t="s">
        <v>461</v>
      </c>
      <c r="F764" s="354"/>
      <c r="G764" s="372"/>
    </row>
    <row r="765" spans="1:7" ht="128.25">
      <c r="A765" s="352" t="s">
        <v>4</v>
      </c>
      <c r="B765" s="353" t="s">
        <v>474</v>
      </c>
      <c r="C765" s="353" t="s">
        <v>271</v>
      </c>
      <c r="D765" s="354">
        <v>135</v>
      </c>
      <c r="E765" s="374" t="s">
        <v>526</v>
      </c>
      <c r="F765" s="354"/>
      <c r="G765" s="372"/>
    </row>
    <row r="766" spans="1:7" ht="28.5">
      <c r="A766" s="352" t="s">
        <v>4</v>
      </c>
      <c r="B766" s="353" t="s">
        <v>474</v>
      </c>
      <c r="C766" s="353" t="s">
        <v>271</v>
      </c>
      <c r="D766" s="354">
        <v>136</v>
      </c>
      <c r="E766" s="374" t="s">
        <v>462</v>
      </c>
      <c r="F766" s="354"/>
      <c r="G766" s="372"/>
    </row>
    <row r="767" spans="1:7">
      <c r="A767" s="352" t="s">
        <v>4</v>
      </c>
      <c r="B767" s="353" t="s">
        <v>474</v>
      </c>
      <c r="C767" s="367"/>
      <c r="D767" s="367"/>
      <c r="E767" s="370" t="s">
        <v>503</v>
      </c>
      <c r="F767" s="367"/>
      <c r="G767" s="367"/>
    </row>
    <row r="768" spans="1:7">
      <c r="A768" s="352" t="s">
        <v>4</v>
      </c>
      <c r="B768" s="353" t="s">
        <v>474</v>
      </c>
      <c r="C768" s="353" t="s">
        <v>336</v>
      </c>
      <c r="D768" s="354">
        <v>137</v>
      </c>
      <c r="E768" s="374" t="s">
        <v>463</v>
      </c>
      <c r="F768" s="354"/>
      <c r="G768" s="372"/>
    </row>
    <row r="769" spans="1:7">
      <c r="A769" s="352" t="s">
        <v>4</v>
      </c>
      <c r="B769" s="353" t="s">
        <v>474</v>
      </c>
      <c r="C769" s="353" t="s">
        <v>336</v>
      </c>
      <c r="D769" s="354">
        <v>138</v>
      </c>
      <c r="E769" s="374" t="s">
        <v>464</v>
      </c>
      <c r="F769" s="354"/>
      <c r="G769" s="372"/>
    </row>
    <row r="770" spans="1:7">
      <c r="A770" s="352" t="s">
        <v>4</v>
      </c>
      <c r="B770" s="353" t="s">
        <v>474</v>
      </c>
      <c r="C770" s="353" t="s">
        <v>336</v>
      </c>
      <c r="D770" s="354">
        <v>139</v>
      </c>
      <c r="E770" s="374" t="s">
        <v>465</v>
      </c>
      <c r="F770" s="354"/>
      <c r="G770" s="372"/>
    </row>
    <row r="771" spans="1:7">
      <c r="A771" s="352" t="s">
        <v>4</v>
      </c>
      <c r="B771" s="353" t="s">
        <v>474</v>
      </c>
      <c r="C771" s="353" t="s">
        <v>336</v>
      </c>
      <c r="D771" s="354">
        <v>140</v>
      </c>
      <c r="E771" s="374" t="s">
        <v>466</v>
      </c>
      <c r="F771" s="354"/>
      <c r="G771" s="372"/>
    </row>
    <row r="772" spans="1:7">
      <c r="A772" s="352" t="s">
        <v>4</v>
      </c>
      <c r="B772" s="353" t="s">
        <v>474</v>
      </c>
      <c r="C772" s="353" t="s">
        <v>336</v>
      </c>
      <c r="D772" s="354">
        <v>141</v>
      </c>
      <c r="E772" s="374" t="s">
        <v>467</v>
      </c>
      <c r="F772" s="354"/>
      <c r="G772" s="372"/>
    </row>
    <row r="773" spans="1:7">
      <c r="A773" s="352" t="s">
        <v>4</v>
      </c>
      <c r="B773" s="353" t="s">
        <v>474</v>
      </c>
      <c r="C773" s="353" t="s">
        <v>336</v>
      </c>
      <c r="D773" s="354">
        <v>142</v>
      </c>
      <c r="E773" s="374" t="s">
        <v>468</v>
      </c>
      <c r="F773" s="354"/>
      <c r="G773" s="372"/>
    </row>
    <row r="774" spans="1:7">
      <c r="A774" s="352" t="s">
        <v>4</v>
      </c>
      <c r="B774" s="353" t="s">
        <v>474</v>
      </c>
      <c r="C774" s="367"/>
      <c r="D774" s="367"/>
      <c r="E774" s="370" t="s">
        <v>504</v>
      </c>
      <c r="F774" s="367"/>
      <c r="G774" s="367"/>
    </row>
    <row r="775" spans="1:7" ht="28.5">
      <c r="A775" s="352" t="s">
        <v>4</v>
      </c>
      <c r="B775" s="353" t="s">
        <v>474</v>
      </c>
      <c r="C775" s="353" t="s">
        <v>338</v>
      </c>
      <c r="D775" s="354">
        <v>143</v>
      </c>
      <c r="E775" s="374" t="s">
        <v>469</v>
      </c>
      <c r="F775" s="354"/>
      <c r="G775" s="372"/>
    </row>
    <row r="776" spans="1:7" ht="85.5">
      <c r="A776" s="352" t="s">
        <v>4</v>
      </c>
      <c r="B776" s="353" t="s">
        <v>474</v>
      </c>
      <c r="C776" s="353" t="s">
        <v>338</v>
      </c>
      <c r="D776" s="354">
        <v>144</v>
      </c>
      <c r="E776" s="374" t="s">
        <v>470</v>
      </c>
      <c r="F776" s="354"/>
      <c r="G776" s="372"/>
    </row>
    <row r="777" spans="1:7" ht="57">
      <c r="A777" s="352" t="s">
        <v>4</v>
      </c>
      <c r="B777" s="353" t="s">
        <v>474</v>
      </c>
      <c r="C777" s="353" t="s">
        <v>338</v>
      </c>
      <c r="D777" s="354">
        <v>145</v>
      </c>
      <c r="E777" s="374" t="s">
        <v>471</v>
      </c>
      <c r="F777" s="354"/>
      <c r="G777" s="372"/>
    </row>
    <row r="778" spans="1:7" ht="28.5">
      <c r="A778" s="352" t="s">
        <v>4</v>
      </c>
      <c r="B778" s="353" t="s">
        <v>474</v>
      </c>
      <c r="C778" s="353" t="s">
        <v>338</v>
      </c>
      <c r="D778" s="354">
        <v>146</v>
      </c>
      <c r="E778" s="374" t="s">
        <v>472</v>
      </c>
      <c r="F778" s="354"/>
      <c r="G778" s="372"/>
    </row>
    <row r="779" spans="1:7" ht="42.75">
      <c r="A779" s="352" t="s">
        <v>4</v>
      </c>
      <c r="B779" s="353" t="s">
        <v>474</v>
      </c>
      <c r="C779" s="353" t="s">
        <v>338</v>
      </c>
      <c r="D779" s="354">
        <v>147</v>
      </c>
      <c r="E779" s="374" t="s">
        <v>473</v>
      </c>
      <c r="F779" s="354"/>
      <c r="G779" s="372"/>
    </row>
    <row r="780" spans="1:7">
      <c r="A780" s="352" t="s">
        <v>4</v>
      </c>
      <c r="B780" s="353" t="s">
        <v>480</v>
      </c>
      <c r="C780" s="367"/>
      <c r="D780" s="367"/>
      <c r="E780" s="370" t="s">
        <v>521</v>
      </c>
      <c r="F780" s="367"/>
      <c r="G780" s="367"/>
    </row>
    <row r="781" spans="1:7">
      <c r="A781" s="352" t="s">
        <v>4</v>
      </c>
      <c r="B781" s="353" t="s">
        <v>480</v>
      </c>
      <c r="C781" s="353" t="s">
        <v>271</v>
      </c>
      <c r="D781" s="354">
        <v>148</v>
      </c>
      <c r="E781" s="374" t="s">
        <v>475</v>
      </c>
      <c r="F781" s="354"/>
      <c r="G781" s="372"/>
    </row>
    <row r="782" spans="1:7" ht="42.75">
      <c r="A782" s="352" t="s">
        <v>4</v>
      </c>
      <c r="B782" s="353" t="s">
        <v>480</v>
      </c>
      <c r="C782" s="353" t="s">
        <v>271</v>
      </c>
      <c r="D782" s="354">
        <v>149</v>
      </c>
      <c r="E782" s="374" t="s">
        <v>433</v>
      </c>
      <c r="F782" s="354"/>
      <c r="G782" s="372"/>
    </row>
    <row r="783" spans="1:7">
      <c r="A783" s="352" t="s">
        <v>4</v>
      </c>
      <c r="B783" s="353" t="s">
        <v>480</v>
      </c>
      <c r="C783" s="353" t="s">
        <v>271</v>
      </c>
      <c r="D783" s="354">
        <v>150</v>
      </c>
      <c r="E783" s="374" t="s">
        <v>476</v>
      </c>
      <c r="F783" s="354"/>
      <c r="G783" s="372"/>
    </row>
    <row r="784" spans="1:7">
      <c r="A784" s="352" t="s">
        <v>4</v>
      </c>
      <c r="B784" s="353" t="s">
        <v>480</v>
      </c>
      <c r="C784" s="353" t="s">
        <v>271</v>
      </c>
      <c r="D784" s="354">
        <v>151</v>
      </c>
      <c r="E784" s="374" t="s">
        <v>477</v>
      </c>
      <c r="F784" s="354"/>
      <c r="G784" s="372"/>
    </row>
    <row r="785" spans="1:7" ht="85.5">
      <c r="A785" s="352" t="s">
        <v>4</v>
      </c>
      <c r="B785" s="353" t="s">
        <v>480</v>
      </c>
      <c r="C785" s="353" t="s">
        <v>271</v>
      </c>
      <c r="D785" s="354">
        <v>152</v>
      </c>
      <c r="E785" s="374" t="s">
        <v>478</v>
      </c>
      <c r="F785" s="354"/>
      <c r="G785" s="372"/>
    </row>
    <row r="786" spans="1:7" ht="128.25">
      <c r="A786" s="352" t="s">
        <v>4</v>
      </c>
      <c r="B786" s="353" t="s">
        <v>480</v>
      </c>
      <c r="C786" s="353" t="s">
        <v>271</v>
      </c>
      <c r="D786" s="354">
        <v>153</v>
      </c>
      <c r="E786" s="374" t="s">
        <v>479</v>
      </c>
      <c r="F786" s="354"/>
      <c r="G786" s="372"/>
    </row>
    <row r="787" spans="1:7">
      <c r="A787" s="352" t="s">
        <v>4</v>
      </c>
      <c r="B787" s="353" t="s">
        <v>480</v>
      </c>
      <c r="C787" s="367"/>
      <c r="D787" s="367"/>
      <c r="E787" s="370" t="s">
        <v>505</v>
      </c>
      <c r="F787" s="367"/>
      <c r="G787" s="367"/>
    </row>
    <row r="788" spans="1:7">
      <c r="A788" s="352" t="s">
        <v>4</v>
      </c>
      <c r="B788" s="353" t="s">
        <v>480</v>
      </c>
      <c r="C788" s="353" t="s">
        <v>336</v>
      </c>
      <c r="D788" s="354">
        <v>154</v>
      </c>
      <c r="E788" s="377" t="s">
        <v>485</v>
      </c>
      <c r="F788" s="354"/>
      <c r="G788" s="372"/>
    </row>
    <row r="789" spans="1:7">
      <c r="A789" s="352" t="s">
        <v>4</v>
      </c>
      <c r="B789" s="353" t="s">
        <v>480</v>
      </c>
      <c r="C789" s="353" t="s">
        <v>336</v>
      </c>
      <c r="D789" s="354">
        <v>155</v>
      </c>
      <c r="E789" s="377" t="s">
        <v>486</v>
      </c>
      <c r="F789" s="354"/>
      <c r="G789" s="372"/>
    </row>
    <row r="790" spans="1:7">
      <c r="A790" s="352" t="s">
        <v>4</v>
      </c>
      <c r="B790" s="353" t="s">
        <v>480</v>
      </c>
      <c r="C790" s="353" t="s">
        <v>336</v>
      </c>
      <c r="D790" s="354">
        <v>156</v>
      </c>
      <c r="E790" s="377" t="s">
        <v>487</v>
      </c>
      <c r="F790" s="354"/>
      <c r="G790" s="372"/>
    </row>
    <row r="791" spans="1:7">
      <c r="A791" s="352" t="s">
        <v>4</v>
      </c>
      <c r="B791" s="353" t="s">
        <v>480</v>
      </c>
      <c r="C791" s="353" t="s">
        <v>336</v>
      </c>
      <c r="D791" s="354">
        <v>157</v>
      </c>
      <c r="E791" s="374" t="s">
        <v>488</v>
      </c>
      <c r="F791" s="354"/>
      <c r="G791" s="372"/>
    </row>
    <row r="792" spans="1:7">
      <c r="A792" s="352" t="s">
        <v>4</v>
      </c>
      <c r="B792" s="353" t="s">
        <v>480</v>
      </c>
      <c r="C792" s="367"/>
      <c r="D792" s="367"/>
      <c r="E792" s="370" t="s">
        <v>506</v>
      </c>
      <c r="F792" s="367"/>
      <c r="G792" s="367"/>
    </row>
    <row r="793" spans="1:7">
      <c r="A793" s="352" t="s">
        <v>4</v>
      </c>
      <c r="B793" s="353" t="s">
        <v>480</v>
      </c>
      <c r="C793" s="353" t="s">
        <v>338</v>
      </c>
      <c r="D793" s="354">
        <v>158</v>
      </c>
      <c r="E793" s="374" t="s">
        <v>489</v>
      </c>
      <c r="F793" s="354"/>
      <c r="G793" s="372"/>
    </row>
    <row r="794" spans="1:7">
      <c r="A794" s="352" t="s">
        <v>4</v>
      </c>
      <c r="B794" s="353" t="s">
        <v>480</v>
      </c>
      <c r="C794" s="353" t="s">
        <v>338</v>
      </c>
      <c r="D794" s="354">
        <v>159</v>
      </c>
      <c r="E794" s="374" t="s">
        <v>490</v>
      </c>
      <c r="F794" s="354"/>
      <c r="G794" s="372"/>
    </row>
    <row r="795" spans="1:7">
      <c r="A795" s="352" t="s">
        <v>4</v>
      </c>
      <c r="B795" s="353" t="s">
        <v>480</v>
      </c>
      <c r="C795" s="353" t="s">
        <v>338</v>
      </c>
      <c r="D795" s="354">
        <v>160</v>
      </c>
      <c r="E795" s="374" t="s">
        <v>529</v>
      </c>
      <c r="F795" s="354"/>
      <c r="G795" s="372"/>
    </row>
    <row r="796" spans="1:7">
      <c r="A796" s="352" t="s">
        <v>4</v>
      </c>
      <c r="B796" s="353" t="s">
        <v>491</v>
      </c>
      <c r="C796" s="367"/>
      <c r="D796" s="367"/>
      <c r="E796" s="370" t="s">
        <v>507</v>
      </c>
      <c r="F796" s="367"/>
      <c r="G796" s="367"/>
    </row>
    <row r="797" spans="1:7" ht="114">
      <c r="A797" s="352" t="s">
        <v>4</v>
      </c>
      <c r="B797" s="353" t="s">
        <v>491</v>
      </c>
      <c r="C797" s="353" t="s">
        <v>271</v>
      </c>
      <c r="D797" s="354">
        <v>161</v>
      </c>
      <c r="E797" s="386" t="s">
        <v>493</v>
      </c>
      <c r="F797" s="354"/>
      <c r="G797" s="372"/>
    </row>
    <row r="798" spans="1:7" ht="85.5">
      <c r="A798" s="352" t="s">
        <v>4</v>
      </c>
      <c r="B798" s="353" t="s">
        <v>491</v>
      </c>
      <c r="C798" s="353" t="s">
        <v>271</v>
      </c>
      <c r="D798" s="354">
        <v>162</v>
      </c>
      <c r="E798" s="386" t="s">
        <v>494</v>
      </c>
      <c r="F798" s="354"/>
      <c r="G798" s="372"/>
    </row>
    <row r="799" spans="1:7">
      <c r="A799" s="352" t="s">
        <v>4</v>
      </c>
      <c r="B799" s="353" t="s">
        <v>491</v>
      </c>
      <c r="C799" s="353" t="s">
        <v>271</v>
      </c>
      <c r="D799" s="354">
        <v>163</v>
      </c>
      <c r="E799" s="386" t="s">
        <v>495</v>
      </c>
      <c r="F799" s="354"/>
      <c r="G799" s="372"/>
    </row>
    <row r="800" spans="1:7" ht="28.5">
      <c r="A800" s="352" t="s">
        <v>4</v>
      </c>
      <c r="B800" s="353" t="s">
        <v>491</v>
      </c>
      <c r="C800" s="353" t="s">
        <v>271</v>
      </c>
      <c r="D800" s="354">
        <v>164</v>
      </c>
      <c r="E800" s="386" t="s">
        <v>496</v>
      </c>
      <c r="F800" s="354"/>
      <c r="G800" s="372"/>
    </row>
    <row r="801" spans="1:7">
      <c r="A801" s="352" t="s">
        <v>4</v>
      </c>
      <c r="B801" s="353" t="s">
        <v>491</v>
      </c>
      <c r="C801" s="367"/>
      <c r="D801" s="367"/>
      <c r="E801" s="370" t="s">
        <v>508</v>
      </c>
      <c r="F801" s="367"/>
      <c r="G801" s="367"/>
    </row>
    <row r="802" spans="1:7" ht="28.5">
      <c r="A802" s="352" t="s">
        <v>4</v>
      </c>
      <c r="B802" s="353" t="s">
        <v>491</v>
      </c>
      <c r="C802" s="353" t="s">
        <v>336</v>
      </c>
      <c r="D802" s="354">
        <v>165</v>
      </c>
      <c r="E802" s="386" t="s">
        <v>497</v>
      </c>
      <c r="F802" s="354"/>
      <c r="G802" s="372"/>
    </row>
    <row r="803" spans="1:7">
      <c r="A803" s="352" t="s">
        <v>4</v>
      </c>
      <c r="B803" s="353" t="s">
        <v>491</v>
      </c>
      <c r="C803" s="353" t="s">
        <v>336</v>
      </c>
      <c r="D803" s="354">
        <v>166</v>
      </c>
      <c r="E803" s="386" t="s">
        <v>498</v>
      </c>
      <c r="F803" s="354"/>
      <c r="G803" s="372"/>
    </row>
    <row r="804" spans="1:7" ht="28.5">
      <c r="A804" s="352" t="s">
        <v>4</v>
      </c>
      <c r="B804" s="353" t="s">
        <v>491</v>
      </c>
      <c r="C804" s="353" t="s">
        <v>336</v>
      </c>
      <c r="D804" s="354">
        <v>167</v>
      </c>
      <c r="E804" s="386" t="s">
        <v>499</v>
      </c>
      <c r="F804" s="354"/>
      <c r="G804" s="372"/>
    </row>
    <row r="805" spans="1:7">
      <c r="A805" s="352" t="s">
        <v>4</v>
      </c>
      <c r="B805" s="353" t="s">
        <v>491</v>
      </c>
      <c r="C805" s="367"/>
      <c r="D805" s="367"/>
      <c r="E805" s="370" t="s">
        <v>509</v>
      </c>
      <c r="F805" s="367"/>
      <c r="G805" s="367"/>
    </row>
    <row r="806" spans="1:7">
      <c r="A806" s="352" t="s">
        <v>4</v>
      </c>
      <c r="B806" s="353" t="s">
        <v>491</v>
      </c>
      <c r="C806" s="353" t="s">
        <v>338</v>
      </c>
      <c r="D806" s="354">
        <v>168</v>
      </c>
      <c r="E806" s="386" t="s">
        <v>500</v>
      </c>
      <c r="F806" s="354"/>
      <c r="G806" s="372"/>
    </row>
    <row r="807" spans="1:7" ht="28.5">
      <c r="A807" s="352" t="s">
        <v>4</v>
      </c>
      <c r="B807" s="353" t="s">
        <v>491</v>
      </c>
      <c r="C807" s="353" t="s">
        <v>338</v>
      </c>
      <c r="D807" s="354">
        <v>169</v>
      </c>
      <c r="E807" s="374" t="s">
        <v>502</v>
      </c>
      <c r="F807" s="354"/>
      <c r="G807" s="372"/>
    </row>
    <row r="808" spans="1:7" ht="28.5">
      <c r="A808" s="352" t="s">
        <v>4</v>
      </c>
      <c r="B808" s="353" t="s">
        <v>491</v>
      </c>
      <c r="C808" s="353" t="s">
        <v>338</v>
      </c>
      <c r="D808" s="354">
        <v>170</v>
      </c>
      <c r="E808" s="386" t="s">
        <v>501</v>
      </c>
      <c r="F808" s="354"/>
      <c r="G808" s="372"/>
    </row>
  </sheetData>
  <sheetProtection formatCells="0" insertHyperlinks="0" sort="0" autoFilter="0"/>
  <dataConsolidate/>
  <mergeCells count="4">
    <mergeCell ref="A1:A3"/>
    <mergeCell ref="B1:G3"/>
    <mergeCell ref="F4:G5"/>
    <mergeCell ref="F6:G6"/>
  </mergeCells>
  <conditionalFormatting sqref="F10:F57 F59:F75 F77:F87 F89:F99 F101:F112 F114:F125 F127:F133 F135:F144 F146:F154 F156:F161 F163:F167 F169:F174 F176:F179 F181:F183 F185:F188 F190:F192 F194:F196 F383:F412 F432:F434 F518:F520 F602:F603 F614">
    <cfRule type="cellIs" dxfId="26" priority="17" operator="equal">
      <formula>"Yes"</formula>
    </cfRule>
    <cfRule type="cellIs" dxfId="25" priority="18" operator="equal">
      <formula>"No"</formula>
    </cfRule>
  </conditionalFormatting>
  <conditionalFormatting sqref="F414:F430 F436:F446 F448:F498">
    <cfRule type="cellIs" dxfId="24" priority="13" operator="equal">
      <formula>"Yes"</formula>
    </cfRule>
    <cfRule type="cellIs" dxfId="23" priority="14" operator="equal">
      <formula>"No"</formula>
    </cfRule>
  </conditionalFormatting>
  <conditionalFormatting sqref="F500:F516 F522:F532 F534:F545 F547:F558 F560:F566 F568:F577 F579:F587 F589:F594 F596:F600 F605:F608 F610:F612 F616:F618">
    <cfRule type="cellIs" dxfId="22" priority="9" operator="equal">
      <formula>"Yes"</formula>
    </cfRule>
    <cfRule type="cellIs" dxfId="21" priority="10" operator="equal">
      <formula>"No"</formula>
    </cfRule>
  </conditionalFormatting>
  <conditionalFormatting sqref="F620:F670 F672:F688 F690:F699 F701:F711 F713:F724 F726:F737 F739:F745 F747:F756 F758:F766 F768:F773 F775:F779 F781:F786 F788:F791 F793:F795 F797:F800 F802:F804">
    <cfRule type="cellIs" dxfId="20" priority="3" operator="equal">
      <formula>"Yes"</formula>
    </cfRule>
    <cfRule type="cellIs" dxfId="19" priority="4" operator="equal">
      <formula>"No"</formula>
    </cfRule>
  </conditionalFormatting>
  <conditionalFormatting sqref="F806:F808">
    <cfRule type="cellIs" dxfId="18" priority="5" operator="equal">
      <formula>"Yes"</formula>
    </cfRule>
    <cfRule type="cellIs" dxfId="17" priority="6" operator="equal">
      <formula>"No"</formula>
    </cfRule>
  </conditionalFormatting>
  <conditionalFormatting sqref="G58">
    <cfRule type="cellIs" dxfId="16" priority="15" operator="equal">
      <formula>"Yes"</formula>
    </cfRule>
    <cfRule type="cellIs" dxfId="15" priority="16" operator="equal">
      <formula>"No"</formula>
    </cfRule>
  </conditionalFormatting>
  <conditionalFormatting sqref="G413">
    <cfRule type="cellIs" dxfId="14" priority="11" operator="equal">
      <formula>"Yes"</formula>
    </cfRule>
    <cfRule type="cellIs" dxfId="13" priority="12" operator="equal">
      <formula>"No"</formula>
    </cfRule>
  </conditionalFormatting>
  <conditionalFormatting sqref="G499">
    <cfRule type="cellIs" dxfId="12" priority="7" operator="equal">
      <formula>"Yes"</formula>
    </cfRule>
    <cfRule type="cellIs" dxfId="11" priority="8" operator="equal">
      <formula>"No"</formula>
    </cfRule>
  </conditionalFormatting>
  <conditionalFormatting sqref="G671">
    <cfRule type="cellIs" dxfId="10" priority="1" operator="equal">
      <formula>"Yes"</formula>
    </cfRule>
    <cfRule type="cellIs" dxfId="9" priority="2" operator="equal">
      <formula>"No"</formula>
    </cfRule>
  </conditionalFormatting>
  <pageMargins left="0.7" right="0.7" top="0.75" bottom="0.75" header="0.3" footer="0.3"/>
  <pageSetup scale="24" fitToHeight="0" orientation="portrait" r:id="rId1"/>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64FAEA3E-150D-4EEC-89B7-CFE055F1403D}">
          <x14:formula1>
            <xm:f>'Linked Items'!$F$2:$F$3</xm:f>
          </x14:formula1>
          <xm:sqref>F10:F808</xm:sqref>
        </x14:dataValidation>
      </x14:dataValidations>
    </ext>
    <ext xmlns:x15="http://schemas.microsoft.com/office/spreadsheetml/2010/11/main" uri="{3A4CF648-6AED-40f4-86FF-DC5316D8AED3}">
      <x14:slicerList xmlns:x14="http://schemas.microsoft.com/office/spreadsheetml/2009/9/main">
        <x14:slicer r:id="rId5"/>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3BF5-4D86-4F21-8BA5-C32389549533}">
  <sheetPr codeName="Sheet13"/>
  <dimension ref="C2:R53"/>
  <sheetViews>
    <sheetView workbookViewId="0">
      <selection activeCell="U7" sqref="U7"/>
    </sheetView>
  </sheetViews>
  <sheetFormatPr defaultRowHeight="14.25"/>
  <sheetData>
    <row r="2" spans="3:18" ht="15" thickBot="1"/>
    <row r="3" spans="3:18" ht="15">
      <c r="C3" s="725" t="s">
        <v>269</v>
      </c>
      <c r="D3" s="726"/>
      <c r="E3" s="727"/>
      <c r="F3" s="727"/>
      <c r="G3" s="727"/>
      <c r="H3" s="727"/>
      <c r="I3" s="727"/>
      <c r="J3" s="727"/>
      <c r="K3" s="727"/>
      <c r="L3" s="727"/>
      <c r="M3" s="727"/>
      <c r="N3" s="727"/>
      <c r="O3" s="727"/>
      <c r="P3" s="727"/>
      <c r="Q3" s="727"/>
      <c r="R3" s="728"/>
    </row>
    <row r="4" spans="3:18" ht="47.25">
      <c r="C4" s="295" t="s">
        <v>274</v>
      </c>
      <c r="D4" s="295" t="s">
        <v>275</v>
      </c>
      <c r="E4" s="295" t="s">
        <v>276</v>
      </c>
      <c r="F4" s="295" t="s">
        <v>277</v>
      </c>
      <c r="G4" s="295" t="s">
        <v>278</v>
      </c>
      <c r="H4" s="295" t="s">
        <v>279</v>
      </c>
      <c r="I4" s="295" t="s">
        <v>280</v>
      </c>
      <c r="J4" s="295" t="s">
        <v>281</v>
      </c>
      <c r="K4" s="295" t="s">
        <v>282</v>
      </c>
      <c r="L4" s="295" t="s">
        <v>283</v>
      </c>
      <c r="M4" s="295" t="s">
        <v>284</v>
      </c>
      <c r="N4" s="295" t="s">
        <v>285</v>
      </c>
      <c r="O4" s="176" t="s">
        <v>286</v>
      </c>
      <c r="P4" s="296" t="s">
        <v>287</v>
      </c>
      <c r="Q4" s="297" t="s">
        <v>289</v>
      </c>
      <c r="R4" s="177" t="s">
        <v>290</v>
      </c>
    </row>
    <row r="5" spans="3:18" ht="15">
      <c r="C5" s="298" t="s">
        <v>9</v>
      </c>
      <c r="D5" s="298" t="s">
        <v>9</v>
      </c>
      <c r="E5" s="298" t="s">
        <v>9</v>
      </c>
      <c r="F5" s="298" t="s">
        <v>9</v>
      </c>
      <c r="G5" s="298" t="s">
        <v>9</v>
      </c>
      <c r="H5" s="298" t="s">
        <v>9</v>
      </c>
      <c r="I5" s="298" t="s">
        <v>9</v>
      </c>
      <c r="J5" s="298" t="s">
        <v>9</v>
      </c>
      <c r="K5" s="298" t="s">
        <v>9</v>
      </c>
      <c r="L5" s="298" t="s">
        <v>9</v>
      </c>
      <c r="M5" s="298"/>
      <c r="N5" s="298"/>
      <c r="O5" s="190"/>
      <c r="P5" s="299"/>
      <c r="Q5" s="298"/>
      <c r="R5" s="191"/>
    </row>
    <row r="6" spans="3:18" ht="15">
      <c r="C6" s="294" t="s">
        <v>9</v>
      </c>
      <c r="D6" s="294" t="s">
        <v>9</v>
      </c>
      <c r="E6" s="294" t="s">
        <v>9</v>
      </c>
      <c r="F6" s="294" t="s">
        <v>9</v>
      </c>
      <c r="G6" s="294" t="s">
        <v>9</v>
      </c>
      <c r="H6" s="294" t="s">
        <v>9</v>
      </c>
      <c r="I6" s="294" t="s">
        <v>9</v>
      </c>
      <c r="J6" s="294" t="s">
        <v>9</v>
      </c>
      <c r="K6" s="294" t="s">
        <v>9</v>
      </c>
      <c r="L6" s="294" t="s">
        <v>9</v>
      </c>
      <c r="M6" s="294"/>
      <c r="N6" s="294"/>
      <c r="O6" s="180"/>
      <c r="P6" s="300"/>
      <c r="Q6" s="294"/>
      <c r="R6" s="181"/>
    </row>
    <row r="7" spans="3:18" ht="15">
      <c r="C7" s="294" t="s">
        <v>9</v>
      </c>
      <c r="D7" s="294" t="s">
        <v>9</v>
      </c>
      <c r="E7" s="294" t="s">
        <v>9</v>
      </c>
      <c r="F7" s="294" t="s">
        <v>9</v>
      </c>
      <c r="G7" s="294" t="s">
        <v>9</v>
      </c>
      <c r="H7" s="294" t="s">
        <v>9</v>
      </c>
      <c r="I7" s="294" t="s">
        <v>9</v>
      </c>
      <c r="J7" s="294" t="s">
        <v>9</v>
      </c>
      <c r="K7" s="294" t="s">
        <v>9</v>
      </c>
      <c r="L7" s="294" t="s">
        <v>9</v>
      </c>
      <c r="M7" s="294"/>
      <c r="N7" s="294"/>
      <c r="O7" s="180"/>
      <c r="P7" s="300"/>
      <c r="Q7" s="294"/>
      <c r="R7" s="181"/>
    </row>
    <row r="8" spans="3:18" ht="15">
      <c r="C8" s="298" t="s">
        <v>9</v>
      </c>
      <c r="D8" s="298" t="s">
        <v>9</v>
      </c>
      <c r="E8" s="298" t="s">
        <v>9</v>
      </c>
      <c r="F8" s="298" t="s">
        <v>9</v>
      </c>
      <c r="G8" s="298" t="s">
        <v>9</v>
      </c>
      <c r="H8" s="298" t="s">
        <v>9</v>
      </c>
      <c r="I8" s="298" t="s">
        <v>9</v>
      </c>
      <c r="J8" s="298" t="s">
        <v>9</v>
      </c>
      <c r="K8" s="298" t="s">
        <v>9</v>
      </c>
      <c r="L8" s="298" t="s">
        <v>9</v>
      </c>
      <c r="M8" s="298"/>
      <c r="N8" s="298"/>
      <c r="O8" s="190"/>
      <c r="P8" s="299"/>
      <c r="Q8" s="298"/>
      <c r="R8" s="191"/>
    </row>
    <row r="9" spans="3:18" ht="15.75">
      <c r="C9" s="294" t="s">
        <v>9</v>
      </c>
      <c r="D9" s="294" t="s">
        <v>9</v>
      </c>
      <c r="E9" s="294" t="s">
        <v>9</v>
      </c>
      <c r="F9" s="294" t="s">
        <v>9</v>
      </c>
      <c r="G9" s="294" t="s">
        <v>9</v>
      </c>
      <c r="H9" s="294" t="s">
        <v>9</v>
      </c>
      <c r="I9" s="294" t="s">
        <v>9</v>
      </c>
      <c r="J9" s="294" t="s">
        <v>9</v>
      </c>
      <c r="K9" s="294" t="s">
        <v>9</v>
      </c>
      <c r="L9" s="294" t="s">
        <v>9</v>
      </c>
      <c r="M9" s="294"/>
      <c r="N9" s="294"/>
      <c r="O9" s="182"/>
      <c r="P9" s="301"/>
      <c r="Q9" s="294"/>
      <c r="R9" s="181"/>
    </row>
    <row r="10" spans="3:18" ht="15">
      <c r="C10" s="294" t="s">
        <v>9</v>
      </c>
      <c r="D10" s="294" t="s">
        <v>9</v>
      </c>
      <c r="E10" s="294" t="s">
        <v>9</v>
      </c>
      <c r="F10" s="294" t="s">
        <v>9</v>
      </c>
      <c r="G10" s="294" t="s">
        <v>9</v>
      </c>
      <c r="H10" s="294" t="s">
        <v>9</v>
      </c>
      <c r="I10" s="294" t="s">
        <v>9</v>
      </c>
      <c r="J10" s="294" t="s">
        <v>9</v>
      </c>
      <c r="K10" s="294" t="s">
        <v>9</v>
      </c>
      <c r="L10" s="294" t="s">
        <v>9</v>
      </c>
      <c r="M10" s="294"/>
      <c r="N10" s="294"/>
      <c r="O10" s="180"/>
      <c r="P10" s="300"/>
      <c r="Q10" s="294"/>
      <c r="R10" s="181"/>
    </row>
    <row r="11" spans="3:18" ht="15">
      <c r="C11" s="294" t="s">
        <v>9</v>
      </c>
      <c r="D11" s="294" t="s">
        <v>9</v>
      </c>
      <c r="E11" s="294" t="s">
        <v>9</v>
      </c>
      <c r="F11" s="294" t="s">
        <v>9</v>
      </c>
      <c r="G11" s="294" t="s">
        <v>9</v>
      </c>
      <c r="H11" s="294" t="s">
        <v>9</v>
      </c>
      <c r="I11" s="294" t="s">
        <v>9</v>
      </c>
      <c r="J11" s="294" t="s">
        <v>9</v>
      </c>
      <c r="K11" s="294" t="s">
        <v>9</v>
      </c>
      <c r="L11" s="294" t="s">
        <v>9</v>
      </c>
      <c r="M11" s="294"/>
      <c r="N11" s="294"/>
      <c r="O11" s="180"/>
      <c r="P11" s="300"/>
      <c r="Q11" s="294"/>
      <c r="R11" s="181"/>
    </row>
    <row r="12" spans="3:18" ht="15">
      <c r="C12" s="294" t="s">
        <v>9</v>
      </c>
      <c r="D12" s="294" t="s">
        <v>9</v>
      </c>
      <c r="E12" s="294" t="s">
        <v>9</v>
      </c>
      <c r="F12" s="294" t="s">
        <v>9</v>
      </c>
      <c r="G12" s="294" t="s">
        <v>9</v>
      </c>
      <c r="H12" s="294" t="s">
        <v>9</v>
      </c>
      <c r="I12" s="294" t="s">
        <v>9</v>
      </c>
      <c r="J12" s="294" t="s">
        <v>9</v>
      </c>
      <c r="K12" s="294" t="s">
        <v>9</v>
      </c>
      <c r="L12" s="294" t="s">
        <v>9</v>
      </c>
      <c r="M12" s="294"/>
      <c r="N12" s="294"/>
      <c r="O12" s="180"/>
      <c r="P12" s="300"/>
      <c r="Q12" s="294"/>
      <c r="R12" s="181"/>
    </row>
    <row r="13" spans="3:18" ht="15">
      <c r="C13" s="298" t="s">
        <v>9</v>
      </c>
      <c r="D13" s="298" t="s">
        <v>9</v>
      </c>
      <c r="E13" s="298" t="s">
        <v>9</v>
      </c>
      <c r="F13" s="298" t="s">
        <v>9</v>
      </c>
      <c r="G13" s="298" t="s">
        <v>9</v>
      </c>
      <c r="H13" s="298" t="s">
        <v>9</v>
      </c>
      <c r="I13" s="298" t="s">
        <v>9</v>
      </c>
      <c r="J13" s="298" t="s">
        <v>9</v>
      </c>
      <c r="K13" s="298" t="s">
        <v>9</v>
      </c>
      <c r="L13" s="298" t="s">
        <v>9</v>
      </c>
      <c r="M13" s="298" t="s">
        <v>9</v>
      </c>
      <c r="N13" s="298" t="s">
        <v>9</v>
      </c>
      <c r="O13" s="190" t="s">
        <v>9</v>
      </c>
      <c r="P13" s="299" t="s">
        <v>9</v>
      </c>
      <c r="Q13" s="298"/>
      <c r="R13" s="191"/>
    </row>
    <row r="14" spans="3:18" ht="15.75">
      <c r="C14" s="294" t="s">
        <v>9</v>
      </c>
      <c r="D14" s="294"/>
      <c r="E14" s="295" t="s">
        <v>9</v>
      </c>
      <c r="F14" s="295"/>
      <c r="G14" s="295" t="s">
        <v>9</v>
      </c>
      <c r="H14" s="295"/>
      <c r="I14" s="295" t="s">
        <v>9</v>
      </c>
      <c r="J14" s="295"/>
      <c r="K14" s="295" t="s">
        <v>9</v>
      </c>
      <c r="L14" s="295"/>
      <c r="M14" s="295" t="s">
        <v>9</v>
      </c>
      <c r="N14" s="295"/>
      <c r="O14" s="176" t="s">
        <v>9</v>
      </c>
      <c r="P14" s="176"/>
      <c r="Q14" s="294" t="s">
        <v>9</v>
      </c>
      <c r="R14" s="181"/>
    </row>
    <row r="15" spans="3:18" ht="15.75">
      <c r="C15" s="294"/>
      <c r="D15" s="294" t="s">
        <v>9</v>
      </c>
      <c r="E15" s="295"/>
      <c r="F15" s="295" t="s">
        <v>9</v>
      </c>
      <c r="G15" s="295"/>
      <c r="H15" s="295" t="s">
        <v>9</v>
      </c>
      <c r="I15" s="295"/>
      <c r="J15" s="295" t="s">
        <v>9</v>
      </c>
      <c r="K15" s="295"/>
      <c r="L15" s="295" t="s">
        <v>9</v>
      </c>
      <c r="M15" s="295"/>
      <c r="N15" s="295" t="s">
        <v>9</v>
      </c>
      <c r="O15" s="176"/>
      <c r="P15" s="176" t="s">
        <v>9</v>
      </c>
      <c r="Q15" s="294"/>
      <c r="R15" s="181" t="s">
        <v>9</v>
      </c>
    </row>
    <row r="16" spans="3:18" ht="15.75">
      <c r="C16" s="294" t="s">
        <v>9</v>
      </c>
      <c r="D16" s="294" t="s">
        <v>9</v>
      </c>
      <c r="E16" s="295" t="s">
        <v>9</v>
      </c>
      <c r="F16" s="295" t="s">
        <v>9</v>
      </c>
      <c r="G16" s="295" t="s">
        <v>9</v>
      </c>
      <c r="H16" s="295" t="s">
        <v>9</v>
      </c>
      <c r="I16" s="295" t="s">
        <v>9</v>
      </c>
      <c r="J16" s="295" t="s">
        <v>9</v>
      </c>
      <c r="K16" s="295" t="s">
        <v>9</v>
      </c>
      <c r="L16" s="295" t="s">
        <v>9</v>
      </c>
      <c r="M16" s="295" t="s">
        <v>9</v>
      </c>
      <c r="N16" s="295" t="s">
        <v>9</v>
      </c>
      <c r="O16" s="176" t="s">
        <v>9</v>
      </c>
      <c r="P16" s="176" t="s">
        <v>9</v>
      </c>
      <c r="Q16" s="294"/>
      <c r="R16" s="181"/>
    </row>
    <row r="17" spans="3:18" ht="15.75">
      <c r="C17" s="294" t="s">
        <v>9</v>
      </c>
      <c r="D17" s="294" t="s">
        <v>9</v>
      </c>
      <c r="E17" s="295" t="s">
        <v>9</v>
      </c>
      <c r="F17" s="295" t="s">
        <v>9</v>
      </c>
      <c r="G17" s="295" t="s">
        <v>9</v>
      </c>
      <c r="H17" s="295" t="s">
        <v>9</v>
      </c>
      <c r="I17" s="295" t="s">
        <v>9</v>
      </c>
      <c r="J17" s="295" t="s">
        <v>9</v>
      </c>
      <c r="K17" s="295" t="s">
        <v>9</v>
      </c>
      <c r="L17" s="295" t="s">
        <v>9</v>
      </c>
      <c r="M17" s="295" t="s">
        <v>9</v>
      </c>
      <c r="N17" s="295" t="s">
        <v>9</v>
      </c>
      <c r="O17" s="176" t="s">
        <v>9</v>
      </c>
      <c r="P17" s="176" t="s">
        <v>9</v>
      </c>
      <c r="Q17" s="294"/>
      <c r="R17" s="181"/>
    </row>
    <row r="18" spans="3:18" ht="15.75">
      <c r="C18" s="294" t="s">
        <v>9</v>
      </c>
      <c r="D18" s="294" t="s">
        <v>9</v>
      </c>
      <c r="E18" s="295" t="s">
        <v>9</v>
      </c>
      <c r="F18" s="295" t="s">
        <v>9</v>
      </c>
      <c r="G18" s="295" t="s">
        <v>9</v>
      </c>
      <c r="H18" s="295" t="s">
        <v>9</v>
      </c>
      <c r="I18" s="295" t="s">
        <v>9</v>
      </c>
      <c r="J18" s="295" t="s">
        <v>9</v>
      </c>
      <c r="K18" s="295" t="s">
        <v>9</v>
      </c>
      <c r="L18" s="295" t="s">
        <v>9</v>
      </c>
      <c r="M18" s="295"/>
      <c r="N18" s="295"/>
      <c r="O18" s="176"/>
      <c r="P18" s="176"/>
      <c r="Q18" s="294"/>
      <c r="R18" s="181"/>
    </row>
    <row r="19" spans="3:18" ht="15.75">
      <c r="C19" s="294"/>
      <c r="D19" s="294"/>
      <c r="E19" s="295"/>
      <c r="F19" s="295"/>
      <c r="G19" s="295"/>
      <c r="H19" s="295"/>
      <c r="I19" s="295"/>
      <c r="J19" s="295"/>
      <c r="K19" s="295" t="s">
        <v>9</v>
      </c>
      <c r="L19" s="295" t="s">
        <v>9</v>
      </c>
      <c r="M19" s="295" t="s">
        <v>9</v>
      </c>
      <c r="N19" s="295" t="s">
        <v>9</v>
      </c>
      <c r="O19" s="176" t="s">
        <v>9</v>
      </c>
      <c r="P19" s="176" t="s">
        <v>9</v>
      </c>
      <c r="Q19" s="294"/>
      <c r="R19" s="181"/>
    </row>
    <row r="20" spans="3:18" ht="15.75">
      <c r="C20" s="294" t="s">
        <v>9</v>
      </c>
      <c r="D20" s="294" t="s">
        <v>9</v>
      </c>
      <c r="E20" s="295" t="s">
        <v>9</v>
      </c>
      <c r="F20" s="295" t="s">
        <v>9</v>
      </c>
      <c r="G20" s="295" t="s">
        <v>9</v>
      </c>
      <c r="H20" s="295" t="s">
        <v>9</v>
      </c>
      <c r="I20" s="295" t="s">
        <v>9</v>
      </c>
      <c r="J20" s="295" t="s">
        <v>9</v>
      </c>
      <c r="K20" s="295"/>
      <c r="L20" s="295"/>
      <c r="M20" s="295"/>
      <c r="N20" s="295"/>
      <c r="O20" s="176"/>
      <c r="P20" s="176"/>
      <c r="Q20" s="294"/>
      <c r="R20" s="181"/>
    </row>
    <row r="21" spans="3:18" ht="15.75">
      <c r="C21" s="294"/>
      <c r="D21" s="294"/>
      <c r="E21" s="295"/>
      <c r="F21" s="295"/>
      <c r="G21" s="295"/>
      <c r="H21" s="295"/>
      <c r="I21" s="295"/>
      <c r="J21" s="295"/>
      <c r="K21" s="295"/>
      <c r="L21" s="295"/>
      <c r="M21" s="295"/>
      <c r="N21" s="295"/>
      <c r="O21" s="176"/>
      <c r="P21" s="176"/>
      <c r="Q21" s="294"/>
      <c r="R21" s="181"/>
    </row>
    <row r="22" spans="3:18" ht="15">
      <c r="C22" s="298" t="s">
        <v>9</v>
      </c>
      <c r="D22" s="298" t="s">
        <v>9</v>
      </c>
      <c r="E22" s="298" t="s">
        <v>9</v>
      </c>
      <c r="F22" s="298" t="s">
        <v>9</v>
      </c>
      <c r="G22" s="298" t="s">
        <v>9</v>
      </c>
      <c r="H22" s="298" t="s">
        <v>9</v>
      </c>
      <c r="I22" s="298" t="s">
        <v>9</v>
      </c>
      <c r="J22" s="298" t="s">
        <v>9</v>
      </c>
      <c r="K22" s="298" t="s">
        <v>9</v>
      </c>
      <c r="L22" s="298" t="s">
        <v>9</v>
      </c>
      <c r="M22" s="298" t="s">
        <v>9</v>
      </c>
      <c r="N22" s="298" t="s">
        <v>9</v>
      </c>
      <c r="O22" s="190" t="s">
        <v>9</v>
      </c>
      <c r="P22" s="190" t="s">
        <v>9</v>
      </c>
      <c r="Q22" s="298"/>
      <c r="R22" s="191"/>
    </row>
    <row r="23" spans="3:18" ht="15.75">
      <c r="C23" s="176" t="s">
        <v>9</v>
      </c>
      <c r="D23" s="176" t="s">
        <v>9</v>
      </c>
      <c r="E23" s="176" t="s">
        <v>9</v>
      </c>
      <c r="F23" s="176" t="s">
        <v>9</v>
      </c>
      <c r="G23" s="176" t="s">
        <v>9</v>
      </c>
      <c r="H23" s="176" t="s">
        <v>9</v>
      </c>
      <c r="I23" s="176" t="s">
        <v>9</v>
      </c>
      <c r="J23" s="176" t="s">
        <v>9</v>
      </c>
      <c r="K23" s="176" t="s">
        <v>9</v>
      </c>
      <c r="L23" s="176" t="s">
        <v>9</v>
      </c>
      <c r="M23" s="176" t="s">
        <v>9</v>
      </c>
      <c r="N23" s="176" t="s">
        <v>9</v>
      </c>
      <c r="O23" s="176" t="s">
        <v>9</v>
      </c>
      <c r="P23" s="176" t="s">
        <v>9</v>
      </c>
      <c r="Q23" s="294"/>
      <c r="R23" s="181"/>
    </row>
    <row r="24" spans="3:18" ht="15.75">
      <c r="C24" s="176" t="s">
        <v>9</v>
      </c>
      <c r="D24" s="176"/>
      <c r="E24" s="176" t="s">
        <v>9</v>
      </c>
      <c r="F24" s="176"/>
      <c r="G24" s="176" t="s">
        <v>9</v>
      </c>
      <c r="H24" s="176"/>
      <c r="I24" s="176" t="s">
        <v>9</v>
      </c>
      <c r="J24" s="176"/>
      <c r="K24" s="176" t="s">
        <v>9</v>
      </c>
      <c r="L24" s="176"/>
      <c r="M24" s="176" t="s">
        <v>9</v>
      </c>
      <c r="N24" s="176"/>
      <c r="O24" s="176" t="s">
        <v>9</v>
      </c>
      <c r="P24" s="176"/>
      <c r="Q24" s="294" t="s">
        <v>9</v>
      </c>
      <c r="R24" s="181"/>
    </row>
    <row r="25" spans="3:18" ht="15.75">
      <c r="C25" s="176"/>
      <c r="D25" s="176" t="s">
        <v>9</v>
      </c>
      <c r="E25" s="176"/>
      <c r="F25" s="176" t="s">
        <v>9</v>
      </c>
      <c r="G25" s="176"/>
      <c r="H25" s="176" t="s">
        <v>9</v>
      </c>
      <c r="I25" s="176"/>
      <c r="J25" s="176" t="s">
        <v>9</v>
      </c>
      <c r="K25" s="176"/>
      <c r="L25" s="176" t="s">
        <v>9</v>
      </c>
      <c r="M25" s="176"/>
      <c r="N25" s="176" t="s">
        <v>9</v>
      </c>
      <c r="O25" s="176"/>
      <c r="P25" s="176" t="s">
        <v>9</v>
      </c>
      <c r="Q25" s="294"/>
      <c r="R25" s="181" t="s">
        <v>9</v>
      </c>
    </row>
    <row r="26" spans="3:18" ht="15.75">
      <c r="C26" s="176" t="s">
        <v>9</v>
      </c>
      <c r="D26" s="176" t="s">
        <v>9</v>
      </c>
      <c r="E26" s="176" t="s">
        <v>9</v>
      </c>
      <c r="F26" s="176" t="s">
        <v>9</v>
      </c>
      <c r="G26" s="176" t="s">
        <v>9</v>
      </c>
      <c r="H26" s="176" t="s">
        <v>9</v>
      </c>
      <c r="I26" s="176" t="s">
        <v>9</v>
      </c>
      <c r="J26" s="176" t="s">
        <v>9</v>
      </c>
      <c r="K26" s="176" t="s">
        <v>9</v>
      </c>
      <c r="L26" s="176" t="s">
        <v>9</v>
      </c>
      <c r="M26" s="176" t="s">
        <v>9</v>
      </c>
      <c r="N26" s="176" t="s">
        <v>9</v>
      </c>
      <c r="O26" s="176" t="s">
        <v>9</v>
      </c>
      <c r="P26" s="176" t="s">
        <v>9</v>
      </c>
      <c r="Q26" s="294"/>
      <c r="R26" s="181"/>
    </row>
    <row r="27" spans="3:18" ht="15.75">
      <c r="C27" s="176" t="s">
        <v>9</v>
      </c>
      <c r="D27" s="176" t="s">
        <v>9</v>
      </c>
      <c r="E27" s="176" t="s">
        <v>9</v>
      </c>
      <c r="F27" s="176" t="s">
        <v>9</v>
      </c>
      <c r="G27" s="176" t="s">
        <v>9</v>
      </c>
      <c r="H27" s="176" t="s">
        <v>9</v>
      </c>
      <c r="I27" s="176" t="s">
        <v>9</v>
      </c>
      <c r="J27" s="176" t="s">
        <v>9</v>
      </c>
      <c r="K27" s="176" t="s">
        <v>9</v>
      </c>
      <c r="L27" s="176" t="s">
        <v>9</v>
      </c>
      <c r="M27" s="176" t="s">
        <v>9</v>
      </c>
      <c r="N27" s="176" t="s">
        <v>9</v>
      </c>
      <c r="O27" s="176" t="s">
        <v>9</v>
      </c>
      <c r="P27" s="176" t="s">
        <v>9</v>
      </c>
      <c r="Q27" s="294"/>
      <c r="R27" s="181"/>
    </row>
    <row r="28" spans="3:18" ht="15.75">
      <c r="C28" s="176" t="s">
        <v>9</v>
      </c>
      <c r="D28" s="176" t="s">
        <v>9</v>
      </c>
      <c r="E28" s="176" t="s">
        <v>9</v>
      </c>
      <c r="F28" s="176" t="s">
        <v>9</v>
      </c>
      <c r="G28" s="176" t="s">
        <v>9</v>
      </c>
      <c r="H28" s="176" t="s">
        <v>9</v>
      </c>
      <c r="I28" s="176" t="s">
        <v>9</v>
      </c>
      <c r="J28" s="176" t="s">
        <v>9</v>
      </c>
      <c r="K28" s="176" t="s">
        <v>9</v>
      </c>
      <c r="L28" s="176" t="s">
        <v>9</v>
      </c>
      <c r="M28" s="176" t="s">
        <v>9</v>
      </c>
      <c r="N28" s="176" t="s">
        <v>9</v>
      </c>
      <c r="O28" s="176" t="s">
        <v>9</v>
      </c>
      <c r="P28" s="176" t="s">
        <v>9</v>
      </c>
      <c r="Q28" s="294"/>
      <c r="R28" s="181"/>
    </row>
    <row r="29" spans="3:18" ht="15.75">
      <c r="C29" s="176" t="s">
        <v>9</v>
      </c>
      <c r="D29" s="176" t="s">
        <v>9</v>
      </c>
      <c r="E29" s="176" t="s">
        <v>9</v>
      </c>
      <c r="F29" s="176" t="s">
        <v>9</v>
      </c>
      <c r="G29" s="176" t="s">
        <v>9</v>
      </c>
      <c r="H29" s="176" t="s">
        <v>9</v>
      </c>
      <c r="I29" s="176" t="s">
        <v>9</v>
      </c>
      <c r="J29" s="176" t="s">
        <v>9</v>
      </c>
      <c r="K29" s="176" t="s">
        <v>9</v>
      </c>
      <c r="L29" s="176" t="s">
        <v>9</v>
      </c>
      <c r="M29" s="176" t="s">
        <v>9</v>
      </c>
      <c r="N29" s="176" t="s">
        <v>9</v>
      </c>
      <c r="O29" s="176" t="s">
        <v>9</v>
      </c>
      <c r="P29" s="176" t="s">
        <v>9</v>
      </c>
      <c r="Q29" s="294"/>
      <c r="R29" s="181"/>
    </row>
    <row r="30" spans="3:18" ht="15.75">
      <c r="C30" s="176" t="s">
        <v>9</v>
      </c>
      <c r="D30" s="176" t="s">
        <v>9</v>
      </c>
      <c r="E30" s="176" t="s">
        <v>9</v>
      </c>
      <c r="F30" s="176" t="s">
        <v>9</v>
      </c>
      <c r="G30" s="176" t="s">
        <v>9</v>
      </c>
      <c r="H30" s="176" t="s">
        <v>9</v>
      </c>
      <c r="I30" s="176" t="s">
        <v>9</v>
      </c>
      <c r="J30" s="176" t="s">
        <v>9</v>
      </c>
      <c r="K30" s="176" t="s">
        <v>9</v>
      </c>
      <c r="L30" s="176" t="s">
        <v>9</v>
      </c>
      <c r="M30" s="176" t="s">
        <v>9</v>
      </c>
      <c r="N30" s="176" t="s">
        <v>9</v>
      </c>
      <c r="O30" s="176" t="s">
        <v>9</v>
      </c>
      <c r="P30" s="176" t="s">
        <v>9</v>
      </c>
      <c r="Q30" s="294"/>
      <c r="R30" s="181"/>
    </row>
    <row r="31" spans="3:18" ht="15.75">
      <c r="C31" s="176" t="s">
        <v>9</v>
      </c>
      <c r="D31" s="176" t="s">
        <v>9</v>
      </c>
      <c r="E31" s="176" t="s">
        <v>9</v>
      </c>
      <c r="F31" s="176" t="s">
        <v>9</v>
      </c>
      <c r="G31" s="176" t="s">
        <v>9</v>
      </c>
      <c r="H31" s="176" t="s">
        <v>9</v>
      </c>
      <c r="I31" s="176" t="s">
        <v>9</v>
      </c>
      <c r="J31" s="176" t="s">
        <v>9</v>
      </c>
      <c r="K31" s="176" t="s">
        <v>9</v>
      </c>
      <c r="L31" s="176" t="s">
        <v>9</v>
      </c>
      <c r="M31" s="176" t="s">
        <v>9</v>
      </c>
      <c r="N31" s="176" t="s">
        <v>9</v>
      </c>
      <c r="O31" s="176" t="s">
        <v>9</v>
      </c>
      <c r="P31" s="176" t="s">
        <v>9</v>
      </c>
      <c r="Q31" s="294"/>
      <c r="R31" s="181"/>
    </row>
    <row r="32" spans="3:18" ht="15.75">
      <c r="C32" s="176" t="s">
        <v>9</v>
      </c>
      <c r="D32" s="176" t="s">
        <v>9</v>
      </c>
      <c r="E32" s="176" t="s">
        <v>9</v>
      </c>
      <c r="F32" s="176" t="s">
        <v>9</v>
      </c>
      <c r="G32" s="176" t="s">
        <v>9</v>
      </c>
      <c r="H32" s="176" t="s">
        <v>9</v>
      </c>
      <c r="I32" s="176" t="s">
        <v>9</v>
      </c>
      <c r="J32" s="176" t="s">
        <v>9</v>
      </c>
      <c r="K32" s="176" t="s">
        <v>9</v>
      </c>
      <c r="L32" s="176" t="s">
        <v>9</v>
      </c>
      <c r="M32" s="176" t="s">
        <v>9</v>
      </c>
      <c r="N32" s="176" t="s">
        <v>9</v>
      </c>
      <c r="O32" s="176" t="s">
        <v>9</v>
      </c>
      <c r="P32" s="176" t="s">
        <v>9</v>
      </c>
      <c r="Q32" s="294"/>
      <c r="R32" s="181"/>
    </row>
    <row r="33" spans="3:18" ht="15.75">
      <c r="C33" s="176" t="s">
        <v>9</v>
      </c>
      <c r="D33" s="176"/>
      <c r="E33" s="176" t="s">
        <v>9</v>
      </c>
      <c r="F33" s="176"/>
      <c r="G33" s="176" t="s">
        <v>9</v>
      </c>
      <c r="H33" s="176"/>
      <c r="I33" s="176" t="s">
        <v>9</v>
      </c>
      <c r="J33" s="176"/>
      <c r="K33" s="176" t="s">
        <v>9</v>
      </c>
      <c r="L33" s="176"/>
      <c r="M33" s="176" t="s">
        <v>9</v>
      </c>
      <c r="N33" s="176"/>
      <c r="O33" s="176" t="s">
        <v>9</v>
      </c>
      <c r="P33" s="176"/>
      <c r="Q33" s="294" t="s">
        <v>9</v>
      </c>
      <c r="R33" s="181"/>
    </row>
    <row r="34" spans="3:18" ht="15.75">
      <c r="C34" s="176" t="s">
        <v>9</v>
      </c>
      <c r="D34" s="176" t="s">
        <v>9</v>
      </c>
      <c r="E34" s="176" t="s">
        <v>9</v>
      </c>
      <c r="F34" s="176" t="s">
        <v>9</v>
      </c>
      <c r="G34" s="176" t="s">
        <v>9</v>
      </c>
      <c r="H34" s="176" t="s">
        <v>9</v>
      </c>
      <c r="I34" s="176" t="s">
        <v>9</v>
      </c>
      <c r="J34" s="176" t="s">
        <v>9</v>
      </c>
      <c r="K34" s="176" t="s">
        <v>9</v>
      </c>
      <c r="L34" s="176" t="s">
        <v>9</v>
      </c>
      <c r="M34" s="176" t="s">
        <v>9</v>
      </c>
      <c r="N34" s="176" t="s">
        <v>9</v>
      </c>
      <c r="O34" s="176" t="s">
        <v>9</v>
      </c>
      <c r="P34" s="176" t="s">
        <v>9</v>
      </c>
      <c r="Q34" s="294"/>
      <c r="R34" s="181"/>
    </row>
    <row r="35" spans="3:18" ht="15.75">
      <c r="C35" s="176" t="s">
        <v>9</v>
      </c>
      <c r="D35" s="176"/>
      <c r="E35" s="176" t="s">
        <v>9</v>
      </c>
      <c r="F35" s="176"/>
      <c r="G35" s="176" t="s">
        <v>9</v>
      </c>
      <c r="H35" s="176"/>
      <c r="I35" s="176" t="s">
        <v>9</v>
      </c>
      <c r="J35" s="176"/>
      <c r="K35" s="176" t="s">
        <v>9</v>
      </c>
      <c r="L35" s="176"/>
      <c r="M35" s="176" t="s">
        <v>9</v>
      </c>
      <c r="N35" s="176"/>
      <c r="O35" s="176" t="s">
        <v>9</v>
      </c>
      <c r="P35" s="176"/>
      <c r="Q35" s="294" t="s">
        <v>9</v>
      </c>
      <c r="R35" s="181"/>
    </row>
    <row r="36" spans="3:18" ht="15.75">
      <c r="C36" s="176" t="s">
        <v>9</v>
      </c>
      <c r="D36" s="176" t="s">
        <v>9</v>
      </c>
      <c r="E36" s="176" t="s">
        <v>9</v>
      </c>
      <c r="F36" s="176" t="s">
        <v>9</v>
      </c>
      <c r="G36" s="176" t="s">
        <v>9</v>
      </c>
      <c r="H36" s="176" t="s">
        <v>9</v>
      </c>
      <c r="I36" s="176" t="s">
        <v>9</v>
      </c>
      <c r="J36" s="176" t="s">
        <v>9</v>
      </c>
      <c r="K36" s="176" t="s">
        <v>9</v>
      </c>
      <c r="L36" s="176" t="s">
        <v>9</v>
      </c>
      <c r="M36" s="176" t="s">
        <v>9</v>
      </c>
      <c r="N36" s="176" t="s">
        <v>9</v>
      </c>
      <c r="O36" s="176" t="s">
        <v>9</v>
      </c>
      <c r="P36" s="176" t="s">
        <v>9</v>
      </c>
      <c r="Q36" s="294"/>
      <c r="R36" s="181"/>
    </row>
    <row r="37" spans="3:18" ht="15.75">
      <c r="C37" s="176" t="s">
        <v>9</v>
      </c>
      <c r="D37" s="176" t="s">
        <v>9</v>
      </c>
      <c r="E37" s="176" t="s">
        <v>9</v>
      </c>
      <c r="F37" s="176" t="s">
        <v>9</v>
      </c>
      <c r="G37" s="176" t="s">
        <v>9</v>
      </c>
      <c r="H37" s="176" t="s">
        <v>9</v>
      </c>
      <c r="I37" s="176" t="s">
        <v>9</v>
      </c>
      <c r="J37" s="176" t="s">
        <v>9</v>
      </c>
      <c r="K37" s="176" t="s">
        <v>9</v>
      </c>
      <c r="L37" s="176" t="s">
        <v>9</v>
      </c>
      <c r="M37" s="176" t="s">
        <v>9</v>
      </c>
      <c r="N37" s="176" t="s">
        <v>9</v>
      </c>
      <c r="O37" s="176" t="s">
        <v>9</v>
      </c>
      <c r="P37" s="176" t="s">
        <v>9</v>
      </c>
      <c r="Q37" s="294"/>
      <c r="R37" s="181"/>
    </row>
    <row r="38" spans="3:18" ht="15.75">
      <c r="C38" s="176" t="s">
        <v>9</v>
      </c>
      <c r="D38" s="176" t="s">
        <v>9</v>
      </c>
      <c r="E38" s="176" t="s">
        <v>9</v>
      </c>
      <c r="F38" s="176" t="s">
        <v>9</v>
      </c>
      <c r="G38" s="176" t="s">
        <v>9</v>
      </c>
      <c r="H38" s="176" t="s">
        <v>9</v>
      </c>
      <c r="I38" s="176" t="s">
        <v>9</v>
      </c>
      <c r="J38" s="176" t="s">
        <v>9</v>
      </c>
      <c r="K38" s="176" t="s">
        <v>9</v>
      </c>
      <c r="L38" s="176" t="s">
        <v>9</v>
      </c>
      <c r="M38" s="176" t="s">
        <v>9</v>
      </c>
      <c r="N38" s="176" t="s">
        <v>9</v>
      </c>
      <c r="O38" s="176" t="s">
        <v>9</v>
      </c>
      <c r="P38" s="176" t="s">
        <v>9</v>
      </c>
      <c r="Q38" s="294"/>
      <c r="R38" s="181"/>
    </row>
    <row r="39" spans="3:18" ht="15.75">
      <c r="C39" s="176" t="s">
        <v>9</v>
      </c>
      <c r="D39" s="176" t="s">
        <v>9</v>
      </c>
      <c r="E39" s="176" t="s">
        <v>9</v>
      </c>
      <c r="F39" s="176" t="s">
        <v>9</v>
      </c>
      <c r="G39" s="176" t="s">
        <v>9</v>
      </c>
      <c r="H39" s="176" t="s">
        <v>9</v>
      </c>
      <c r="I39" s="176" t="s">
        <v>9</v>
      </c>
      <c r="J39" s="176" t="s">
        <v>9</v>
      </c>
      <c r="K39" s="176" t="s">
        <v>9</v>
      </c>
      <c r="L39" s="176" t="s">
        <v>9</v>
      </c>
      <c r="M39" s="176" t="s">
        <v>9</v>
      </c>
      <c r="N39" s="176" t="s">
        <v>9</v>
      </c>
      <c r="O39" s="176" t="s">
        <v>9</v>
      </c>
      <c r="P39" s="176" t="s">
        <v>9</v>
      </c>
      <c r="Q39" s="294"/>
      <c r="R39" s="181"/>
    </row>
    <row r="40" spans="3:18" ht="15.75">
      <c r="C40" s="176" t="s">
        <v>9</v>
      </c>
      <c r="D40" s="176" t="s">
        <v>9</v>
      </c>
      <c r="E40" s="176" t="s">
        <v>9</v>
      </c>
      <c r="F40" s="176" t="s">
        <v>9</v>
      </c>
      <c r="G40" s="176" t="s">
        <v>9</v>
      </c>
      <c r="H40" s="176" t="s">
        <v>9</v>
      </c>
      <c r="I40" s="176" t="s">
        <v>9</v>
      </c>
      <c r="J40" s="176" t="s">
        <v>9</v>
      </c>
      <c r="K40" s="176" t="s">
        <v>9</v>
      </c>
      <c r="L40" s="176" t="s">
        <v>9</v>
      </c>
      <c r="M40" s="176" t="s">
        <v>9</v>
      </c>
      <c r="N40" s="176" t="s">
        <v>9</v>
      </c>
      <c r="O40" s="176" t="s">
        <v>9</v>
      </c>
      <c r="P40" s="176" t="s">
        <v>9</v>
      </c>
      <c r="Q40" s="294"/>
      <c r="R40" s="181"/>
    </row>
    <row r="41" spans="3:18" ht="15.75">
      <c r="C41" s="176" t="s">
        <v>9</v>
      </c>
      <c r="D41" s="176" t="s">
        <v>9</v>
      </c>
      <c r="E41" s="176" t="s">
        <v>9</v>
      </c>
      <c r="F41" s="176" t="s">
        <v>9</v>
      </c>
      <c r="G41" s="176" t="s">
        <v>9</v>
      </c>
      <c r="H41" s="176" t="s">
        <v>9</v>
      </c>
      <c r="I41" s="176" t="s">
        <v>9</v>
      </c>
      <c r="J41" s="176" t="s">
        <v>9</v>
      </c>
      <c r="K41" s="176" t="s">
        <v>9</v>
      </c>
      <c r="L41" s="176" t="s">
        <v>9</v>
      </c>
      <c r="M41" s="176" t="s">
        <v>9</v>
      </c>
      <c r="N41" s="176" t="s">
        <v>9</v>
      </c>
      <c r="O41" s="176" t="s">
        <v>9</v>
      </c>
      <c r="P41" s="176" t="s">
        <v>9</v>
      </c>
      <c r="Q41" s="294"/>
      <c r="R41" s="181"/>
    </row>
    <row r="42" spans="3:18" ht="15.75">
      <c r="C42" s="176" t="s">
        <v>9</v>
      </c>
      <c r="D42" s="176" t="s">
        <v>9</v>
      </c>
      <c r="E42" s="176" t="s">
        <v>9</v>
      </c>
      <c r="F42" s="176" t="s">
        <v>9</v>
      </c>
      <c r="G42" s="176" t="s">
        <v>9</v>
      </c>
      <c r="H42" s="176" t="s">
        <v>9</v>
      </c>
      <c r="I42" s="176" t="s">
        <v>9</v>
      </c>
      <c r="J42" s="176" t="s">
        <v>9</v>
      </c>
      <c r="K42" s="176" t="s">
        <v>9</v>
      </c>
      <c r="L42" s="176" t="s">
        <v>9</v>
      </c>
      <c r="M42" s="176" t="s">
        <v>9</v>
      </c>
      <c r="N42" s="176" t="s">
        <v>9</v>
      </c>
      <c r="O42" s="176" t="s">
        <v>9</v>
      </c>
      <c r="P42" s="176" t="s">
        <v>9</v>
      </c>
      <c r="Q42" s="294"/>
      <c r="R42" s="181"/>
    </row>
    <row r="43" spans="3:18" ht="15.75">
      <c r="C43" s="176" t="s">
        <v>9</v>
      </c>
      <c r="D43" s="176" t="s">
        <v>9</v>
      </c>
      <c r="E43" s="176" t="s">
        <v>9</v>
      </c>
      <c r="F43" s="176" t="s">
        <v>9</v>
      </c>
      <c r="G43" s="176" t="s">
        <v>9</v>
      </c>
      <c r="H43" s="176" t="s">
        <v>9</v>
      </c>
      <c r="I43" s="176" t="s">
        <v>9</v>
      </c>
      <c r="J43" s="176" t="s">
        <v>9</v>
      </c>
      <c r="K43" s="176" t="s">
        <v>9</v>
      </c>
      <c r="L43" s="176" t="s">
        <v>9</v>
      </c>
      <c r="M43" s="176" t="s">
        <v>9</v>
      </c>
      <c r="N43" s="176" t="s">
        <v>9</v>
      </c>
      <c r="O43" s="176" t="s">
        <v>9</v>
      </c>
      <c r="P43" s="176" t="s">
        <v>9</v>
      </c>
      <c r="Q43" s="294"/>
      <c r="R43" s="181"/>
    </row>
    <row r="44" spans="3:18" ht="15.75">
      <c r="C44" s="294" t="s">
        <v>9</v>
      </c>
      <c r="D44" s="294" t="s">
        <v>9</v>
      </c>
      <c r="E44" s="295" t="s">
        <v>9</v>
      </c>
      <c r="F44" s="295" t="s">
        <v>9</v>
      </c>
      <c r="G44" s="295" t="s">
        <v>9</v>
      </c>
      <c r="H44" s="295" t="s">
        <v>9</v>
      </c>
      <c r="I44" s="295" t="s">
        <v>9</v>
      </c>
      <c r="J44" s="295" t="s">
        <v>9</v>
      </c>
      <c r="K44" s="295"/>
      <c r="L44" s="295"/>
      <c r="M44" s="295"/>
      <c r="N44" s="295"/>
      <c r="O44" s="176"/>
      <c r="P44" s="296"/>
      <c r="Q44" s="294"/>
      <c r="R44" s="181"/>
    </row>
    <row r="45" spans="3:18" ht="15.75">
      <c r="C45" s="294" t="s">
        <v>9</v>
      </c>
      <c r="D45" s="294" t="s">
        <v>9</v>
      </c>
      <c r="E45" s="295" t="s">
        <v>9</v>
      </c>
      <c r="F45" s="295" t="s">
        <v>9</v>
      </c>
      <c r="G45" s="295" t="s">
        <v>9</v>
      </c>
      <c r="H45" s="295" t="s">
        <v>9</v>
      </c>
      <c r="I45" s="295"/>
      <c r="J45" s="295"/>
      <c r="K45" s="295"/>
      <c r="L45" s="295"/>
      <c r="M45" s="295"/>
      <c r="N45" s="295"/>
      <c r="O45" s="176"/>
      <c r="P45" s="296"/>
      <c r="Q45" s="294"/>
      <c r="R45" s="181"/>
    </row>
    <row r="46" spans="3:18" ht="15.75">
      <c r="C46" s="294" t="s">
        <v>9</v>
      </c>
      <c r="D46" s="294" t="s">
        <v>9</v>
      </c>
      <c r="E46" s="295" t="s">
        <v>9</v>
      </c>
      <c r="F46" s="295" t="s">
        <v>9</v>
      </c>
      <c r="G46" s="295"/>
      <c r="H46" s="295"/>
      <c r="I46" s="295"/>
      <c r="J46" s="295"/>
      <c r="K46" s="295"/>
      <c r="L46" s="295"/>
      <c r="M46" s="295"/>
      <c r="N46" s="295"/>
      <c r="O46" s="176"/>
      <c r="P46" s="296"/>
      <c r="Q46" s="294"/>
      <c r="R46" s="181"/>
    </row>
    <row r="47" spans="3:18" ht="15.75">
      <c r="C47" s="294" t="s">
        <v>9</v>
      </c>
      <c r="D47" s="294" t="s">
        <v>9</v>
      </c>
      <c r="E47" s="295" t="s">
        <v>9</v>
      </c>
      <c r="F47" s="295" t="s">
        <v>9</v>
      </c>
      <c r="G47" s="295"/>
      <c r="H47" s="295"/>
      <c r="I47" s="295"/>
      <c r="J47" s="295"/>
      <c r="K47" s="295"/>
      <c r="L47" s="295"/>
      <c r="M47" s="295"/>
      <c r="N47" s="295"/>
      <c r="O47" s="176"/>
      <c r="P47" s="296"/>
      <c r="Q47" s="294"/>
      <c r="R47" s="181"/>
    </row>
    <row r="48" spans="3:18" ht="15.75">
      <c r="C48" s="294" t="s">
        <v>9</v>
      </c>
      <c r="D48" s="294" t="s">
        <v>9</v>
      </c>
      <c r="E48" s="295" t="s">
        <v>9</v>
      </c>
      <c r="F48" s="295" t="s">
        <v>9</v>
      </c>
      <c r="G48" s="295"/>
      <c r="H48" s="295"/>
      <c r="I48" s="295"/>
      <c r="J48" s="295"/>
      <c r="K48" s="295"/>
      <c r="L48" s="295"/>
      <c r="M48" s="295"/>
      <c r="N48" s="295"/>
      <c r="O48" s="176"/>
      <c r="P48" s="296"/>
      <c r="Q48" s="294"/>
      <c r="R48" s="181"/>
    </row>
    <row r="49" spans="3:18" ht="15">
      <c r="C49" s="298" t="s">
        <v>9</v>
      </c>
      <c r="D49" s="298" t="s">
        <v>9</v>
      </c>
      <c r="E49" s="298" t="s">
        <v>9</v>
      </c>
      <c r="F49" s="298" t="s">
        <v>9</v>
      </c>
      <c r="G49" s="298" t="s">
        <v>9</v>
      </c>
      <c r="H49" s="298" t="s">
        <v>9</v>
      </c>
      <c r="I49" s="302"/>
      <c r="J49" s="302"/>
      <c r="K49" s="302"/>
      <c r="L49" s="302"/>
      <c r="M49" s="302"/>
      <c r="N49" s="302"/>
      <c r="O49" s="193"/>
      <c r="P49" s="303"/>
      <c r="Q49" s="302"/>
      <c r="R49" s="192"/>
    </row>
    <row r="50" spans="3:18" ht="15.75">
      <c r="C50" s="294" t="s">
        <v>9</v>
      </c>
      <c r="D50" s="294" t="s">
        <v>9</v>
      </c>
      <c r="E50" s="295" t="s">
        <v>9</v>
      </c>
      <c r="F50" s="295" t="s">
        <v>9</v>
      </c>
      <c r="G50" s="295" t="s">
        <v>9</v>
      </c>
      <c r="H50" s="295" t="s">
        <v>9</v>
      </c>
      <c r="I50" s="295"/>
      <c r="J50" s="295"/>
      <c r="K50" s="295"/>
      <c r="L50" s="295"/>
      <c r="M50" s="295"/>
      <c r="N50" s="295"/>
      <c r="O50" s="176"/>
      <c r="P50" s="296"/>
      <c r="Q50" s="294"/>
      <c r="R50" s="181"/>
    </row>
    <row r="51" spans="3:18" ht="15.75">
      <c r="C51" s="294">
        <v>0</v>
      </c>
      <c r="D51" s="294">
        <v>0</v>
      </c>
      <c r="E51" s="295">
        <v>0</v>
      </c>
      <c r="F51" s="295">
        <v>0</v>
      </c>
      <c r="G51" s="295">
        <v>0</v>
      </c>
      <c r="H51" s="295">
        <v>0</v>
      </c>
      <c r="I51" s="295"/>
      <c r="J51" s="295"/>
      <c r="K51" s="295"/>
      <c r="L51" s="295"/>
      <c r="M51" s="295"/>
      <c r="N51" s="295"/>
      <c r="O51" s="176"/>
      <c r="P51" s="296"/>
      <c r="Q51" s="294"/>
      <c r="R51" s="181"/>
    </row>
    <row r="52" spans="3:18" ht="15.75">
      <c r="C52" s="294">
        <v>0</v>
      </c>
      <c r="D52" s="294">
        <v>0</v>
      </c>
      <c r="E52" s="295" t="s">
        <v>9</v>
      </c>
      <c r="F52" s="295" t="s">
        <v>9</v>
      </c>
      <c r="G52" s="295" t="s">
        <v>9</v>
      </c>
      <c r="H52" s="295" t="s">
        <v>9</v>
      </c>
      <c r="I52" s="295"/>
      <c r="J52" s="295"/>
      <c r="K52" s="295"/>
      <c r="L52" s="295"/>
      <c r="M52" s="295"/>
      <c r="N52" s="295"/>
      <c r="O52" s="176"/>
      <c r="P52" s="296"/>
      <c r="Q52" s="294"/>
      <c r="R52" s="181"/>
    </row>
    <row r="53" spans="3:18" ht="16.5" thickBot="1">
      <c r="C53" s="185" t="s">
        <v>9</v>
      </c>
      <c r="D53" s="185" t="s">
        <v>9</v>
      </c>
      <c r="E53" s="184" t="s">
        <v>9</v>
      </c>
      <c r="F53" s="184" t="s">
        <v>9</v>
      </c>
      <c r="G53" s="184" t="s">
        <v>9</v>
      </c>
      <c r="H53" s="184" t="s">
        <v>9</v>
      </c>
      <c r="I53" s="184"/>
      <c r="J53" s="184"/>
      <c r="K53" s="184"/>
      <c r="L53" s="184"/>
      <c r="M53" s="184"/>
      <c r="N53" s="184"/>
      <c r="O53" s="183"/>
      <c r="P53" s="189"/>
      <c r="Q53" s="185"/>
      <c r="R53" s="186"/>
    </row>
  </sheetData>
  <mergeCells count="1">
    <mergeCell ref="C3:R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Z1002"/>
  <sheetViews>
    <sheetView workbookViewId="0">
      <pane ySplit="1" topLeftCell="A2" activePane="bottomLeft" state="frozen"/>
      <selection pane="bottomLeft" activeCell="H2" sqref="H2"/>
    </sheetView>
  </sheetViews>
  <sheetFormatPr defaultRowHeight="15"/>
  <cols>
    <col min="1" max="1" width="6.5" style="325" customWidth="1"/>
    <col min="2" max="4" width="5.625" style="87" bestFit="1" customWidth="1"/>
    <col min="5" max="5" width="6" style="87" customWidth="1"/>
    <col min="6" max="6" width="6.125" style="87" bestFit="1" customWidth="1"/>
    <col min="7" max="7" width="6.125" style="330" customWidth="1"/>
    <col min="8" max="8" width="6.875" style="325" customWidth="1"/>
    <col min="9" max="9" width="8.25" customWidth="1"/>
    <col min="10" max="10" width="2.875" bestFit="1" customWidth="1"/>
    <col min="18" max="18" width="3.25" bestFit="1" customWidth="1"/>
    <col min="20" max="20" width="4.5" style="87" bestFit="1" customWidth="1"/>
    <col min="21" max="21" width="4" bestFit="1" customWidth="1"/>
    <col min="22" max="22" width="4.375" bestFit="1" customWidth="1"/>
    <col min="23" max="23" width="4.25" bestFit="1" customWidth="1"/>
    <col min="24" max="24" width="4" bestFit="1" customWidth="1"/>
    <col min="25" max="25" width="4.375" bestFit="1" customWidth="1"/>
    <col min="26" max="26" width="4.25" bestFit="1" customWidth="1"/>
  </cols>
  <sheetData>
    <row r="1" spans="1:26" s="336" customFormat="1" ht="30.75" thickBot="1">
      <c r="A1" s="332" t="s">
        <v>293</v>
      </c>
      <c r="B1" s="333" t="s">
        <v>294</v>
      </c>
      <c r="C1" s="333" t="s">
        <v>295</v>
      </c>
      <c r="D1" s="333" t="s">
        <v>296</v>
      </c>
      <c r="E1" s="333" t="s">
        <v>98</v>
      </c>
      <c r="F1" s="333" t="s">
        <v>297</v>
      </c>
      <c r="G1" s="334" t="s">
        <v>100</v>
      </c>
      <c r="H1" s="332" t="s">
        <v>298</v>
      </c>
      <c r="I1" s="335"/>
      <c r="T1" s="333" t="s">
        <v>98</v>
      </c>
      <c r="U1" s="337" t="s">
        <v>292</v>
      </c>
      <c r="V1" s="338" t="s">
        <v>299</v>
      </c>
      <c r="W1" s="339" t="s">
        <v>291</v>
      </c>
      <c r="X1" s="337" t="s">
        <v>292</v>
      </c>
      <c r="Y1" s="338" t="s">
        <v>299</v>
      </c>
      <c r="Z1" s="339" t="s">
        <v>291</v>
      </c>
    </row>
    <row r="2" spans="1:26">
      <c r="A2" s="325">
        <v>11</v>
      </c>
      <c r="B2" s="86">
        <v>1</v>
      </c>
      <c r="C2" s="341">
        <v>1</v>
      </c>
      <c r="D2" s="341">
        <v>1</v>
      </c>
      <c r="E2" s="86">
        <f t="shared" ref="E2:E65" si="0">B2*C2*D2</f>
        <v>1</v>
      </c>
      <c r="F2" s="86" t="str">
        <f t="shared" ref="F2:F65" si="1">B2&amp;C2&amp;D2</f>
        <v>111</v>
      </c>
      <c r="G2" s="342" t="s">
        <v>292</v>
      </c>
      <c r="H2" s="325">
        <f>COUNTIFS('1.3 PFMEA'!AG$14:AG$1000,B2,'1.3 PFMEA'!AH$14:AH$1000,C2,'1.3 PFMEA'!AI$14:AI$1000,D2)</f>
        <v>0</v>
      </c>
      <c r="I2" s="158"/>
      <c r="T2" s="86">
        <v>1</v>
      </c>
      <c r="U2">
        <f t="shared" ref="U2:W21" si="2">COUNTIFS($E:$E,$T2,$G:$G,U$1)</f>
        <v>1</v>
      </c>
      <c r="V2">
        <f t="shared" si="2"/>
        <v>0</v>
      </c>
      <c r="W2">
        <f t="shared" si="2"/>
        <v>0</v>
      </c>
      <c r="X2">
        <f>SUMIFS($H:$H,$E:$E,$T2,$G:$G,X$1)</f>
        <v>0</v>
      </c>
      <c r="Y2">
        <f>SUMIFS($H:$H,$E:$E,$T2,$G:$G,Y$1)</f>
        <v>0</v>
      </c>
      <c r="Z2">
        <f t="shared" ref="Z2:Z17" si="3">SUMIFS($H:$H,$E:$E,$T2,$G:$G,Z$1)</f>
        <v>0</v>
      </c>
    </row>
    <row r="3" spans="1:26">
      <c r="A3" s="325">
        <v>21</v>
      </c>
      <c r="B3" s="86">
        <v>1</v>
      </c>
      <c r="C3" s="341">
        <v>1</v>
      </c>
      <c r="D3" s="341">
        <v>2</v>
      </c>
      <c r="E3" s="86">
        <f t="shared" si="0"/>
        <v>2</v>
      </c>
      <c r="F3" s="86" t="str">
        <f t="shared" si="1"/>
        <v>112</v>
      </c>
      <c r="G3" s="327" t="s">
        <v>292</v>
      </c>
      <c r="H3" s="325">
        <f>COUNTIFS('1.3 PFMEA'!AG$14:AG$1000,B3,'1.3 PFMEA'!AH$14:AH$1000,C3,'1.3 PFMEA'!AI$14:AI$1000,D3)</f>
        <v>0</v>
      </c>
      <c r="I3" s="158"/>
      <c r="T3" s="86">
        <v>2</v>
      </c>
      <c r="U3">
        <f t="shared" si="2"/>
        <v>3</v>
      </c>
      <c r="V3">
        <f t="shared" si="2"/>
        <v>0</v>
      </c>
      <c r="W3">
        <f t="shared" si="2"/>
        <v>0</v>
      </c>
      <c r="X3">
        <f t="shared" ref="X3:Z34" si="4">SUMIFS($H:$H,$E:$E,$T3,$G:$G,X$1)</f>
        <v>0</v>
      </c>
      <c r="Y3">
        <f t="shared" si="4"/>
        <v>0</v>
      </c>
      <c r="Z3">
        <f t="shared" si="3"/>
        <v>0</v>
      </c>
    </row>
    <row r="4" spans="1:26">
      <c r="A4" s="325">
        <v>12</v>
      </c>
      <c r="B4" s="86">
        <v>1</v>
      </c>
      <c r="C4" s="341">
        <v>2</v>
      </c>
      <c r="D4" s="341">
        <v>1</v>
      </c>
      <c r="E4" s="86">
        <f t="shared" si="0"/>
        <v>2</v>
      </c>
      <c r="F4" s="86" t="str">
        <f t="shared" si="1"/>
        <v>121</v>
      </c>
      <c r="G4" s="327" t="s">
        <v>292</v>
      </c>
      <c r="H4" s="325">
        <f>COUNTIFS('1.3 PFMEA'!AG$14:AG$1000,B4,'1.3 PFMEA'!AH$14:AH$1000,C4,'1.3 PFMEA'!AI$14:AI$1000,D4)</f>
        <v>0</v>
      </c>
      <c r="I4" s="158"/>
      <c r="T4" s="86">
        <v>3</v>
      </c>
      <c r="U4">
        <f t="shared" si="2"/>
        <v>3</v>
      </c>
      <c r="V4">
        <f t="shared" si="2"/>
        <v>0</v>
      </c>
      <c r="W4">
        <f t="shared" si="2"/>
        <v>0</v>
      </c>
      <c r="X4">
        <f t="shared" si="4"/>
        <v>0</v>
      </c>
      <c r="Y4">
        <f t="shared" si="4"/>
        <v>0</v>
      </c>
      <c r="Z4">
        <f t="shared" si="3"/>
        <v>0</v>
      </c>
    </row>
    <row r="5" spans="1:26">
      <c r="A5" s="325">
        <v>51</v>
      </c>
      <c r="B5" s="86">
        <v>2</v>
      </c>
      <c r="C5" s="341">
        <v>1</v>
      </c>
      <c r="D5" s="341">
        <v>1</v>
      </c>
      <c r="E5" s="86">
        <f t="shared" si="0"/>
        <v>2</v>
      </c>
      <c r="F5" s="86" t="str">
        <f t="shared" si="1"/>
        <v>211</v>
      </c>
      <c r="G5" s="327" t="s">
        <v>292</v>
      </c>
      <c r="H5" s="325">
        <f>COUNTIFS('1.3 PFMEA'!AG$14:AG$1000,B5,'1.3 PFMEA'!AH$14:AH$1000,C5,'1.3 PFMEA'!AI$14:AI$1000,D5)</f>
        <v>0</v>
      </c>
      <c r="I5" s="158"/>
      <c r="T5" s="86">
        <v>4</v>
      </c>
      <c r="U5">
        <f t="shared" si="2"/>
        <v>6</v>
      </c>
      <c r="V5">
        <f t="shared" si="2"/>
        <v>0</v>
      </c>
      <c r="W5">
        <f t="shared" si="2"/>
        <v>0</v>
      </c>
      <c r="X5">
        <f t="shared" si="4"/>
        <v>0</v>
      </c>
      <c r="Y5">
        <f t="shared" si="4"/>
        <v>0</v>
      </c>
      <c r="Z5">
        <f t="shared" si="3"/>
        <v>0</v>
      </c>
    </row>
    <row r="6" spans="1:26">
      <c r="A6" s="325">
        <v>21</v>
      </c>
      <c r="B6" s="86">
        <v>1</v>
      </c>
      <c r="C6" s="341">
        <v>1</v>
      </c>
      <c r="D6" s="341">
        <v>3</v>
      </c>
      <c r="E6" s="86">
        <f t="shared" si="0"/>
        <v>3</v>
      </c>
      <c r="F6" s="86" t="str">
        <f t="shared" si="1"/>
        <v>113</v>
      </c>
      <c r="G6" s="327" t="s">
        <v>292</v>
      </c>
      <c r="H6" s="325">
        <f>COUNTIFS('1.3 PFMEA'!AG$14:AG$1000,B6,'1.3 PFMEA'!AH$14:AH$1000,C6,'1.3 PFMEA'!AI$14:AI$1000,D6)</f>
        <v>0</v>
      </c>
      <c r="I6" s="158"/>
      <c r="T6" s="86">
        <v>5</v>
      </c>
      <c r="U6">
        <f t="shared" si="2"/>
        <v>3</v>
      </c>
      <c r="V6">
        <f t="shared" si="2"/>
        <v>0</v>
      </c>
      <c r="W6">
        <f t="shared" si="2"/>
        <v>0</v>
      </c>
      <c r="X6">
        <f t="shared" si="4"/>
        <v>0</v>
      </c>
      <c r="Y6">
        <f t="shared" si="4"/>
        <v>0</v>
      </c>
      <c r="Z6">
        <f t="shared" si="3"/>
        <v>0</v>
      </c>
    </row>
    <row r="7" spans="1:26">
      <c r="A7" s="325">
        <v>12</v>
      </c>
      <c r="B7" s="86">
        <v>1</v>
      </c>
      <c r="C7" s="341">
        <v>3</v>
      </c>
      <c r="D7" s="341">
        <v>1</v>
      </c>
      <c r="E7" s="158">
        <f t="shared" si="0"/>
        <v>3</v>
      </c>
      <c r="F7" s="158" t="str">
        <f t="shared" si="1"/>
        <v>131</v>
      </c>
      <c r="G7" s="328" t="s">
        <v>292</v>
      </c>
      <c r="H7" s="325">
        <f>COUNTIFS('1.3 PFMEA'!AG$14:AG$1000,B7,'1.3 PFMEA'!AH$14:AH$1000,C7,'1.3 PFMEA'!AI$14:AI$1000,D7)</f>
        <v>0</v>
      </c>
      <c r="I7" s="158"/>
      <c r="T7" s="86">
        <v>6</v>
      </c>
      <c r="U7">
        <f t="shared" si="2"/>
        <v>9</v>
      </c>
      <c r="V7">
        <f t="shared" si="2"/>
        <v>0</v>
      </c>
      <c r="W7">
        <f t="shared" si="2"/>
        <v>0</v>
      </c>
      <c r="X7">
        <f t="shared" si="4"/>
        <v>0</v>
      </c>
      <c r="Y7">
        <f t="shared" si="4"/>
        <v>0</v>
      </c>
      <c r="Z7">
        <f t="shared" si="3"/>
        <v>0</v>
      </c>
    </row>
    <row r="8" spans="1:26">
      <c r="A8" s="325">
        <v>51</v>
      </c>
      <c r="B8" s="86">
        <v>3</v>
      </c>
      <c r="C8" s="341">
        <v>1</v>
      </c>
      <c r="D8" s="341">
        <v>1</v>
      </c>
      <c r="E8" s="86">
        <f t="shared" si="0"/>
        <v>3</v>
      </c>
      <c r="F8" s="86" t="str">
        <f t="shared" si="1"/>
        <v>311</v>
      </c>
      <c r="G8" s="327" t="s">
        <v>292</v>
      </c>
      <c r="H8" s="325">
        <f>COUNTIFS('1.3 PFMEA'!AG$14:AG$1000,B8,'1.3 PFMEA'!AH$14:AH$1000,C8,'1.3 PFMEA'!AI$14:AI$1000,D8)</f>
        <v>0</v>
      </c>
      <c r="I8" s="158"/>
      <c r="T8" s="86">
        <v>7</v>
      </c>
      <c r="U8">
        <f t="shared" si="2"/>
        <v>3</v>
      </c>
      <c r="V8">
        <f t="shared" si="2"/>
        <v>0</v>
      </c>
      <c r="W8">
        <f t="shared" si="2"/>
        <v>0</v>
      </c>
      <c r="X8">
        <f t="shared" si="4"/>
        <v>0</v>
      </c>
      <c r="Y8">
        <f t="shared" si="4"/>
        <v>0</v>
      </c>
      <c r="Z8">
        <f t="shared" si="3"/>
        <v>0</v>
      </c>
    </row>
    <row r="9" spans="1:26">
      <c r="A9" s="325">
        <v>21</v>
      </c>
      <c r="B9" s="86">
        <v>1</v>
      </c>
      <c r="C9" s="341">
        <v>1</v>
      </c>
      <c r="D9" s="341">
        <v>4</v>
      </c>
      <c r="E9" s="86">
        <f t="shared" si="0"/>
        <v>4</v>
      </c>
      <c r="F9" s="86" t="str">
        <f t="shared" si="1"/>
        <v>114</v>
      </c>
      <c r="G9" s="327" t="s">
        <v>292</v>
      </c>
      <c r="H9" s="325">
        <f>COUNTIFS('1.3 PFMEA'!AG$14:AG$1000,B9,'1.3 PFMEA'!AH$14:AH$1000,C9,'1.3 PFMEA'!AI$14:AI$1000,D9)</f>
        <v>0</v>
      </c>
      <c r="I9" s="158"/>
      <c r="T9" s="86">
        <v>8</v>
      </c>
      <c r="U9">
        <f t="shared" si="2"/>
        <v>10</v>
      </c>
      <c r="V9">
        <f t="shared" si="2"/>
        <v>0</v>
      </c>
      <c r="W9">
        <f t="shared" si="2"/>
        <v>0</v>
      </c>
      <c r="X9">
        <f t="shared" si="4"/>
        <v>0</v>
      </c>
      <c r="Y9">
        <f t="shared" si="4"/>
        <v>0</v>
      </c>
      <c r="Z9">
        <f t="shared" si="3"/>
        <v>0</v>
      </c>
    </row>
    <row r="10" spans="1:26">
      <c r="A10" s="325">
        <v>22</v>
      </c>
      <c r="B10" s="86">
        <v>1</v>
      </c>
      <c r="C10" s="87">
        <v>2</v>
      </c>
      <c r="D10" s="87">
        <v>2</v>
      </c>
      <c r="E10" s="86">
        <f t="shared" si="0"/>
        <v>4</v>
      </c>
      <c r="F10" s="86" t="str">
        <f t="shared" si="1"/>
        <v>122</v>
      </c>
      <c r="G10" s="327" t="s">
        <v>292</v>
      </c>
      <c r="H10" s="325">
        <f>COUNTIFS('1.3 PFMEA'!AG$14:AG$1000,B10,'1.3 PFMEA'!AH$14:AH$1000,C10,'1.3 PFMEA'!AI$14:AI$1000,D10)</f>
        <v>0</v>
      </c>
      <c r="I10" s="158"/>
      <c r="T10" s="86">
        <v>9</v>
      </c>
      <c r="U10">
        <f t="shared" si="2"/>
        <v>6</v>
      </c>
      <c r="V10">
        <f t="shared" si="2"/>
        <v>0</v>
      </c>
      <c r="W10">
        <f t="shared" si="2"/>
        <v>0</v>
      </c>
      <c r="X10">
        <f t="shared" si="4"/>
        <v>0</v>
      </c>
      <c r="Y10">
        <f t="shared" si="4"/>
        <v>0</v>
      </c>
      <c r="Z10">
        <f t="shared" si="3"/>
        <v>0</v>
      </c>
    </row>
    <row r="11" spans="1:26">
      <c r="A11" s="325">
        <v>13</v>
      </c>
      <c r="B11" s="86">
        <v>1</v>
      </c>
      <c r="C11" s="341">
        <v>4</v>
      </c>
      <c r="D11" s="341">
        <v>1</v>
      </c>
      <c r="E11" s="158">
        <f t="shared" si="0"/>
        <v>4</v>
      </c>
      <c r="F11" s="158" t="str">
        <f t="shared" si="1"/>
        <v>141</v>
      </c>
      <c r="G11" s="328" t="s">
        <v>292</v>
      </c>
      <c r="H11" s="325">
        <f>COUNTIFS('1.3 PFMEA'!AG$14:AG$1000,B11,'1.3 PFMEA'!AH$14:AH$1000,C11,'1.3 PFMEA'!AI$14:AI$1000,D11)</f>
        <v>0</v>
      </c>
      <c r="I11" s="158"/>
      <c r="T11" s="86">
        <v>10</v>
      </c>
      <c r="U11">
        <f t="shared" si="2"/>
        <v>9</v>
      </c>
      <c r="V11">
        <f t="shared" si="2"/>
        <v>0</v>
      </c>
      <c r="W11">
        <f t="shared" si="2"/>
        <v>0</v>
      </c>
      <c r="X11">
        <f t="shared" si="4"/>
        <v>0</v>
      </c>
      <c r="Y11">
        <f t="shared" si="4"/>
        <v>0</v>
      </c>
      <c r="Z11">
        <f t="shared" si="3"/>
        <v>0</v>
      </c>
    </row>
    <row r="12" spans="1:26">
      <c r="A12" s="325">
        <v>61</v>
      </c>
      <c r="B12" s="86">
        <v>2</v>
      </c>
      <c r="C12" s="341">
        <v>1</v>
      </c>
      <c r="D12" s="341">
        <v>2</v>
      </c>
      <c r="E12" s="86">
        <f t="shared" si="0"/>
        <v>4</v>
      </c>
      <c r="F12" s="86" t="str">
        <f t="shared" si="1"/>
        <v>212</v>
      </c>
      <c r="G12" s="327" t="s">
        <v>292</v>
      </c>
      <c r="H12" s="325">
        <f>COUNTIFS('1.3 PFMEA'!AG$14:AG$1000,B12,'1.3 PFMEA'!AH$14:AH$1000,C12,'1.3 PFMEA'!AI$14:AI$1000,D12)</f>
        <v>0</v>
      </c>
      <c r="I12" s="158"/>
      <c r="T12" s="86">
        <v>12</v>
      </c>
      <c r="U12">
        <f t="shared" si="2"/>
        <v>15</v>
      </c>
      <c r="V12">
        <f t="shared" si="2"/>
        <v>0</v>
      </c>
      <c r="W12">
        <f t="shared" si="2"/>
        <v>0</v>
      </c>
      <c r="X12">
        <f t="shared" si="4"/>
        <v>0</v>
      </c>
      <c r="Y12">
        <f t="shared" si="4"/>
        <v>0</v>
      </c>
      <c r="Z12">
        <f t="shared" si="3"/>
        <v>0</v>
      </c>
    </row>
    <row r="13" spans="1:26">
      <c r="A13" s="325">
        <v>52</v>
      </c>
      <c r="B13" s="86">
        <v>2</v>
      </c>
      <c r="C13" s="341">
        <v>2</v>
      </c>
      <c r="D13" s="341">
        <v>1</v>
      </c>
      <c r="E13" s="86">
        <f t="shared" si="0"/>
        <v>4</v>
      </c>
      <c r="F13" s="86" t="str">
        <f t="shared" si="1"/>
        <v>221</v>
      </c>
      <c r="G13" s="327" t="s">
        <v>292</v>
      </c>
      <c r="H13" s="325">
        <f>COUNTIFS('1.3 PFMEA'!AG$14:AG$1000,B13,'1.3 PFMEA'!AH$14:AH$1000,C13,'1.3 PFMEA'!AI$14:AI$1000,D13)</f>
        <v>0</v>
      </c>
      <c r="I13" s="158"/>
      <c r="T13" s="86">
        <v>14</v>
      </c>
      <c r="U13">
        <f t="shared" si="2"/>
        <v>6</v>
      </c>
      <c r="V13">
        <f t="shared" si="2"/>
        <v>0</v>
      </c>
      <c r="W13">
        <f t="shared" si="2"/>
        <v>0</v>
      </c>
      <c r="X13">
        <f t="shared" si="4"/>
        <v>0</v>
      </c>
      <c r="Y13">
        <f t="shared" si="4"/>
        <v>0</v>
      </c>
      <c r="Z13">
        <f t="shared" si="3"/>
        <v>0</v>
      </c>
    </row>
    <row r="14" spans="1:26">
      <c r="A14" s="325">
        <v>91</v>
      </c>
      <c r="B14" s="86">
        <v>4</v>
      </c>
      <c r="C14" s="341">
        <v>1</v>
      </c>
      <c r="D14" s="341">
        <v>1</v>
      </c>
      <c r="E14" s="86">
        <f t="shared" si="0"/>
        <v>4</v>
      </c>
      <c r="F14" s="86" t="str">
        <f t="shared" si="1"/>
        <v>411</v>
      </c>
      <c r="G14" s="327" t="s">
        <v>292</v>
      </c>
      <c r="H14" s="325">
        <f>COUNTIFS('1.3 PFMEA'!AG$14:AG$1000,B14,'1.3 PFMEA'!AH$14:AH$1000,C14,'1.3 PFMEA'!AI$14:AI$1000,D14)</f>
        <v>0</v>
      </c>
      <c r="I14" s="158"/>
      <c r="T14" s="86">
        <v>15</v>
      </c>
      <c r="U14">
        <f t="shared" si="2"/>
        <v>6</v>
      </c>
      <c r="V14">
        <f t="shared" si="2"/>
        <v>0</v>
      </c>
      <c r="W14">
        <f t="shared" si="2"/>
        <v>0</v>
      </c>
      <c r="X14">
        <f t="shared" si="4"/>
        <v>0</v>
      </c>
      <c r="Y14">
        <f t="shared" si="4"/>
        <v>0</v>
      </c>
      <c r="Z14">
        <f t="shared" si="3"/>
        <v>0</v>
      </c>
    </row>
    <row r="15" spans="1:26">
      <c r="A15" s="325">
        <v>31</v>
      </c>
      <c r="B15" s="86">
        <v>1</v>
      </c>
      <c r="C15" s="341">
        <v>1</v>
      </c>
      <c r="D15" s="341">
        <v>5</v>
      </c>
      <c r="E15" s="86">
        <f t="shared" si="0"/>
        <v>5</v>
      </c>
      <c r="F15" s="86" t="str">
        <f t="shared" si="1"/>
        <v>115</v>
      </c>
      <c r="G15" s="327" t="s">
        <v>292</v>
      </c>
      <c r="H15" s="325">
        <f>COUNTIFS('1.3 PFMEA'!AG$14:AG$1000,B15,'1.3 PFMEA'!AH$14:AH$1000,C15,'1.3 PFMEA'!AI$14:AI$1000,D15)</f>
        <v>0</v>
      </c>
      <c r="I15" s="158"/>
      <c r="T15" s="86">
        <v>16</v>
      </c>
      <c r="U15">
        <f t="shared" si="2"/>
        <v>12</v>
      </c>
      <c r="V15">
        <f t="shared" si="2"/>
        <v>0</v>
      </c>
      <c r="W15">
        <f t="shared" si="2"/>
        <v>0</v>
      </c>
      <c r="X15">
        <f t="shared" si="4"/>
        <v>0</v>
      </c>
      <c r="Y15">
        <f t="shared" si="4"/>
        <v>0</v>
      </c>
      <c r="Z15">
        <f t="shared" si="3"/>
        <v>0</v>
      </c>
    </row>
    <row r="16" spans="1:26">
      <c r="A16" s="325">
        <v>13</v>
      </c>
      <c r="B16" s="86">
        <v>1</v>
      </c>
      <c r="C16" s="341">
        <v>5</v>
      </c>
      <c r="D16" s="341">
        <v>1</v>
      </c>
      <c r="E16" s="158">
        <f t="shared" si="0"/>
        <v>5</v>
      </c>
      <c r="F16" s="158" t="str">
        <f t="shared" si="1"/>
        <v>151</v>
      </c>
      <c r="G16" s="328" t="s">
        <v>292</v>
      </c>
      <c r="H16" s="325">
        <f>COUNTIFS('1.3 PFMEA'!AG$14:AG$1000,B16,'1.3 PFMEA'!AH$14:AH$1000,C16,'1.3 PFMEA'!AI$14:AI$1000,D16)</f>
        <v>0</v>
      </c>
      <c r="I16" s="158"/>
      <c r="T16" s="86">
        <v>18</v>
      </c>
      <c r="U16">
        <f t="shared" si="2"/>
        <v>15</v>
      </c>
      <c r="V16">
        <f t="shared" si="2"/>
        <v>0</v>
      </c>
      <c r="W16">
        <f t="shared" si="2"/>
        <v>0</v>
      </c>
      <c r="X16">
        <f t="shared" si="4"/>
        <v>0</v>
      </c>
      <c r="Y16">
        <f t="shared" si="4"/>
        <v>0</v>
      </c>
      <c r="Z16">
        <f t="shared" si="3"/>
        <v>0</v>
      </c>
    </row>
    <row r="17" spans="1:26">
      <c r="A17" s="325">
        <v>91</v>
      </c>
      <c r="B17" s="86">
        <v>5</v>
      </c>
      <c r="C17" s="341">
        <v>1</v>
      </c>
      <c r="D17" s="341">
        <v>1</v>
      </c>
      <c r="E17" s="86">
        <f t="shared" si="0"/>
        <v>5</v>
      </c>
      <c r="F17" s="86" t="str">
        <f t="shared" si="1"/>
        <v>511</v>
      </c>
      <c r="G17" s="327" t="s">
        <v>292</v>
      </c>
      <c r="H17" s="325">
        <f>COUNTIFS('1.3 PFMEA'!AG$14:AG$1000,B17,'1.3 PFMEA'!AH$14:AH$1000,C17,'1.3 PFMEA'!AI$14:AI$1000,D17)</f>
        <v>0</v>
      </c>
      <c r="I17" s="158"/>
      <c r="T17" s="86">
        <v>20</v>
      </c>
      <c r="U17">
        <f t="shared" si="2"/>
        <v>15</v>
      </c>
      <c r="V17">
        <f t="shared" si="2"/>
        <v>0</v>
      </c>
      <c r="W17">
        <f t="shared" si="2"/>
        <v>0</v>
      </c>
      <c r="X17">
        <f t="shared" si="4"/>
        <v>0</v>
      </c>
      <c r="Y17">
        <f t="shared" si="4"/>
        <v>0</v>
      </c>
      <c r="Z17">
        <f t="shared" si="3"/>
        <v>0</v>
      </c>
    </row>
    <row r="18" spans="1:26">
      <c r="A18" s="325">
        <v>31</v>
      </c>
      <c r="B18" s="86">
        <v>1</v>
      </c>
      <c r="C18" s="341">
        <v>1</v>
      </c>
      <c r="D18" s="341">
        <v>6</v>
      </c>
      <c r="E18" s="86">
        <f t="shared" si="0"/>
        <v>6</v>
      </c>
      <c r="F18" s="86" t="str">
        <f t="shared" si="1"/>
        <v>116</v>
      </c>
      <c r="G18" s="327" t="s">
        <v>292</v>
      </c>
      <c r="H18" s="325">
        <f>COUNTIFS('1.3 PFMEA'!AG$14:AG$1000,B18,'1.3 PFMEA'!AH$14:AH$1000,C18,'1.3 PFMEA'!AI$14:AI$1000,D18)</f>
        <v>0</v>
      </c>
      <c r="I18" s="158"/>
      <c r="T18" s="86">
        <v>21</v>
      </c>
      <c r="U18">
        <f t="shared" si="2"/>
        <v>6</v>
      </c>
      <c r="V18">
        <f t="shared" si="2"/>
        <v>0</v>
      </c>
      <c r="W18">
        <f t="shared" si="2"/>
        <v>0</v>
      </c>
      <c r="X18">
        <f t="shared" si="4"/>
        <v>0</v>
      </c>
      <c r="Y18">
        <f t="shared" si="4"/>
        <v>0</v>
      </c>
      <c r="Z18">
        <f t="shared" si="4"/>
        <v>0</v>
      </c>
    </row>
    <row r="19" spans="1:26">
      <c r="A19" s="325">
        <v>22</v>
      </c>
      <c r="B19" s="86">
        <v>1</v>
      </c>
      <c r="C19" s="87">
        <v>2</v>
      </c>
      <c r="D19" s="87">
        <v>3</v>
      </c>
      <c r="E19" s="86">
        <f t="shared" si="0"/>
        <v>6</v>
      </c>
      <c r="F19" s="86" t="str">
        <f t="shared" si="1"/>
        <v>123</v>
      </c>
      <c r="G19" s="327" t="s">
        <v>292</v>
      </c>
      <c r="H19" s="325">
        <f>COUNTIFS('1.3 PFMEA'!AG$14:AG$1000,B19,'1.3 PFMEA'!AH$14:AH$1000,C19,'1.3 PFMEA'!AI$14:AI$1000,D19)</f>
        <v>0</v>
      </c>
      <c r="I19" s="158"/>
      <c r="T19" s="86">
        <v>24</v>
      </c>
      <c r="U19">
        <f t="shared" si="2"/>
        <v>21</v>
      </c>
      <c r="V19">
        <f t="shared" si="2"/>
        <v>0</v>
      </c>
      <c r="W19">
        <f t="shared" si="2"/>
        <v>0</v>
      </c>
      <c r="X19">
        <f t="shared" si="4"/>
        <v>0</v>
      </c>
      <c r="Y19">
        <f t="shared" si="4"/>
        <v>0</v>
      </c>
      <c r="Z19">
        <f t="shared" si="4"/>
        <v>0</v>
      </c>
    </row>
    <row r="20" spans="1:26">
      <c r="A20" s="325">
        <v>22</v>
      </c>
      <c r="B20" s="86">
        <v>1</v>
      </c>
      <c r="C20" s="87">
        <v>3</v>
      </c>
      <c r="D20" s="87">
        <v>2</v>
      </c>
      <c r="E20" s="86">
        <f t="shared" si="0"/>
        <v>6</v>
      </c>
      <c r="F20" s="86" t="str">
        <f t="shared" si="1"/>
        <v>132</v>
      </c>
      <c r="G20" s="327" t="s">
        <v>292</v>
      </c>
      <c r="H20" s="325">
        <f>COUNTIFS('1.3 PFMEA'!AG$14:AG$1000,B20,'1.3 PFMEA'!AH$14:AH$1000,C20,'1.3 PFMEA'!AI$14:AI$1000,D20)</f>
        <v>0</v>
      </c>
      <c r="I20" s="158"/>
      <c r="T20" s="86">
        <v>25</v>
      </c>
      <c r="U20">
        <f t="shared" si="2"/>
        <v>3</v>
      </c>
      <c r="V20">
        <f t="shared" si="2"/>
        <v>0</v>
      </c>
      <c r="W20">
        <f t="shared" si="2"/>
        <v>0</v>
      </c>
      <c r="X20">
        <f t="shared" si="4"/>
        <v>0</v>
      </c>
      <c r="Y20">
        <f t="shared" si="4"/>
        <v>0</v>
      </c>
      <c r="Z20">
        <f t="shared" si="4"/>
        <v>0</v>
      </c>
    </row>
    <row r="21" spans="1:26">
      <c r="A21" s="325">
        <v>14</v>
      </c>
      <c r="B21" s="86">
        <v>1</v>
      </c>
      <c r="C21" s="341">
        <v>6</v>
      </c>
      <c r="D21" s="341">
        <v>1</v>
      </c>
      <c r="E21" s="158">
        <f t="shared" si="0"/>
        <v>6</v>
      </c>
      <c r="F21" s="158" t="str">
        <f t="shared" si="1"/>
        <v>161</v>
      </c>
      <c r="G21" s="328" t="s">
        <v>292</v>
      </c>
      <c r="H21" s="325">
        <f>COUNTIFS('1.3 PFMEA'!AG$14:AG$1000,B21,'1.3 PFMEA'!AH$14:AH$1000,C21,'1.3 PFMEA'!AI$14:AI$1000,D21)</f>
        <v>0</v>
      </c>
      <c r="I21" s="158"/>
      <c r="T21" s="86">
        <v>27</v>
      </c>
      <c r="U21">
        <f t="shared" si="2"/>
        <v>7</v>
      </c>
      <c r="V21">
        <f t="shared" si="2"/>
        <v>0</v>
      </c>
      <c r="W21">
        <f t="shared" si="2"/>
        <v>0</v>
      </c>
      <c r="X21">
        <f t="shared" si="4"/>
        <v>0</v>
      </c>
      <c r="Y21">
        <f t="shared" si="4"/>
        <v>0</v>
      </c>
      <c r="Z21">
        <f t="shared" si="4"/>
        <v>0</v>
      </c>
    </row>
    <row r="22" spans="1:26">
      <c r="A22" s="325">
        <v>61</v>
      </c>
      <c r="B22" s="86">
        <v>2</v>
      </c>
      <c r="C22" s="341">
        <v>1</v>
      </c>
      <c r="D22" s="341">
        <v>3</v>
      </c>
      <c r="E22" s="86">
        <f t="shared" si="0"/>
        <v>6</v>
      </c>
      <c r="F22" s="86" t="str">
        <f t="shared" si="1"/>
        <v>213</v>
      </c>
      <c r="G22" s="327" t="s">
        <v>292</v>
      </c>
      <c r="H22" s="325">
        <f>COUNTIFS('1.3 PFMEA'!AG$14:AG$1000,B22,'1.3 PFMEA'!AH$14:AH$1000,C22,'1.3 PFMEA'!AI$14:AI$1000,D22)</f>
        <v>0</v>
      </c>
      <c r="I22" s="158"/>
      <c r="T22" s="86">
        <v>28</v>
      </c>
      <c r="U22">
        <f t="shared" ref="U22:W41" si="5">COUNTIFS($E:$E,$T22,$G:$G,U$1)</f>
        <v>8</v>
      </c>
      <c r="V22">
        <f t="shared" si="5"/>
        <v>1</v>
      </c>
      <c r="W22">
        <f t="shared" si="5"/>
        <v>0</v>
      </c>
      <c r="X22">
        <f t="shared" si="4"/>
        <v>0</v>
      </c>
      <c r="Y22">
        <f t="shared" si="4"/>
        <v>0</v>
      </c>
      <c r="Z22">
        <f t="shared" si="4"/>
        <v>0</v>
      </c>
    </row>
    <row r="23" spans="1:26">
      <c r="A23" s="325">
        <v>52</v>
      </c>
      <c r="B23" s="86">
        <v>2</v>
      </c>
      <c r="C23" s="341">
        <v>3</v>
      </c>
      <c r="D23" s="341">
        <v>1</v>
      </c>
      <c r="E23" s="158">
        <f t="shared" si="0"/>
        <v>6</v>
      </c>
      <c r="F23" s="158" t="str">
        <f t="shared" si="1"/>
        <v>231</v>
      </c>
      <c r="G23" s="328" t="s">
        <v>292</v>
      </c>
      <c r="H23" s="325">
        <f>COUNTIFS('1.3 PFMEA'!AG$14:AG$1000,B23,'1.3 PFMEA'!AH$14:AH$1000,C23,'1.3 PFMEA'!AI$14:AI$1000,D23)</f>
        <v>0</v>
      </c>
      <c r="I23" s="158"/>
      <c r="T23" s="86">
        <v>30</v>
      </c>
      <c r="U23">
        <f t="shared" si="5"/>
        <v>18</v>
      </c>
      <c r="V23">
        <f t="shared" si="5"/>
        <v>0</v>
      </c>
      <c r="W23">
        <f t="shared" si="5"/>
        <v>0</v>
      </c>
      <c r="X23">
        <f t="shared" si="4"/>
        <v>0</v>
      </c>
      <c r="Y23">
        <f t="shared" si="4"/>
        <v>0</v>
      </c>
      <c r="Z23">
        <f t="shared" si="4"/>
        <v>0</v>
      </c>
    </row>
    <row r="24" spans="1:26">
      <c r="A24" s="325">
        <v>61</v>
      </c>
      <c r="B24" s="86">
        <v>3</v>
      </c>
      <c r="C24" s="341">
        <v>1</v>
      </c>
      <c r="D24" s="341">
        <v>2</v>
      </c>
      <c r="E24" s="86">
        <f t="shared" si="0"/>
        <v>6</v>
      </c>
      <c r="F24" s="86" t="str">
        <f t="shared" si="1"/>
        <v>312</v>
      </c>
      <c r="G24" s="327" t="s">
        <v>292</v>
      </c>
      <c r="H24" s="325">
        <f>COUNTIFS('1.3 PFMEA'!AG$14:AG$1000,B24,'1.3 PFMEA'!AH$14:AH$1000,C24,'1.3 PFMEA'!AI$14:AI$1000,D24)</f>
        <v>0</v>
      </c>
      <c r="I24" s="158"/>
      <c r="T24" s="86">
        <v>32</v>
      </c>
      <c r="U24">
        <f t="shared" si="5"/>
        <v>10</v>
      </c>
      <c r="V24">
        <f t="shared" si="5"/>
        <v>2</v>
      </c>
      <c r="W24">
        <f t="shared" si="5"/>
        <v>0</v>
      </c>
      <c r="X24">
        <f t="shared" si="4"/>
        <v>0</v>
      </c>
      <c r="Y24">
        <f t="shared" si="4"/>
        <v>0</v>
      </c>
      <c r="Z24">
        <f t="shared" si="4"/>
        <v>0</v>
      </c>
    </row>
    <row r="25" spans="1:26">
      <c r="A25" s="325">
        <v>52</v>
      </c>
      <c r="B25" s="86">
        <v>3</v>
      </c>
      <c r="C25" s="341">
        <v>2</v>
      </c>
      <c r="D25" s="341">
        <v>1</v>
      </c>
      <c r="E25" s="86">
        <f t="shared" si="0"/>
        <v>6</v>
      </c>
      <c r="F25" s="86" t="str">
        <f t="shared" si="1"/>
        <v>321</v>
      </c>
      <c r="G25" s="327" t="s">
        <v>292</v>
      </c>
      <c r="H25" s="325">
        <f>COUNTIFS('1.3 PFMEA'!AG$14:AG$1000,B25,'1.3 PFMEA'!AH$14:AH$1000,C25,'1.3 PFMEA'!AI$14:AI$1000,D25)</f>
        <v>0</v>
      </c>
      <c r="T25" s="86">
        <v>35</v>
      </c>
      <c r="U25">
        <f t="shared" si="5"/>
        <v>5</v>
      </c>
      <c r="V25">
        <f t="shared" si="5"/>
        <v>1</v>
      </c>
      <c r="W25">
        <f t="shared" si="5"/>
        <v>0</v>
      </c>
      <c r="X25">
        <f t="shared" si="4"/>
        <v>0</v>
      </c>
      <c r="Y25">
        <f t="shared" si="4"/>
        <v>0</v>
      </c>
      <c r="Z25">
        <f t="shared" si="4"/>
        <v>0</v>
      </c>
    </row>
    <row r="26" spans="1:26">
      <c r="A26" s="325">
        <v>91</v>
      </c>
      <c r="B26" s="86">
        <v>6</v>
      </c>
      <c r="C26" s="341">
        <v>1</v>
      </c>
      <c r="D26" s="341">
        <v>1</v>
      </c>
      <c r="E26" s="86">
        <f t="shared" si="0"/>
        <v>6</v>
      </c>
      <c r="F26" s="86" t="str">
        <f t="shared" si="1"/>
        <v>611</v>
      </c>
      <c r="G26" s="327" t="s">
        <v>292</v>
      </c>
      <c r="H26" s="325">
        <f>COUNTIFS('1.3 PFMEA'!AG$14:AG$1000,B26,'1.3 PFMEA'!AH$14:AH$1000,C26,'1.3 PFMEA'!AI$14:AI$1000,D26)</f>
        <v>0</v>
      </c>
      <c r="T26" s="86">
        <v>36</v>
      </c>
      <c r="U26">
        <f t="shared" si="5"/>
        <v>19</v>
      </c>
      <c r="V26">
        <f t="shared" si="5"/>
        <v>2</v>
      </c>
      <c r="W26">
        <f t="shared" si="5"/>
        <v>0</v>
      </c>
      <c r="X26">
        <f t="shared" si="4"/>
        <v>0</v>
      </c>
      <c r="Y26">
        <f t="shared" si="4"/>
        <v>0</v>
      </c>
      <c r="Z26">
        <f t="shared" si="4"/>
        <v>0</v>
      </c>
    </row>
    <row r="27" spans="1:26">
      <c r="A27" s="325">
        <v>41</v>
      </c>
      <c r="B27" s="86">
        <v>1</v>
      </c>
      <c r="C27" s="341">
        <v>1</v>
      </c>
      <c r="D27" s="341">
        <v>7</v>
      </c>
      <c r="E27" s="86">
        <f t="shared" si="0"/>
        <v>7</v>
      </c>
      <c r="F27" s="86" t="str">
        <f t="shared" si="1"/>
        <v>117</v>
      </c>
      <c r="G27" s="327" t="s">
        <v>292</v>
      </c>
      <c r="H27" s="325">
        <f>COUNTIFS('1.3 PFMEA'!AG$14:AG$1000,B27,'1.3 PFMEA'!AH$14:AH$1000,C27,'1.3 PFMEA'!AI$14:AI$1000,D27)</f>
        <v>0</v>
      </c>
      <c r="T27" s="86">
        <v>40</v>
      </c>
      <c r="U27">
        <f t="shared" si="5"/>
        <v>17</v>
      </c>
      <c r="V27">
        <f t="shared" si="5"/>
        <v>4</v>
      </c>
      <c r="W27">
        <f t="shared" si="5"/>
        <v>0</v>
      </c>
      <c r="X27">
        <f t="shared" si="4"/>
        <v>0</v>
      </c>
      <c r="Y27">
        <f t="shared" si="4"/>
        <v>0</v>
      </c>
      <c r="Z27">
        <f t="shared" si="4"/>
        <v>0</v>
      </c>
    </row>
    <row r="28" spans="1:26">
      <c r="A28" s="325">
        <v>14</v>
      </c>
      <c r="B28" s="86">
        <v>1</v>
      </c>
      <c r="C28" s="341">
        <v>7</v>
      </c>
      <c r="D28" s="341">
        <v>1</v>
      </c>
      <c r="E28" s="158">
        <f t="shared" si="0"/>
        <v>7</v>
      </c>
      <c r="F28" s="158" t="str">
        <f t="shared" si="1"/>
        <v>171</v>
      </c>
      <c r="G28" s="328" t="s">
        <v>292</v>
      </c>
      <c r="H28" s="325">
        <f>COUNTIFS('1.3 PFMEA'!AG$14:AG$1000,B28,'1.3 PFMEA'!AH$14:AH$1000,C28,'1.3 PFMEA'!AI$14:AI$1000,D28)</f>
        <v>0</v>
      </c>
      <c r="T28" s="86">
        <v>42</v>
      </c>
      <c r="U28">
        <f t="shared" si="5"/>
        <v>11</v>
      </c>
      <c r="V28">
        <f t="shared" si="5"/>
        <v>1</v>
      </c>
      <c r="W28">
        <f t="shared" si="5"/>
        <v>0</v>
      </c>
      <c r="X28">
        <f t="shared" si="4"/>
        <v>0</v>
      </c>
      <c r="Y28">
        <f t="shared" si="4"/>
        <v>0</v>
      </c>
      <c r="Z28">
        <f t="shared" si="4"/>
        <v>0</v>
      </c>
    </row>
    <row r="29" spans="1:26">
      <c r="A29" s="325">
        <v>131</v>
      </c>
      <c r="B29" s="86">
        <v>7</v>
      </c>
      <c r="C29" s="341">
        <v>1</v>
      </c>
      <c r="D29" s="341">
        <v>1</v>
      </c>
      <c r="E29" s="86">
        <f t="shared" si="0"/>
        <v>7</v>
      </c>
      <c r="F29" s="86" t="str">
        <f t="shared" si="1"/>
        <v>711</v>
      </c>
      <c r="G29" s="327" t="s">
        <v>292</v>
      </c>
      <c r="H29" s="325">
        <f>COUNTIFS('1.3 PFMEA'!AG$14:AG$1000,B29,'1.3 PFMEA'!AH$14:AH$1000,C29,'1.3 PFMEA'!AI$14:AI$1000,D29)</f>
        <v>0</v>
      </c>
      <c r="T29" s="86">
        <v>45</v>
      </c>
      <c r="U29">
        <f t="shared" si="5"/>
        <v>7</v>
      </c>
      <c r="V29">
        <f t="shared" si="5"/>
        <v>2</v>
      </c>
      <c r="W29">
        <f t="shared" si="5"/>
        <v>0</v>
      </c>
      <c r="X29">
        <f t="shared" si="4"/>
        <v>0</v>
      </c>
      <c r="Y29">
        <f t="shared" si="4"/>
        <v>0</v>
      </c>
      <c r="Z29">
        <f t="shared" si="4"/>
        <v>0</v>
      </c>
    </row>
    <row r="30" spans="1:26">
      <c r="A30" s="325">
        <v>41</v>
      </c>
      <c r="B30" s="86">
        <v>1</v>
      </c>
      <c r="C30" s="341">
        <v>1</v>
      </c>
      <c r="D30" s="341">
        <v>8</v>
      </c>
      <c r="E30" s="86">
        <f t="shared" si="0"/>
        <v>8</v>
      </c>
      <c r="F30" s="86" t="str">
        <f t="shared" si="1"/>
        <v>118</v>
      </c>
      <c r="G30" s="327" t="s">
        <v>292</v>
      </c>
      <c r="H30" s="325">
        <f>COUNTIFS('1.3 PFMEA'!AG$14:AG$1000,B30,'1.3 PFMEA'!AH$14:AH$1000,C30,'1.3 PFMEA'!AI$14:AI$1000,D30)</f>
        <v>0</v>
      </c>
      <c r="T30" s="86">
        <v>48</v>
      </c>
      <c r="U30">
        <f t="shared" si="5"/>
        <v>18</v>
      </c>
      <c r="V30">
        <f t="shared" si="5"/>
        <v>3</v>
      </c>
      <c r="W30">
        <f t="shared" si="5"/>
        <v>0</v>
      </c>
      <c r="X30">
        <f t="shared" si="4"/>
        <v>0</v>
      </c>
      <c r="Y30">
        <f t="shared" si="4"/>
        <v>0</v>
      </c>
      <c r="Z30">
        <f t="shared" si="4"/>
        <v>0</v>
      </c>
    </row>
    <row r="31" spans="1:26">
      <c r="A31" s="325">
        <v>22</v>
      </c>
      <c r="B31" s="86">
        <v>1</v>
      </c>
      <c r="C31" s="87">
        <v>2</v>
      </c>
      <c r="D31" s="87">
        <v>4</v>
      </c>
      <c r="E31" s="86">
        <f t="shared" si="0"/>
        <v>8</v>
      </c>
      <c r="F31" s="86" t="str">
        <f t="shared" si="1"/>
        <v>124</v>
      </c>
      <c r="G31" s="327" t="s">
        <v>292</v>
      </c>
      <c r="H31" s="325">
        <f>COUNTIFS('1.3 PFMEA'!AG$14:AG$1000,B31,'1.3 PFMEA'!AH$14:AH$1000,C31,'1.3 PFMEA'!AI$14:AI$1000,D31)</f>
        <v>0</v>
      </c>
      <c r="T31" s="86">
        <v>49</v>
      </c>
      <c r="U31">
        <f t="shared" si="5"/>
        <v>2</v>
      </c>
      <c r="V31">
        <f t="shared" si="5"/>
        <v>1</v>
      </c>
      <c r="W31">
        <f t="shared" si="5"/>
        <v>0</v>
      </c>
      <c r="X31">
        <f t="shared" si="4"/>
        <v>0</v>
      </c>
      <c r="Y31">
        <f t="shared" si="4"/>
        <v>0</v>
      </c>
      <c r="Z31">
        <f t="shared" si="4"/>
        <v>0</v>
      </c>
    </row>
    <row r="32" spans="1:26">
      <c r="A32" s="325">
        <v>23</v>
      </c>
      <c r="B32" s="86">
        <v>1</v>
      </c>
      <c r="C32" s="87">
        <v>4</v>
      </c>
      <c r="D32" s="87">
        <v>2</v>
      </c>
      <c r="E32" s="86">
        <f t="shared" si="0"/>
        <v>8</v>
      </c>
      <c r="F32" s="86" t="str">
        <f t="shared" si="1"/>
        <v>142</v>
      </c>
      <c r="G32" s="327" t="s">
        <v>292</v>
      </c>
      <c r="H32" s="325">
        <f>COUNTIFS('1.3 PFMEA'!AG$14:AG$1000,B32,'1.3 PFMEA'!AH$14:AH$1000,C32,'1.3 PFMEA'!AI$14:AI$1000,D32)</f>
        <v>0</v>
      </c>
      <c r="T32" s="86">
        <v>50</v>
      </c>
      <c r="U32">
        <f t="shared" si="5"/>
        <v>7</v>
      </c>
      <c r="V32">
        <f t="shared" si="5"/>
        <v>2</v>
      </c>
      <c r="W32">
        <f t="shared" si="5"/>
        <v>0</v>
      </c>
      <c r="X32">
        <f t="shared" si="4"/>
        <v>0</v>
      </c>
      <c r="Y32">
        <f t="shared" si="4"/>
        <v>0</v>
      </c>
      <c r="Z32">
        <f t="shared" si="4"/>
        <v>0</v>
      </c>
    </row>
    <row r="33" spans="1:26">
      <c r="A33" s="325">
        <v>15</v>
      </c>
      <c r="B33" s="86">
        <v>1</v>
      </c>
      <c r="C33" s="341">
        <v>8</v>
      </c>
      <c r="D33" s="341">
        <v>1</v>
      </c>
      <c r="E33" s="158">
        <f t="shared" si="0"/>
        <v>8</v>
      </c>
      <c r="F33" s="158" t="str">
        <f t="shared" si="1"/>
        <v>181</v>
      </c>
      <c r="G33" s="328" t="s">
        <v>292</v>
      </c>
      <c r="H33" s="325">
        <f>COUNTIFS('1.3 PFMEA'!AG$14:AG$1000,B33,'1.3 PFMEA'!AH$14:AH$1000,C33,'1.3 PFMEA'!AI$14:AI$1000,D33)</f>
        <v>0</v>
      </c>
      <c r="T33" s="86">
        <v>54</v>
      </c>
      <c r="U33">
        <f t="shared" si="5"/>
        <v>13</v>
      </c>
      <c r="V33">
        <f t="shared" si="5"/>
        <v>1</v>
      </c>
      <c r="W33">
        <f t="shared" si="5"/>
        <v>1</v>
      </c>
      <c r="X33">
        <f t="shared" si="4"/>
        <v>0</v>
      </c>
      <c r="Y33">
        <f t="shared" si="4"/>
        <v>0</v>
      </c>
      <c r="Z33">
        <f t="shared" si="4"/>
        <v>0</v>
      </c>
    </row>
    <row r="34" spans="1:26">
      <c r="A34" s="325">
        <v>61</v>
      </c>
      <c r="B34" s="86">
        <v>2</v>
      </c>
      <c r="C34" s="341">
        <v>1</v>
      </c>
      <c r="D34" s="341">
        <v>4</v>
      </c>
      <c r="E34" s="86">
        <f t="shared" si="0"/>
        <v>8</v>
      </c>
      <c r="F34" s="86" t="str">
        <f t="shared" si="1"/>
        <v>214</v>
      </c>
      <c r="G34" s="327" t="s">
        <v>292</v>
      </c>
      <c r="H34" s="325">
        <f>COUNTIFS('1.3 PFMEA'!AG$14:AG$1000,B34,'1.3 PFMEA'!AH$14:AH$1000,C34,'1.3 PFMEA'!AI$14:AI$1000,D34)</f>
        <v>0</v>
      </c>
      <c r="T34" s="86">
        <v>56</v>
      </c>
      <c r="U34">
        <f t="shared" si="5"/>
        <v>8</v>
      </c>
      <c r="V34">
        <f t="shared" si="5"/>
        <v>3</v>
      </c>
      <c r="W34">
        <f t="shared" si="5"/>
        <v>1</v>
      </c>
      <c r="X34">
        <f t="shared" si="4"/>
        <v>0</v>
      </c>
      <c r="Y34">
        <f t="shared" si="4"/>
        <v>0</v>
      </c>
      <c r="Z34">
        <f t="shared" si="4"/>
        <v>0</v>
      </c>
    </row>
    <row r="35" spans="1:26">
      <c r="A35" s="325">
        <v>62</v>
      </c>
      <c r="B35" s="86">
        <v>2</v>
      </c>
      <c r="C35" s="87">
        <v>2</v>
      </c>
      <c r="D35" s="87">
        <v>2</v>
      </c>
      <c r="E35" s="86">
        <f t="shared" si="0"/>
        <v>8</v>
      </c>
      <c r="F35" s="86" t="str">
        <f t="shared" si="1"/>
        <v>222</v>
      </c>
      <c r="G35" s="327" t="s">
        <v>292</v>
      </c>
      <c r="H35" s="325">
        <f>COUNTIFS('1.3 PFMEA'!AG$14:AG$1000,B35,'1.3 PFMEA'!AH$14:AH$1000,C35,'1.3 PFMEA'!AI$14:AI$1000,D35)</f>
        <v>0</v>
      </c>
      <c r="T35" s="86">
        <v>60</v>
      </c>
      <c r="U35">
        <f t="shared" si="5"/>
        <v>21</v>
      </c>
      <c r="V35">
        <f t="shared" si="5"/>
        <v>2</v>
      </c>
      <c r="W35">
        <f t="shared" si="5"/>
        <v>1</v>
      </c>
      <c r="X35">
        <f t="shared" ref="X35:Z66" si="6">SUMIFS($H:$H,$E:$E,$T35,$G:$G,X$1)</f>
        <v>0</v>
      </c>
      <c r="Y35">
        <f t="shared" si="6"/>
        <v>0</v>
      </c>
      <c r="Z35">
        <f t="shared" si="6"/>
        <v>0</v>
      </c>
    </row>
    <row r="36" spans="1:26">
      <c r="A36" s="325">
        <v>53</v>
      </c>
      <c r="B36" s="86">
        <v>2</v>
      </c>
      <c r="C36" s="341">
        <v>4</v>
      </c>
      <c r="D36" s="341">
        <v>1</v>
      </c>
      <c r="E36" s="158">
        <f t="shared" si="0"/>
        <v>8</v>
      </c>
      <c r="F36" s="158" t="str">
        <f t="shared" si="1"/>
        <v>241</v>
      </c>
      <c r="G36" s="328" t="s">
        <v>292</v>
      </c>
      <c r="H36" s="325">
        <f>COUNTIFS('1.3 PFMEA'!AG$14:AG$1000,B36,'1.3 PFMEA'!AH$14:AH$1000,C36,'1.3 PFMEA'!AI$14:AI$1000,D36)</f>
        <v>0</v>
      </c>
      <c r="T36" s="86">
        <v>63</v>
      </c>
      <c r="U36">
        <f t="shared" si="5"/>
        <v>7</v>
      </c>
      <c r="V36">
        <f t="shared" si="5"/>
        <v>0</v>
      </c>
      <c r="W36">
        <f t="shared" si="5"/>
        <v>2</v>
      </c>
      <c r="X36">
        <f t="shared" si="6"/>
        <v>0</v>
      </c>
      <c r="Y36">
        <f t="shared" si="6"/>
        <v>0</v>
      </c>
      <c r="Z36">
        <f t="shared" si="6"/>
        <v>0</v>
      </c>
    </row>
    <row r="37" spans="1:26">
      <c r="A37" s="325">
        <v>101</v>
      </c>
      <c r="B37" s="86">
        <v>4</v>
      </c>
      <c r="C37" s="341">
        <v>1</v>
      </c>
      <c r="D37" s="341">
        <v>2</v>
      </c>
      <c r="E37" s="86">
        <f t="shared" si="0"/>
        <v>8</v>
      </c>
      <c r="F37" s="86" t="str">
        <f t="shared" si="1"/>
        <v>412</v>
      </c>
      <c r="G37" s="327" t="s">
        <v>292</v>
      </c>
      <c r="H37" s="325">
        <f>COUNTIFS('1.3 PFMEA'!AG$14:AG$1000,B37,'1.3 PFMEA'!AH$14:AH$1000,C37,'1.3 PFMEA'!AI$14:AI$1000,D37)</f>
        <v>0</v>
      </c>
      <c r="T37" s="86">
        <v>64</v>
      </c>
      <c r="U37">
        <f t="shared" si="5"/>
        <v>7</v>
      </c>
      <c r="V37">
        <f t="shared" si="5"/>
        <v>2</v>
      </c>
      <c r="W37">
        <f t="shared" si="5"/>
        <v>1</v>
      </c>
      <c r="X37">
        <f t="shared" si="6"/>
        <v>0</v>
      </c>
      <c r="Y37">
        <f t="shared" si="6"/>
        <v>0</v>
      </c>
      <c r="Z37">
        <f t="shared" si="6"/>
        <v>0</v>
      </c>
    </row>
    <row r="38" spans="1:26">
      <c r="A38" s="325">
        <v>92</v>
      </c>
      <c r="B38" s="86">
        <v>4</v>
      </c>
      <c r="C38" s="341">
        <v>2</v>
      </c>
      <c r="D38" s="341">
        <v>1</v>
      </c>
      <c r="E38" s="86">
        <f t="shared" si="0"/>
        <v>8</v>
      </c>
      <c r="F38" s="86" t="str">
        <f t="shared" si="1"/>
        <v>421</v>
      </c>
      <c r="G38" s="327" t="s">
        <v>292</v>
      </c>
      <c r="H38" s="325">
        <f>COUNTIFS('1.3 PFMEA'!AG$14:AG$1000,B38,'1.3 PFMEA'!AH$14:AH$1000,C38,'1.3 PFMEA'!AI$14:AI$1000,D38)</f>
        <v>0</v>
      </c>
      <c r="T38" s="86">
        <v>70</v>
      </c>
      <c r="U38">
        <f t="shared" si="5"/>
        <v>7</v>
      </c>
      <c r="V38">
        <f t="shared" si="5"/>
        <v>3</v>
      </c>
      <c r="W38">
        <f t="shared" si="5"/>
        <v>2</v>
      </c>
      <c r="X38">
        <f t="shared" si="6"/>
        <v>0</v>
      </c>
      <c r="Y38">
        <f t="shared" si="6"/>
        <v>0</v>
      </c>
      <c r="Z38">
        <f t="shared" si="6"/>
        <v>0</v>
      </c>
    </row>
    <row r="39" spans="1:26">
      <c r="A39" s="325">
        <v>131</v>
      </c>
      <c r="B39" s="86">
        <v>8</v>
      </c>
      <c r="C39" s="341">
        <v>1</v>
      </c>
      <c r="D39" s="341">
        <v>1</v>
      </c>
      <c r="E39" s="86">
        <f t="shared" si="0"/>
        <v>8</v>
      </c>
      <c r="F39" s="86" t="str">
        <f t="shared" si="1"/>
        <v>811</v>
      </c>
      <c r="G39" s="327" t="s">
        <v>292</v>
      </c>
      <c r="H39" s="325">
        <f>COUNTIFS('1.3 PFMEA'!AG$14:AG$1000,B39,'1.3 PFMEA'!AH$14:AH$1000,C39,'1.3 PFMEA'!AI$14:AI$1000,D39)</f>
        <v>0</v>
      </c>
      <c r="T39" s="86">
        <v>72</v>
      </c>
      <c r="U39">
        <f t="shared" si="5"/>
        <v>18</v>
      </c>
      <c r="V39">
        <f t="shared" si="5"/>
        <v>3</v>
      </c>
      <c r="W39">
        <f t="shared" si="5"/>
        <v>3</v>
      </c>
      <c r="X39">
        <f t="shared" si="6"/>
        <v>0</v>
      </c>
      <c r="Y39">
        <f t="shared" si="6"/>
        <v>0</v>
      </c>
      <c r="Z39">
        <f t="shared" si="6"/>
        <v>0</v>
      </c>
    </row>
    <row r="40" spans="1:26">
      <c r="A40" s="325">
        <v>41</v>
      </c>
      <c r="B40" s="86">
        <v>1</v>
      </c>
      <c r="C40" s="341">
        <v>1</v>
      </c>
      <c r="D40" s="341">
        <v>9</v>
      </c>
      <c r="E40" s="86">
        <f t="shared" si="0"/>
        <v>9</v>
      </c>
      <c r="F40" s="86" t="str">
        <f t="shared" si="1"/>
        <v>119</v>
      </c>
      <c r="G40" s="327" t="s">
        <v>292</v>
      </c>
      <c r="H40" s="325">
        <f>COUNTIFS('1.3 PFMEA'!AG$14:AG$1000,B40,'1.3 PFMEA'!AH$14:AH$1000,C40,'1.3 PFMEA'!AI$14:AI$1000,D40)</f>
        <v>0</v>
      </c>
      <c r="T40" s="86">
        <v>75</v>
      </c>
      <c r="U40">
        <f t="shared" si="5"/>
        <v>3</v>
      </c>
      <c r="V40">
        <f t="shared" si="5"/>
        <v>0</v>
      </c>
      <c r="W40">
        <f t="shared" si="5"/>
        <v>0</v>
      </c>
      <c r="X40">
        <f t="shared" si="6"/>
        <v>0</v>
      </c>
      <c r="Y40">
        <f t="shared" si="6"/>
        <v>0</v>
      </c>
      <c r="Z40">
        <f t="shared" si="6"/>
        <v>0</v>
      </c>
    </row>
    <row r="41" spans="1:26">
      <c r="A41" s="325">
        <v>22</v>
      </c>
      <c r="B41" s="86">
        <v>1</v>
      </c>
      <c r="C41" s="87">
        <v>3</v>
      </c>
      <c r="D41" s="87">
        <v>3</v>
      </c>
      <c r="E41" s="86">
        <f t="shared" si="0"/>
        <v>9</v>
      </c>
      <c r="F41" s="86" t="str">
        <f t="shared" si="1"/>
        <v>133</v>
      </c>
      <c r="G41" s="327" t="s">
        <v>292</v>
      </c>
      <c r="H41" s="325">
        <f>COUNTIFS('1.3 PFMEA'!AG$14:AG$1000,B41,'1.3 PFMEA'!AH$14:AH$1000,C41,'1.3 PFMEA'!AI$14:AI$1000,D41)</f>
        <v>0</v>
      </c>
      <c r="T41" s="86">
        <v>80</v>
      </c>
      <c r="U41">
        <f t="shared" si="5"/>
        <v>13</v>
      </c>
      <c r="V41">
        <f t="shared" si="5"/>
        <v>5</v>
      </c>
      <c r="W41">
        <f t="shared" si="5"/>
        <v>3</v>
      </c>
      <c r="X41">
        <f t="shared" si="6"/>
        <v>0</v>
      </c>
      <c r="Y41">
        <f t="shared" si="6"/>
        <v>0</v>
      </c>
      <c r="Z41">
        <f t="shared" si="6"/>
        <v>0</v>
      </c>
    </row>
    <row r="42" spans="1:26">
      <c r="A42" s="325">
        <v>15</v>
      </c>
      <c r="B42" s="86">
        <v>1</v>
      </c>
      <c r="C42" s="341">
        <v>9</v>
      </c>
      <c r="D42" s="341">
        <v>1</v>
      </c>
      <c r="E42" s="158">
        <f t="shared" si="0"/>
        <v>9</v>
      </c>
      <c r="F42" s="158" t="str">
        <f t="shared" si="1"/>
        <v>191</v>
      </c>
      <c r="G42" s="328" t="s">
        <v>292</v>
      </c>
      <c r="H42" s="325">
        <f>COUNTIFS('1.3 PFMEA'!AG$14:AG$1000,B42,'1.3 PFMEA'!AH$14:AH$1000,C42,'1.3 PFMEA'!AI$14:AI$1000,D42)</f>
        <v>0</v>
      </c>
      <c r="T42" s="86">
        <v>81</v>
      </c>
      <c r="U42">
        <f t="shared" ref="U42:W61" si="7">COUNTIFS($E:$E,$T42,$G:$G,U$1)</f>
        <v>5</v>
      </c>
      <c r="V42">
        <f t="shared" si="7"/>
        <v>0</v>
      </c>
      <c r="W42">
        <f t="shared" si="7"/>
        <v>1</v>
      </c>
      <c r="X42">
        <f t="shared" si="6"/>
        <v>0</v>
      </c>
      <c r="Y42">
        <f t="shared" si="6"/>
        <v>0</v>
      </c>
      <c r="Z42">
        <f t="shared" si="6"/>
        <v>0</v>
      </c>
    </row>
    <row r="43" spans="1:26">
      <c r="A43" s="325">
        <v>61</v>
      </c>
      <c r="B43" s="86">
        <v>3</v>
      </c>
      <c r="C43" s="341">
        <v>1</v>
      </c>
      <c r="D43" s="341">
        <v>3</v>
      </c>
      <c r="E43" s="86">
        <f t="shared" si="0"/>
        <v>9</v>
      </c>
      <c r="F43" s="86" t="str">
        <f t="shared" si="1"/>
        <v>313</v>
      </c>
      <c r="G43" s="327" t="s">
        <v>292</v>
      </c>
      <c r="H43" s="325">
        <f>COUNTIFS('1.3 PFMEA'!AG$14:AG$1000,B43,'1.3 PFMEA'!AH$14:AH$1000,C43,'1.3 PFMEA'!AI$14:AI$1000,D43)</f>
        <v>0</v>
      </c>
      <c r="T43" s="86">
        <v>84</v>
      </c>
      <c r="U43">
        <f t="shared" si="7"/>
        <v>7</v>
      </c>
      <c r="V43">
        <f t="shared" si="7"/>
        <v>4</v>
      </c>
      <c r="W43">
        <f t="shared" si="7"/>
        <v>1</v>
      </c>
      <c r="X43">
        <f t="shared" si="6"/>
        <v>0</v>
      </c>
      <c r="Y43">
        <f t="shared" si="6"/>
        <v>0</v>
      </c>
      <c r="Z43">
        <f t="shared" si="6"/>
        <v>0</v>
      </c>
    </row>
    <row r="44" spans="1:26">
      <c r="A44" s="325">
        <v>52</v>
      </c>
      <c r="B44" s="86">
        <v>3</v>
      </c>
      <c r="C44" s="341">
        <v>3</v>
      </c>
      <c r="D44" s="341">
        <v>1</v>
      </c>
      <c r="E44" s="158">
        <f t="shared" si="0"/>
        <v>9</v>
      </c>
      <c r="F44" s="158" t="str">
        <f t="shared" si="1"/>
        <v>331</v>
      </c>
      <c r="G44" s="328" t="s">
        <v>292</v>
      </c>
      <c r="H44" s="325">
        <f>COUNTIFS('1.3 PFMEA'!AG$14:AG$1000,B44,'1.3 PFMEA'!AH$14:AH$1000,C44,'1.3 PFMEA'!AI$14:AI$1000,D44)</f>
        <v>0</v>
      </c>
      <c r="T44" s="86">
        <v>90</v>
      </c>
      <c r="U44">
        <f t="shared" si="7"/>
        <v>14</v>
      </c>
      <c r="V44">
        <f t="shared" si="7"/>
        <v>4</v>
      </c>
      <c r="W44">
        <f t="shared" si="7"/>
        <v>3</v>
      </c>
      <c r="X44">
        <f t="shared" si="6"/>
        <v>0</v>
      </c>
      <c r="Y44">
        <f t="shared" si="6"/>
        <v>0</v>
      </c>
      <c r="Z44">
        <f t="shared" si="6"/>
        <v>0</v>
      </c>
    </row>
    <row r="45" spans="1:26">
      <c r="A45" s="325">
        <v>171</v>
      </c>
      <c r="B45" s="86">
        <v>9</v>
      </c>
      <c r="C45" s="341">
        <v>1</v>
      </c>
      <c r="D45" s="341">
        <v>1</v>
      </c>
      <c r="E45" s="86">
        <f t="shared" si="0"/>
        <v>9</v>
      </c>
      <c r="F45" s="86" t="str">
        <f t="shared" si="1"/>
        <v>911</v>
      </c>
      <c r="G45" s="327" t="s">
        <v>292</v>
      </c>
      <c r="H45" s="325">
        <f>COUNTIFS('1.3 PFMEA'!AG$14:AG$1000,B45,'1.3 PFMEA'!AH$14:AH$1000,C45,'1.3 PFMEA'!AI$14:AI$1000,D45)</f>
        <v>0</v>
      </c>
      <c r="T45" s="86">
        <v>96</v>
      </c>
      <c r="U45">
        <f t="shared" si="7"/>
        <v>8</v>
      </c>
      <c r="V45">
        <f t="shared" si="7"/>
        <v>6</v>
      </c>
      <c r="W45">
        <f t="shared" si="7"/>
        <v>1</v>
      </c>
      <c r="X45">
        <f t="shared" si="6"/>
        <v>0</v>
      </c>
      <c r="Y45">
        <f t="shared" si="6"/>
        <v>0</v>
      </c>
      <c r="Z45">
        <f t="shared" si="6"/>
        <v>0</v>
      </c>
    </row>
    <row r="46" spans="1:26">
      <c r="A46" s="325">
        <v>32</v>
      </c>
      <c r="B46" s="86">
        <v>1</v>
      </c>
      <c r="C46" s="87">
        <v>2</v>
      </c>
      <c r="D46" s="87">
        <v>5</v>
      </c>
      <c r="E46" s="86">
        <f t="shared" si="0"/>
        <v>10</v>
      </c>
      <c r="F46" s="86" t="str">
        <f t="shared" si="1"/>
        <v>125</v>
      </c>
      <c r="G46" s="327" t="s">
        <v>292</v>
      </c>
      <c r="H46" s="325">
        <f>COUNTIFS('1.3 PFMEA'!AG$14:AG$1000,B46,'1.3 PFMEA'!AH$14:AH$1000,C46,'1.3 PFMEA'!AI$14:AI$1000,D46)</f>
        <v>0</v>
      </c>
      <c r="T46" s="86">
        <v>98</v>
      </c>
      <c r="U46">
        <f t="shared" si="7"/>
        <v>1</v>
      </c>
      <c r="V46">
        <f t="shared" si="7"/>
        <v>1</v>
      </c>
      <c r="W46">
        <f t="shared" si="7"/>
        <v>1</v>
      </c>
      <c r="X46">
        <f t="shared" si="6"/>
        <v>0</v>
      </c>
      <c r="Y46">
        <f t="shared" si="6"/>
        <v>0</v>
      </c>
      <c r="Z46">
        <f t="shared" si="6"/>
        <v>0</v>
      </c>
    </row>
    <row r="47" spans="1:26">
      <c r="A47" s="325">
        <v>23</v>
      </c>
      <c r="B47" s="86">
        <v>1</v>
      </c>
      <c r="C47" s="87">
        <v>5</v>
      </c>
      <c r="D47" s="87">
        <v>2</v>
      </c>
      <c r="E47" s="86">
        <f t="shared" si="0"/>
        <v>10</v>
      </c>
      <c r="F47" s="86" t="str">
        <f t="shared" si="1"/>
        <v>152</v>
      </c>
      <c r="G47" s="327" t="s">
        <v>292</v>
      </c>
      <c r="H47" s="325">
        <f>COUNTIFS('1.3 PFMEA'!AG$14:AG$1000,B47,'1.3 PFMEA'!AH$14:AH$1000,C47,'1.3 PFMEA'!AI$14:AI$1000,D47)</f>
        <v>0</v>
      </c>
      <c r="T47" s="86">
        <v>100</v>
      </c>
      <c r="U47">
        <f t="shared" si="7"/>
        <v>7</v>
      </c>
      <c r="V47">
        <f t="shared" si="7"/>
        <v>3</v>
      </c>
      <c r="W47">
        <f t="shared" si="7"/>
        <v>2</v>
      </c>
      <c r="X47">
        <f t="shared" si="6"/>
        <v>0</v>
      </c>
      <c r="Y47">
        <f t="shared" si="6"/>
        <v>0</v>
      </c>
      <c r="Z47">
        <f t="shared" si="6"/>
        <v>0</v>
      </c>
    </row>
    <row r="48" spans="1:26">
      <c r="A48" s="325">
        <v>71</v>
      </c>
      <c r="B48" s="86">
        <v>2</v>
      </c>
      <c r="C48" s="341">
        <v>1</v>
      </c>
      <c r="D48" s="341">
        <v>5</v>
      </c>
      <c r="E48" s="86">
        <f t="shared" si="0"/>
        <v>10</v>
      </c>
      <c r="F48" s="86" t="str">
        <f t="shared" si="1"/>
        <v>215</v>
      </c>
      <c r="G48" s="327" t="s">
        <v>292</v>
      </c>
      <c r="H48" s="325">
        <f>COUNTIFS('1.3 PFMEA'!AG$14:AG$1000,B48,'1.3 PFMEA'!AH$14:AH$1000,C48,'1.3 PFMEA'!AI$14:AI$1000,D48)</f>
        <v>0</v>
      </c>
      <c r="T48" s="86">
        <v>105</v>
      </c>
      <c r="U48">
        <f t="shared" si="7"/>
        <v>3</v>
      </c>
      <c r="V48">
        <f t="shared" si="7"/>
        <v>3</v>
      </c>
      <c r="W48">
        <f t="shared" si="7"/>
        <v>0</v>
      </c>
      <c r="X48">
        <f t="shared" si="6"/>
        <v>0</v>
      </c>
      <c r="Y48">
        <f t="shared" si="6"/>
        <v>0</v>
      </c>
      <c r="Z48">
        <f t="shared" si="6"/>
        <v>0</v>
      </c>
    </row>
    <row r="49" spans="1:26">
      <c r="A49" s="325">
        <v>53</v>
      </c>
      <c r="B49" s="86">
        <v>2</v>
      </c>
      <c r="C49" s="341">
        <v>5</v>
      </c>
      <c r="D49" s="341">
        <v>1</v>
      </c>
      <c r="E49" s="158">
        <f t="shared" si="0"/>
        <v>10</v>
      </c>
      <c r="F49" s="158" t="str">
        <f t="shared" si="1"/>
        <v>251</v>
      </c>
      <c r="G49" s="328" t="s">
        <v>292</v>
      </c>
      <c r="H49" s="325">
        <f>COUNTIFS('1.3 PFMEA'!AG$14:AG$1000,B49,'1.3 PFMEA'!AH$14:AH$1000,C49,'1.3 PFMEA'!AI$14:AI$1000,D49)</f>
        <v>0</v>
      </c>
      <c r="T49" s="86">
        <v>108</v>
      </c>
      <c r="U49">
        <f t="shared" si="7"/>
        <v>8</v>
      </c>
      <c r="V49">
        <f t="shared" si="7"/>
        <v>5</v>
      </c>
      <c r="W49">
        <f t="shared" si="7"/>
        <v>2</v>
      </c>
      <c r="X49">
        <f t="shared" si="6"/>
        <v>0</v>
      </c>
      <c r="Y49">
        <f t="shared" si="6"/>
        <v>0</v>
      </c>
      <c r="Z49">
        <f t="shared" si="6"/>
        <v>0</v>
      </c>
    </row>
    <row r="50" spans="1:26" ht="16.5" thickBot="1">
      <c r="A50" s="325">
        <v>101</v>
      </c>
      <c r="B50" s="86">
        <v>5</v>
      </c>
      <c r="C50" s="341">
        <v>1</v>
      </c>
      <c r="D50" s="341">
        <v>2</v>
      </c>
      <c r="E50" s="86">
        <f t="shared" si="0"/>
        <v>10</v>
      </c>
      <c r="F50" s="86" t="str">
        <f t="shared" si="1"/>
        <v>512</v>
      </c>
      <c r="G50" s="327" t="s">
        <v>292</v>
      </c>
      <c r="H50" s="325">
        <f>COUNTIFS('1.3 PFMEA'!AG$14:AG$1000,B50,'1.3 PFMEA'!AH$14:AH$1000,C50,'1.3 PFMEA'!AI$14:AI$1000,D50)</f>
        <v>0</v>
      </c>
      <c r="J50" s="729" t="s">
        <v>300</v>
      </c>
      <c r="K50" s="729"/>
      <c r="L50" s="729"/>
      <c r="M50" s="729"/>
      <c r="N50" s="729"/>
      <c r="O50" s="729"/>
      <c r="P50" s="729"/>
      <c r="Q50" s="729"/>
      <c r="R50" s="729"/>
      <c r="T50" s="86">
        <v>112</v>
      </c>
      <c r="U50">
        <f t="shared" si="7"/>
        <v>1</v>
      </c>
      <c r="V50">
        <f t="shared" si="7"/>
        <v>6</v>
      </c>
      <c r="W50">
        <f t="shared" si="7"/>
        <v>2</v>
      </c>
      <c r="X50">
        <f t="shared" si="6"/>
        <v>0</v>
      </c>
      <c r="Y50">
        <f t="shared" si="6"/>
        <v>0</v>
      </c>
      <c r="Z50">
        <f t="shared" si="6"/>
        <v>0</v>
      </c>
    </row>
    <row r="51" spans="1:26">
      <c r="A51" s="325">
        <v>92</v>
      </c>
      <c r="B51" s="86">
        <v>5</v>
      </c>
      <c r="C51" s="341">
        <v>2</v>
      </c>
      <c r="D51" s="341">
        <v>1</v>
      </c>
      <c r="E51" s="86">
        <f t="shared" si="0"/>
        <v>10</v>
      </c>
      <c r="F51" s="86" t="str">
        <f t="shared" si="1"/>
        <v>521</v>
      </c>
      <c r="G51" s="327" t="s">
        <v>292</v>
      </c>
      <c r="H51" s="325">
        <f>COUNTIFS('1.3 PFMEA'!AG$14:AG$1000,B51,'1.3 PFMEA'!AH$14:AH$1000,C51,'1.3 PFMEA'!AI$14:AI$1000,D51)</f>
        <v>0</v>
      </c>
      <c r="I51" s="331">
        <v>1</v>
      </c>
      <c r="J51" s="730" t="s">
        <v>92</v>
      </c>
      <c r="K51" s="739">
        <v>1</v>
      </c>
      <c r="L51" s="305">
        <f t="shared" ref="L51:P60" si="8">SUMIF($A:$A,$I51&amp;L$73,$H:$H)</f>
        <v>0</v>
      </c>
      <c r="M51" s="306">
        <f t="shared" si="8"/>
        <v>0</v>
      </c>
      <c r="N51" s="306">
        <f t="shared" si="8"/>
        <v>0</v>
      </c>
      <c r="O51" s="306">
        <f t="shared" si="8"/>
        <v>0</v>
      </c>
      <c r="P51" s="307">
        <f t="shared" si="8"/>
        <v>0</v>
      </c>
      <c r="Q51" s="308">
        <v>1</v>
      </c>
      <c r="R51" s="736" t="s">
        <v>84</v>
      </c>
      <c r="T51" s="86">
        <v>120</v>
      </c>
      <c r="U51">
        <f t="shared" si="7"/>
        <v>12</v>
      </c>
      <c r="V51">
        <f t="shared" si="7"/>
        <v>10</v>
      </c>
      <c r="W51">
        <f t="shared" si="7"/>
        <v>2</v>
      </c>
      <c r="X51">
        <f t="shared" si="6"/>
        <v>0</v>
      </c>
      <c r="Y51">
        <f t="shared" si="6"/>
        <v>0</v>
      </c>
      <c r="Z51">
        <f t="shared" si="6"/>
        <v>0</v>
      </c>
    </row>
    <row r="52" spans="1:26">
      <c r="A52" s="325">
        <v>171</v>
      </c>
      <c r="B52" s="86">
        <v>10</v>
      </c>
      <c r="C52" s="341">
        <v>1</v>
      </c>
      <c r="D52" s="341">
        <v>1</v>
      </c>
      <c r="E52" s="86">
        <f t="shared" si="0"/>
        <v>10</v>
      </c>
      <c r="F52" s="86" t="str">
        <f t="shared" si="1"/>
        <v>1011</v>
      </c>
      <c r="G52" s="327" t="s">
        <v>292</v>
      </c>
      <c r="H52" s="325">
        <f>COUNTIFS('1.3 PFMEA'!AG$14:AG$1000,B52,'1.3 PFMEA'!AH$14:AH$1000,C52,'1.3 PFMEA'!AI$14:AI$1000,D52)</f>
        <v>0</v>
      </c>
      <c r="I52" s="331">
        <f>I51+1</f>
        <v>2</v>
      </c>
      <c r="J52" s="731"/>
      <c r="K52" s="740"/>
      <c r="L52" s="309">
        <f t="shared" si="8"/>
        <v>0</v>
      </c>
      <c r="M52" s="310">
        <f t="shared" si="8"/>
        <v>0</v>
      </c>
      <c r="N52" s="310">
        <f t="shared" si="8"/>
        <v>0</v>
      </c>
      <c r="O52" s="310">
        <f t="shared" si="8"/>
        <v>0</v>
      </c>
      <c r="P52" s="20">
        <f t="shared" si="8"/>
        <v>0</v>
      </c>
      <c r="Q52" s="311" t="s">
        <v>301</v>
      </c>
      <c r="R52" s="737"/>
      <c r="T52" s="86">
        <v>125</v>
      </c>
      <c r="U52">
        <f t="shared" si="7"/>
        <v>1</v>
      </c>
      <c r="V52">
        <f t="shared" si="7"/>
        <v>0</v>
      </c>
      <c r="W52">
        <f t="shared" si="7"/>
        <v>0</v>
      </c>
      <c r="X52">
        <f t="shared" si="6"/>
        <v>0</v>
      </c>
      <c r="Y52">
        <f t="shared" si="6"/>
        <v>0</v>
      </c>
      <c r="Z52">
        <f t="shared" si="6"/>
        <v>0</v>
      </c>
    </row>
    <row r="53" spans="1:26">
      <c r="A53" s="325">
        <v>15</v>
      </c>
      <c r="B53" s="86">
        <v>1</v>
      </c>
      <c r="C53" s="341">
        <v>10</v>
      </c>
      <c r="D53" s="341">
        <v>1</v>
      </c>
      <c r="E53" s="158">
        <f t="shared" si="0"/>
        <v>10</v>
      </c>
      <c r="F53" s="158" t="str">
        <f t="shared" si="1"/>
        <v>1101</v>
      </c>
      <c r="G53" s="328" t="s">
        <v>292</v>
      </c>
      <c r="H53" s="325">
        <f>COUNTIFS('1.3 PFMEA'!AG$14:AG$1000,B53,'1.3 PFMEA'!AH$14:AH$1000,C53,'1.3 PFMEA'!AI$14:AI$1000,D53)</f>
        <v>0</v>
      </c>
      <c r="I53" s="331">
        <f t="shared" ref="I53:I70" si="9">I52+1</f>
        <v>3</v>
      </c>
      <c r="J53" s="731"/>
      <c r="K53" s="740"/>
      <c r="L53" s="309">
        <f t="shared" si="8"/>
        <v>0</v>
      </c>
      <c r="M53" s="310">
        <f t="shared" si="8"/>
        <v>0</v>
      </c>
      <c r="N53" s="310">
        <f t="shared" si="8"/>
        <v>0</v>
      </c>
      <c r="O53" s="310">
        <f t="shared" si="8"/>
        <v>0</v>
      </c>
      <c r="P53" s="20">
        <f t="shared" si="8"/>
        <v>0</v>
      </c>
      <c r="Q53" s="311" t="s">
        <v>302</v>
      </c>
      <c r="R53" s="737"/>
      <c r="T53" s="86">
        <v>126</v>
      </c>
      <c r="U53">
        <f t="shared" si="7"/>
        <v>4</v>
      </c>
      <c r="V53">
        <f t="shared" si="7"/>
        <v>4</v>
      </c>
      <c r="W53">
        <f t="shared" si="7"/>
        <v>4</v>
      </c>
      <c r="X53">
        <f t="shared" si="6"/>
        <v>0</v>
      </c>
      <c r="Y53">
        <f t="shared" si="6"/>
        <v>0</v>
      </c>
      <c r="Z53">
        <f t="shared" si="6"/>
        <v>0</v>
      </c>
    </row>
    <row r="54" spans="1:26" ht="14.45" customHeight="1" thickBot="1">
      <c r="A54" s="325">
        <v>41</v>
      </c>
      <c r="B54" s="86">
        <v>1</v>
      </c>
      <c r="C54" s="341">
        <v>1</v>
      </c>
      <c r="D54" s="341">
        <v>10</v>
      </c>
      <c r="E54" s="86">
        <f t="shared" si="0"/>
        <v>10</v>
      </c>
      <c r="F54" s="86" t="str">
        <f t="shared" si="1"/>
        <v>1110</v>
      </c>
      <c r="G54" s="327" t="s">
        <v>292</v>
      </c>
      <c r="H54" s="325">
        <f>COUNTIFS('1.3 PFMEA'!AG$14:AG$1000,B54,'1.3 PFMEA'!AH$14:AH$1000,C54,'1.3 PFMEA'!AI$14:AI$1000,D54)</f>
        <v>0</v>
      </c>
      <c r="I54" s="331">
        <f t="shared" si="9"/>
        <v>4</v>
      </c>
      <c r="J54" s="731"/>
      <c r="K54" s="741"/>
      <c r="L54" s="312">
        <f t="shared" si="8"/>
        <v>0</v>
      </c>
      <c r="M54" s="313">
        <f t="shared" si="8"/>
        <v>0</v>
      </c>
      <c r="N54" s="313">
        <f t="shared" si="8"/>
        <v>0</v>
      </c>
      <c r="O54" s="313">
        <f t="shared" si="8"/>
        <v>0</v>
      </c>
      <c r="P54" s="29">
        <f t="shared" si="8"/>
        <v>0</v>
      </c>
      <c r="Q54" s="314" t="s">
        <v>303</v>
      </c>
      <c r="R54" s="737"/>
      <c r="T54" s="86">
        <v>128</v>
      </c>
      <c r="U54">
        <f t="shared" si="7"/>
        <v>0</v>
      </c>
      <c r="V54">
        <f t="shared" si="7"/>
        <v>5</v>
      </c>
      <c r="W54">
        <f t="shared" si="7"/>
        <v>1</v>
      </c>
      <c r="X54">
        <f t="shared" si="6"/>
        <v>0</v>
      </c>
      <c r="Y54">
        <f t="shared" si="6"/>
        <v>0</v>
      </c>
      <c r="Z54">
        <f t="shared" si="6"/>
        <v>0</v>
      </c>
    </row>
    <row r="55" spans="1:26">
      <c r="A55" s="325">
        <v>32</v>
      </c>
      <c r="B55" s="86">
        <v>1</v>
      </c>
      <c r="C55" s="87">
        <v>2</v>
      </c>
      <c r="D55" s="87">
        <v>6</v>
      </c>
      <c r="E55" s="86">
        <f t="shared" si="0"/>
        <v>12</v>
      </c>
      <c r="F55" s="86" t="str">
        <f t="shared" si="1"/>
        <v>126</v>
      </c>
      <c r="G55" s="327" t="s">
        <v>292</v>
      </c>
      <c r="H55" s="325">
        <f>COUNTIFS('1.3 PFMEA'!AG$14:AG$1000,B55,'1.3 PFMEA'!AH$14:AH$1000,C55,'1.3 PFMEA'!AI$14:AI$1000,D55)</f>
        <v>0</v>
      </c>
      <c r="I55" s="331">
        <f t="shared" si="9"/>
        <v>5</v>
      </c>
      <c r="J55" s="731"/>
      <c r="K55" s="739" t="s">
        <v>304</v>
      </c>
      <c r="L55" s="305">
        <f t="shared" si="8"/>
        <v>0</v>
      </c>
      <c r="M55" s="306">
        <f t="shared" si="8"/>
        <v>0</v>
      </c>
      <c r="N55" s="306">
        <f t="shared" si="8"/>
        <v>0</v>
      </c>
      <c r="O55" s="306">
        <f t="shared" si="8"/>
        <v>0</v>
      </c>
      <c r="P55" s="307">
        <f t="shared" si="8"/>
        <v>0</v>
      </c>
      <c r="Q55" s="308">
        <v>1</v>
      </c>
      <c r="R55" s="737"/>
      <c r="T55" s="86">
        <v>135</v>
      </c>
      <c r="U55">
        <f t="shared" si="7"/>
        <v>2</v>
      </c>
      <c r="V55">
        <f t="shared" si="7"/>
        <v>3</v>
      </c>
      <c r="W55">
        <f t="shared" si="7"/>
        <v>1</v>
      </c>
      <c r="X55">
        <f t="shared" si="6"/>
        <v>0</v>
      </c>
      <c r="Y55">
        <f t="shared" si="6"/>
        <v>0</v>
      </c>
      <c r="Z55">
        <f t="shared" si="6"/>
        <v>0</v>
      </c>
    </row>
    <row r="56" spans="1:26">
      <c r="A56" s="325">
        <v>22</v>
      </c>
      <c r="B56" s="86">
        <v>1</v>
      </c>
      <c r="C56" s="87">
        <v>3</v>
      </c>
      <c r="D56" s="87">
        <v>4</v>
      </c>
      <c r="E56" s="86">
        <f t="shared" si="0"/>
        <v>12</v>
      </c>
      <c r="F56" s="86" t="str">
        <f t="shared" si="1"/>
        <v>134</v>
      </c>
      <c r="G56" s="327" t="s">
        <v>292</v>
      </c>
      <c r="H56" s="325">
        <f>COUNTIFS('1.3 PFMEA'!AG$14:AG$1000,B56,'1.3 PFMEA'!AH$14:AH$1000,C56,'1.3 PFMEA'!AI$14:AI$1000,D56)</f>
        <v>0</v>
      </c>
      <c r="I56" s="331">
        <f t="shared" si="9"/>
        <v>6</v>
      </c>
      <c r="J56" s="731"/>
      <c r="K56" s="740"/>
      <c r="L56" s="309">
        <f t="shared" si="8"/>
        <v>0</v>
      </c>
      <c r="M56" s="310">
        <f t="shared" si="8"/>
        <v>0</v>
      </c>
      <c r="N56" s="310">
        <f t="shared" si="8"/>
        <v>0</v>
      </c>
      <c r="O56" s="310">
        <f t="shared" si="8"/>
        <v>0</v>
      </c>
      <c r="P56" s="20">
        <f t="shared" si="8"/>
        <v>0</v>
      </c>
      <c r="Q56" s="311" t="s">
        <v>301</v>
      </c>
      <c r="R56" s="737"/>
      <c r="T56" s="86">
        <v>140</v>
      </c>
      <c r="U56">
        <f t="shared" si="7"/>
        <v>1</v>
      </c>
      <c r="V56">
        <f t="shared" si="7"/>
        <v>8</v>
      </c>
      <c r="W56">
        <f t="shared" si="7"/>
        <v>3</v>
      </c>
      <c r="X56">
        <f t="shared" si="6"/>
        <v>0</v>
      </c>
      <c r="Y56">
        <f t="shared" si="6"/>
        <v>0</v>
      </c>
      <c r="Z56">
        <f t="shared" si="6"/>
        <v>0</v>
      </c>
    </row>
    <row r="57" spans="1:26">
      <c r="A57" s="325">
        <v>23</v>
      </c>
      <c r="B57" s="86">
        <v>1</v>
      </c>
      <c r="C57" s="87">
        <v>4</v>
      </c>
      <c r="D57" s="87">
        <v>3</v>
      </c>
      <c r="E57" s="86">
        <f t="shared" si="0"/>
        <v>12</v>
      </c>
      <c r="F57" s="86" t="str">
        <f t="shared" si="1"/>
        <v>143</v>
      </c>
      <c r="G57" s="327" t="s">
        <v>292</v>
      </c>
      <c r="H57" s="325">
        <f>COUNTIFS('1.3 PFMEA'!AG$14:AG$1000,B57,'1.3 PFMEA'!AH$14:AH$1000,C57,'1.3 PFMEA'!AI$14:AI$1000,D57)</f>
        <v>0</v>
      </c>
      <c r="I57" s="331">
        <f t="shared" si="9"/>
        <v>7</v>
      </c>
      <c r="J57" s="731"/>
      <c r="K57" s="740"/>
      <c r="L57" s="309">
        <f t="shared" si="8"/>
        <v>0</v>
      </c>
      <c r="M57" s="310">
        <f t="shared" si="8"/>
        <v>0</v>
      </c>
      <c r="N57" s="310">
        <f t="shared" si="8"/>
        <v>0</v>
      </c>
      <c r="O57" s="310">
        <f t="shared" si="8"/>
        <v>0</v>
      </c>
      <c r="P57" s="20">
        <f t="shared" si="8"/>
        <v>0</v>
      </c>
      <c r="Q57" s="311" t="s">
        <v>302</v>
      </c>
      <c r="R57" s="737"/>
      <c r="T57" s="86">
        <v>144</v>
      </c>
      <c r="U57">
        <f t="shared" si="7"/>
        <v>3</v>
      </c>
      <c r="V57">
        <f t="shared" si="7"/>
        <v>10</v>
      </c>
      <c r="W57">
        <f t="shared" si="7"/>
        <v>5</v>
      </c>
      <c r="X57">
        <f t="shared" si="6"/>
        <v>0</v>
      </c>
      <c r="Y57">
        <f t="shared" si="6"/>
        <v>0</v>
      </c>
      <c r="Z57">
        <f t="shared" si="6"/>
        <v>0</v>
      </c>
    </row>
    <row r="58" spans="1:26" ht="15.75" thickBot="1">
      <c r="A58" s="325">
        <v>24</v>
      </c>
      <c r="B58" s="86">
        <v>1</v>
      </c>
      <c r="C58" s="87">
        <v>6</v>
      </c>
      <c r="D58" s="87">
        <v>2</v>
      </c>
      <c r="E58" s="86">
        <f t="shared" si="0"/>
        <v>12</v>
      </c>
      <c r="F58" s="86" t="str">
        <f t="shared" si="1"/>
        <v>162</v>
      </c>
      <c r="G58" s="327" t="s">
        <v>292</v>
      </c>
      <c r="H58" s="325">
        <f>COUNTIFS('1.3 PFMEA'!AG$14:AG$1000,B58,'1.3 PFMEA'!AH$14:AH$1000,C58,'1.3 PFMEA'!AI$14:AI$1000,D58)</f>
        <v>0</v>
      </c>
      <c r="I58" s="331">
        <f t="shared" si="9"/>
        <v>8</v>
      </c>
      <c r="J58" s="731"/>
      <c r="K58" s="741"/>
      <c r="L58" s="312">
        <f t="shared" si="8"/>
        <v>0</v>
      </c>
      <c r="M58" s="313">
        <f t="shared" si="8"/>
        <v>0</v>
      </c>
      <c r="N58" s="313">
        <f t="shared" si="8"/>
        <v>0</v>
      </c>
      <c r="O58" s="313">
        <f t="shared" si="8"/>
        <v>0</v>
      </c>
      <c r="P58" s="29">
        <f t="shared" si="8"/>
        <v>0</v>
      </c>
      <c r="Q58" s="314" t="s">
        <v>303</v>
      </c>
      <c r="R58" s="737"/>
      <c r="T58" s="86">
        <v>147</v>
      </c>
      <c r="U58">
        <f t="shared" si="7"/>
        <v>1</v>
      </c>
      <c r="V58">
        <f t="shared" si="7"/>
        <v>1</v>
      </c>
      <c r="W58">
        <f t="shared" si="7"/>
        <v>1</v>
      </c>
      <c r="X58">
        <f t="shared" si="6"/>
        <v>0</v>
      </c>
      <c r="Y58">
        <f t="shared" si="6"/>
        <v>0</v>
      </c>
      <c r="Z58">
        <f t="shared" si="6"/>
        <v>0</v>
      </c>
    </row>
    <row r="59" spans="1:26">
      <c r="A59" s="325">
        <v>71</v>
      </c>
      <c r="B59" s="86">
        <v>2</v>
      </c>
      <c r="C59" s="341">
        <v>1</v>
      </c>
      <c r="D59" s="341">
        <v>6</v>
      </c>
      <c r="E59" s="86">
        <f t="shared" si="0"/>
        <v>12</v>
      </c>
      <c r="F59" s="86" t="str">
        <f t="shared" si="1"/>
        <v>216</v>
      </c>
      <c r="G59" s="327" t="s">
        <v>292</v>
      </c>
      <c r="H59" s="325">
        <f>COUNTIFS('1.3 PFMEA'!AG$14:AG$1000,B59,'1.3 PFMEA'!AH$14:AH$1000,C59,'1.3 PFMEA'!AI$14:AI$1000,D59)</f>
        <v>0</v>
      </c>
      <c r="I59" s="331">
        <f t="shared" si="9"/>
        <v>9</v>
      </c>
      <c r="J59" s="731"/>
      <c r="K59" s="739" t="s">
        <v>305</v>
      </c>
      <c r="L59" s="305">
        <f t="shared" si="8"/>
        <v>0</v>
      </c>
      <c r="M59" s="306">
        <f t="shared" si="8"/>
        <v>0</v>
      </c>
      <c r="N59" s="306">
        <f t="shared" si="8"/>
        <v>0</v>
      </c>
      <c r="O59" s="306">
        <f t="shared" si="8"/>
        <v>0</v>
      </c>
      <c r="P59" s="307">
        <f t="shared" si="8"/>
        <v>0</v>
      </c>
      <c r="Q59" s="308">
        <v>1</v>
      </c>
      <c r="R59" s="737"/>
      <c r="T59" s="86">
        <v>150</v>
      </c>
      <c r="U59">
        <f t="shared" si="7"/>
        <v>4</v>
      </c>
      <c r="V59">
        <f t="shared" si="7"/>
        <v>4</v>
      </c>
      <c r="W59">
        <f t="shared" si="7"/>
        <v>1</v>
      </c>
      <c r="X59">
        <f t="shared" si="6"/>
        <v>0</v>
      </c>
      <c r="Y59">
        <f t="shared" si="6"/>
        <v>0</v>
      </c>
      <c r="Z59">
        <f t="shared" si="6"/>
        <v>0</v>
      </c>
    </row>
    <row r="60" spans="1:26">
      <c r="A60" s="325">
        <v>62</v>
      </c>
      <c r="B60" s="86">
        <v>2</v>
      </c>
      <c r="C60" s="87">
        <v>2</v>
      </c>
      <c r="D60" s="87">
        <v>3</v>
      </c>
      <c r="E60" s="86">
        <f t="shared" si="0"/>
        <v>12</v>
      </c>
      <c r="F60" s="86" t="str">
        <f t="shared" si="1"/>
        <v>223</v>
      </c>
      <c r="G60" s="327" t="s">
        <v>292</v>
      </c>
      <c r="H60" s="325">
        <f>COUNTIFS('1.3 PFMEA'!AG$14:AG$1000,B60,'1.3 PFMEA'!AH$14:AH$1000,C60,'1.3 PFMEA'!AI$14:AI$1000,D60)</f>
        <v>0</v>
      </c>
      <c r="I60" s="331">
        <f t="shared" si="9"/>
        <v>10</v>
      </c>
      <c r="J60" s="731"/>
      <c r="K60" s="740"/>
      <c r="L60" s="309">
        <f t="shared" si="8"/>
        <v>0</v>
      </c>
      <c r="M60" s="310">
        <f t="shared" si="8"/>
        <v>0</v>
      </c>
      <c r="N60" s="310">
        <f t="shared" si="8"/>
        <v>0</v>
      </c>
      <c r="O60" s="310">
        <f t="shared" si="8"/>
        <v>0</v>
      </c>
      <c r="P60" s="20">
        <f t="shared" si="8"/>
        <v>0</v>
      </c>
      <c r="Q60" s="311" t="s">
        <v>301</v>
      </c>
      <c r="R60" s="737"/>
      <c r="T60" s="86">
        <v>160</v>
      </c>
      <c r="U60">
        <f t="shared" si="7"/>
        <v>0</v>
      </c>
      <c r="V60">
        <f t="shared" si="7"/>
        <v>10</v>
      </c>
      <c r="W60">
        <f t="shared" si="7"/>
        <v>5</v>
      </c>
      <c r="X60">
        <f t="shared" si="6"/>
        <v>0</v>
      </c>
      <c r="Y60">
        <f t="shared" si="6"/>
        <v>0</v>
      </c>
      <c r="Z60">
        <f t="shared" si="6"/>
        <v>0</v>
      </c>
    </row>
    <row r="61" spans="1:26">
      <c r="A61" s="325">
        <v>62</v>
      </c>
      <c r="B61" s="86">
        <v>2</v>
      </c>
      <c r="C61" s="87">
        <v>3</v>
      </c>
      <c r="D61" s="87">
        <v>2</v>
      </c>
      <c r="E61" s="86">
        <f t="shared" si="0"/>
        <v>12</v>
      </c>
      <c r="F61" s="86" t="str">
        <f t="shared" si="1"/>
        <v>232</v>
      </c>
      <c r="G61" s="327" t="s">
        <v>292</v>
      </c>
      <c r="H61" s="325">
        <f>COUNTIFS('1.3 PFMEA'!AG$14:AG$1000,B61,'1.3 PFMEA'!AH$14:AH$1000,C61,'1.3 PFMEA'!AI$14:AI$1000,D61)</f>
        <v>0</v>
      </c>
      <c r="I61" s="331">
        <f t="shared" si="9"/>
        <v>11</v>
      </c>
      <c r="J61" s="731"/>
      <c r="K61" s="740"/>
      <c r="L61" s="309">
        <f t="shared" ref="L61:P70" si="10">SUMIF($A:$A,$I61&amp;L$73,$H:$H)</f>
        <v>0</v>
      </c>
      <c r="M61" s="310">
        <f t="shared" si="10"/>
        <v>0</v>
      </c>
      <c r="N61" s="310">
        <f t="shared" si="10"/>
        <v>0</v>
      </c>
      <c r="O61" s="310">
        <f t="shared" si="10"/>
        <v>0</v>
      </c>
      <c r="P61" s="20">
        <f t="shared" si="10"/>
        <v>0</v>
      </c>
      <c r="Q61" s="311" t="s">
        <v>302</v>
      </c>
      <c r="R61" s="737"/>
      <c r="T61" s="86">
        <v>162</v>
      </c>
      <c r="U61">
        <f t="shared" si="7"/>
        <v>2</v>
      </c>
      <c r="V61">
        <f t="shared" si="7"/>
        <v>4</v>
      </c>
      <c r="W61">
        <f t="shared" si="7"/>
        <v>3</v>
      </c>
      <c r="X61">
        <f t="shared" si="6"/>
        <v>0</v>
      </c>
      <c r="Y61">
        <f t="shared" si="6"/>
        <v>0</v>
      </c>
      <c r="Z61">
        <f t="shared" si="6"/>
        <v>0</v>
      </c>
    </row>
    <row r="62" spans="1:26" ht="15.75" thickBot="1">
      <c r="A62" s="325">
        <v>54</v>
      </c>
      <c r="B62" s="86">
        <v>2</v>
      </c>
      <c r="C62" s="341">
        <v>6</v>
      </c>
      <c r="D62" s="341">
        <v>1</v>
      </c>
      <c r="E62" s="158">
        <f t="shared" si="0"/>
        <v>12</v>
      </c>
      <c r="F62" s="158" t="str">
        <f t="shared" si="1"/>
        <v>261</v>
      </c>
      <c r="G62" s="328" t="s">
        <v>292</v>
      </c>
      <c r="H62" s="325">
        <f>COUNTIFS('1.3 PFMEA'!AG$14:AG$1000,B62,'1.3 PFMEA'!AH$14:AH$1000,C62,'1.3 PFMEA'!AI$14:AI$1000,D62)</f>
        <v>0</v>
      </c>
      <c r="I62" s="331">
        <f t="shared" si="9"/>
        <v>12</v>
      </c>
      <c r="J62" s="731"/>
      <c r="K62" s="741"/>
      <c r="L62" s="312">
        <f t="shared" si="10"/>
        <v>0</v>
      </c>
      <c r="M62" s="313">
        <f t="shared" si="10"/>
        <v>0</v>
      </c>
      <c r="N62" s="313">
        <f t="shared" si="10"/>
        <v>0</v>
      </c>
      <c r="O62" s="313">
        <f t="shared" si="10"/>
        <v>0</v>
      </c>
      <c r="P62" s="29">
        <f t="shared" si="10"/>
        <v>0</v>
      </c>
      <c r="Q62" s="314" t="s">
        <v>303</v>
      </c>
      <c r="R62" s="737"/>
      <c r="T62" s="86">
        <v>168</v>
      </c>
      <c r="U62">
        <f t="shared" ref="U62:W81" si="11">COUNTIFS($E:$E,$T62,$G:$G,U$1)</f>
        <v>1</v>
      </c>
      <c r="V62">
        <f t="shared" si="11"/>
        <v>8</v>
      </c>
      <c r="W62">
        <f t="shared" si="11"/>
        <v>3</v>
      </c>
      <c r="X62">
        <f t="shared" si="6"/>
        <v>0</v>
      </c>
      <c r="Y62">
        <f t="shared" si="6"/>
        <v>0</v>
      </c>
      <c r="Z62">
        <f t="shared" si="6"/>
        <v>0</v>
      </c>
    </row>
    <row r="63" spans="1:26">
      <c r="A63" s="325">
        <v>61</v>
      </c>
      <c r="B63" s="86">
        <v>3</v>
      </c>
      <c r="C63" s="341">
        <v>1</v>
      </c>
      <c r="D63" s="341">
        <v>4</v>
      </c>
      <c r="E63" s="86">
        <f t="shared" si="0"/>
        <v>12</v>
      </c>
      <c r="F63" s="86" t="str">
        <f t="shared" si="1"/>
        <v>314</v>
      </c>
      <c r="G63" s="327" t="s">
        <v>292</v>
      </c>
      <c r="H63" s="325">
        <f>COUNTIFS('1.3 PFMEA'!AG$14:AG$1000,B63,'1.3 PFMEA'!AH$14:AH$1000,C63,'1.3 PFMEA'!AI$14:AI$1000,D63)</f>
        <v>0</v>
      </c>
      <c r="I63" s="331">
        <f t="shared" si="9"/>
        <v>13</v>
      </c>
      <c r="J63" s="731"/>
      <c r="K63" s="739" t="s">
        <v>306</v>
      </c>
      <c r="L63" s="305">
        <f t="shared" si="10"/>
        <v>0</v>
      </c>
      <c r="M63" s="306">
        <f t="shared" si="10"/>
        <v>0</v>
      </c>
      <c r="N63" s="306">
        <f t="shared" si="10"/>
        <v>0</v>
      </c>
      <c r="O63" s="306">
        <f t="shared" si="10"/>
        <v>0</v>
      </c>
      <c r="P63" s="307">
        <f t="shared" si="10"/>
        <v>0</v>
      </c>
      <c r="Q63" s="308">
        <v>1</v>
      </c>
      <c r="R63" s="737"/>
      <c r="T63" s="86">
        <v>175</v>
      </c>
      <c r="U63">
        <f t="shared" si="11"/>
        <v>0</v>
      </c>
      <c r="V63">
        <f t="shared" si="11"/>
        <v>3</v>
      </c>
      <c r="W63">
        <f t="shared" si="11"/>
        <v>0</v>
      </c>
      <c r="X63">
        <f t="shared" si="6"/>
        <v>0</v>
      </c>
      <c r="Y63">
        <f t="shared" si="6"/>
        <v>0</v>
      </c>
      <c r="Z63">
        <f t="shared" si="6"/>
        <v>0</v>
      </c>
    </row>
    <row r="64" spans="1:26">
      <c r="A64" s="325">
        <v>62</v>
      </c>
      <c r="B64" s="86">
        <v>3</v>
      </c>
      <c r="C64" s="87">
        <v>2</v>
      </c>
      <c r="D64" s="87">
        <v>2</v>
      </c>
      <c r="E64" s="86">
        <f t="shared" si="0"/>
        <v>12</v>
      </c>
      <c r="F64" s="86" t="str">
        <f t="shared" si="1"/>
        <v>322</v>
      </c>
      <c r="G64" s="327" t="s">
        <v>292</v>
      </c>
      <c r="H64" s="325">
        <f>COUNTIFS('1.3 PFMEA'!AG$14:AG$1000,B64,'1.3 PFMEA'!AH$14:AH$1000,C64,'1.3 PFMEA'!AI$14:AI$1000,D64)</f>
        <v>0</v>
      </c>
      <c r="I64" s="331">
        <f t="shared" si="9"/>
        <v>14</v>
      </c>
      <c r="J64" s="731"/>
      <c r="K64" s="740"/>
      <c r="L64" s="309">
        <f t="shared" si="10"/>
        <v>0</v>
      </c>
      <c r="M64" s="310">
        <f t="shared" si="10"/>
        <v>0</v>
      </c>
      <c r="N64" s="310">
        <f t="shared" si="10"/>
        <v>0</v>
      </c>
      <c r="O64" s="310">
        <f t="shared" si="10"/>
        <v>0</v>
      </c>
      <c r="P64" s="20">
        <f t="shared" si="10"/>
        <v>0</v>
      </c>
      <c r="Q64" s="311" t="s">
        <v>301</v>
      </c>
      <c r="R64" s="737"/>
      <c r="T64" s="86">
        <v>180</v>
      </c>
      <c r="U64">
        <f t="shared" si="11"/>
        <v>3</v>
      </c>
      <c r="V64">
        <f t="shared" si="11"/>
        <v>10</v>
      </c>
      <c r="W64">
        <f t="shared" si="11"/>
        <v>8</v>
      </c>
      <c r="X64">
        <f t="shared" si="6"/>
        <v>0</v>
      </c>
      <c r="Y64">
        <f t="shared" si="6"/>
        <v>0</v>
      </c>
      <c r="Z64">
        <f t="shared" si="6"/>
        <v>0</v>
      </c>
    </row>
    <row r="65" spans="1:26">
      <c r="A65" s="325">
        <v>53</v>
      </c>
      <c r="B65" s="86">
        <v>3</v>
      </c>
      <c r="C65" s="341">
        <v>4</v>
      </c>
      <c r="D65" s="341">
        <v>1</v>
      </c>
      <c r="E65" s="158">
        <f t="shared" si="0"/>
        <v>12</v>
      </c>
      <c r="F65" s="158" t="str">
        <f t="shared" si="1"/>
        <v>341</v>
      </c>
      <c r="G65" s="328" t="s">
        <v>292</v>
      </c>
      <c r="H65" s="325">
        <f>COUNTIFS('1.3 PFMEA'!AG$14:AG$1000,B65,'1.3 PFMEA'!AH$14:AH$1000,C65,'1.3 PFMEA'!AI$14:AI$1000,D65)</f>
        <v>0</v>
      </c>
      <c r="I65" s="331">
        <f t="shared" si="9"/>
        <v>15</v>
      </c>
      <c r="J65" s="731"/>
      <c r="K65" s="740"/>
      <c r="L65" s="309">
        <f t="shared" si="10"/>
        <v>0</v>
      </c>
      <c r="M65" s="310">
        <f t="shared" si="10"/>
        <v>0</v>
      </c>
      <c r="N65" s="310">
        <f t="shared" si="10"/>
        <v>0</v>
      </c>
      <c r="O65" s="310">
        <f t="shared" si="10"/>
        <v>0</v>
      </c>
      <c r="P65" s="20">
        <f t="shared" si="10"/>
        <v>0</v>
      </c>
      <c r="Q65" s="311" t="s">
        <v>302</v>
      </c>
      <c r="R65" s="737"/>
      <c r="T65" s="86">
        <v>189</v>
      </c>
      <c r="U65">
        <f t="shared" si="11"/>
        <v>1</v>
      </c>
      <c r="V65">
        <f t="shared" si="11"/>
        <v>2</v>
      </c>
      <c r="W65">
        <f t="shared" si="11"/>
        <v>3</v>
      </c>
      <c r="X65">
        <f t="shared" si="6"/>
        <v>0</v>
      </c>
      <c r="Y65">
        <f t="shared" si="6"/>
        <v>0</v>
      </c>
      <c r="Z65">
        <f t="shared" si="6"/>
        <v>0</v>
      </c>
    </row>
    <row r="66" spans="1:26" ht="15.75" thickBot="1">
      <c r="A66" s="325">
        <v>101</v>
      </c>
      <c r="B66" s="86">
        <v>4</v>
      </c>
      <c r="C66" s="341">
        <v>1</v>
      </c>
      <c r="D66" s="341">
        <v>3</v>
      </c>
      <c r="E66" s="86">
        <f t="shared" ref="E66:E129" si="12">B66*C66*D66</f>
        <v>12</v>
      </c>
      <c r="F66" s="86" t="str">
        <f t="shared" ref="F66:F129" si="13">B66&amp;C66&amp;D66</f>
        <v>413</v>
      </c>
      <c r="G66" s="327" t="s">
        <v>292</v>
      </c>
      <c r="H66" s="325">
        <f>COUNTIFS('1.3 PFMEA'!AG$14:AG$1000,B66,'1.3 PFMEA'!AH$14:AH$1000,C66,'1.3 PFMEA'!AI$14:AI$1000,D66)</f>
        <v>0</v>
      </c>
      <c r="I66" s="331">
        <f t="shared" si="9"/>
        <v>16</v>
      </c>
      <c r="J66" s="731"/>
      <c r="K66" s="741"/>
      <c r="L66" s="312">
        <f t="shared" si="10"/>
        <v>0</v>
      </c>
      <c r="M66" s="313">
        <f t="shared" si="10"/>
        <v>0</v>
      </c>
      <c r="N66" s="313">
        <f t="shared" si="10"/>
        <v>0</v>
      </c>
      <c r="O66" s="313">
        <f t="shared" si="10"/>
        <v>0</v>
      </c>
      <c r="P66" s="29">
        <f t="shared" si="10"/>
        <v>0</v>
      </c>
      <c r="Q66" s="314" t="s">
        <v>303</v>
      </c>
      <c r="R66" s="737"/>
      <c r="T66" s="86">
        <v>192</v>
      </c>
      <c r="U66">
        <f t="shared" si="11"/>
        <v>0</v>
      </c>
      <c r="V66">
        <f t="shared" si="11"/>
        <v>6</v>
      </c>
      <c r="W66">
        <f t="shared" si="11"/>
        <v>3</v>
      </c>
      <c r="X66">
        <f t="shared" si="6"/>
        <v>0</v>
      </c>
      <c r="Y66">
        <f t="shared" si="6"/>
        <v>0</v>
      </c>
      <c r="Z66">
        <f t="shared" si="6"/>
        <v>0</v>
      </c>
    </row>
    <row r="67" spans="1:26">
      <c r="A67" s="325">
        <v>92</v>
      </c>
      <c r="B67" s="86">
        <v>4</v>
      </c>
      <c r="C67" s="341">
        <v>3</v>
      </c>
      <c r="D67" s="341">
        <v>1</v>
      </c>
      <c r="E67" s="158">
        <f t="shared" si="12"/>
        <v>12</v>
      </c>
      <c r="F67" s="158" t="str">
        <f t="shared" si="13"/>
        <v>431</v>
      </c>
      <c r="G67" s="328" t="s">
        <v>292</v>
      </c>
      <c r="H67" s="325">
        <f>COUNTIFS('1.3 PFMEA'!AG$14:AG$1000,B67,'1.3 PFMEA'!AH$14:AH$1000,C67,'1.3 PFMEA'!AI$14:AI$1000,D67)</f>
        <v>0</v>
      </c>
      <c r="I67" s="331">
        <f t="shared" si="9"/>
        <v>17</v>
      </c>
      <c r="J67" s="731"/>
      <c r="K67" s="739" t="s">
        <v>307</v>
      </c>
      <c r="L67" s="305">
        <f t="shared" si="10"/>
        <v>0</v>
      </c>
      <c r="M67" s="306">
        <f t="shared" si="10"/>
        <v>0</v>
      </c>
      <c r="N67" s="306">
        <f t="shared" si="10"/>
        <v>0</v>
      </c>
      <c r="O67" s="306">
        <f t="shared" si="10"/>
        <v>0</v>
      </c>
      <c r="P67" s="307">
        <f t="shared" si="10"/>
        <v>0</v>
      </c>
      <c r="Q67" s="308">
        <v>1</v>
      </c>
      <c r="R67" s="737"/>
      <c r="T67" s="86">
        <v>196</v>
      </c>
      <c r="U67">
        <f t="shared" si="11"/>
        <v>0</v>
      </c>
      <c r="V67">
        <f t="shared" si="11"/>
        <v>1</v>
      </c>
      <c r="W67">
        <f t="shared" si="11"/>
        <v>2</v>
      </c>
      <c r="X67">
        <f t="shared" ref="X67:Z98" si="14">SUMIFS($H:$H,$E:$E,$T67,$G:$G,X$1)</f>
        <v>0</v>
      </c>
      <c r="Y67">
        <f t="shared" si="14"/>
        <v>0</v>
      </c>
      <c r="Z67">
        <f t="shared" si="14"/>
        <v>0</v>
      </c>
    </row>
    <row r="68" spans="1:26">
      <c r="A68" s="325">
        <v>101</v>
      </c>
      <c r="B68" s="86">
        <v>6</v>
      </c>
      <c r="C68" s="341">
        <v>1</v>
      </c>
      <c r="D68" s="341">
        <v>2</v>
      </c>
      <c r="E68" s="86">
        <f t="shared" si="12"/>
        <v>12</v>
      </c>
      <c r="F68" s="86" t="str">
        <f t="shared" si="13"/>
        <v>612</v>
      </c>
      <c r="G68" s="327" t="s">
        <v>292</v>
      </c>
      <c r="H68" s="325">
        <f>COUNTIFS('1.3 PFMEA'!AG$14:AG$1000,B68,'1.3 PFMEA'!AH$14:AH$1000,C68,'1.3 PFMEA'!AI$14:AI$1000,D68)</f>
        <v>0</v>
      </c>
      <c r="I68" s="331">
        <f t="shared" si="9"/>
        <v>18</v>
      </c>
      <c r="J68" s="731"/>
      <c r="K68" s="740"/>
      <c r="L68" s="309">
        <f t="shared" si="10"/>
        <v>0</v>
      </c>
      <c r="M68" s="310">
        <f t="shared" si="10"/>
        <v>0</v>
      </c>
      <c r="N68" s="310">
        <f t="shared" si="10"/>
        <v>0</v>
      </c>
      <c r="O68" s="310">
        <f t="shared" si="10"/>
        <v>0</v>
      </c>
      <c r="P68" s="20">
        <f t="shared" si="10"/>
        <v>0</v>
      </c>
      <c r="Q68" s="311" t="s">
        <v>301</v>
      </c>
      <c r="R68" s="737"/>
      <c r="T68" s="86">
        <v>200</v>
      </c>
      <c r="U68">
        <f t="shared" si="11"/>
        <v>0</v>
      </c>
      <c r="V68">
        <f t="shared" si="11"/>
        <v>6</v>
      </c>
      <c r="W68">
        <f t="shared" si="11"/>
        <v>6</v>
      </c>
      <c r="X68">
        <f t="shared" si="14"/>
        <v>0</v>
      </c>
      <c r="Y68">
        <f t="shared" si="14"/>
        <v>0</v>
      </c>
      <c r="Z68">
        <f t="shared" si="14"/>
        <v>0</v>
      </c>
    </row>
    <row r="69" spans="1:26">
      <c r="A69" s="325">
        <v>92</v>
      </c>
      <c r="B69" s="86">
        <v>6</v>
      </c>
      <c r="C69" s="341">
        <v>2</v>
      </c>
      <c r="D69" s="341">
        <v>1</v>
      </c>
      <c r="E69" s="86">
        <f t="shared" si="12"/>
        <v>12</v>
      </c>
      <c r="F69" s="86" t="str">
        <f t="shared" si="13"/>
        <v>621</v>
      </c>
      <c r="G69" s="327" t="s">
        <v>292</v>
      </c>
      <c r="H69" s="325">
        <f>COUNTIFS('1.3 PFMEA'!AG$14:AG$1000,B69,'1.3 PFMEA'!AH$14:AH$1000,C69,'1.3 PFMEA'!AI$14:AI$1000,D69)</f>
        <v>0</v>
      </c>
      <c r="I69" s="331">
        <f t="shared" si="9"/>
        <v>19</v>
      </c>
      <c r="J69" s="731"/>
      <c r="K69" s="740"/>
      <c r="L69" s="309">
        <f t="shared" si="10"/>
        <v>0</v>
      </c>
      <c r="M69" s="310">
        <f t="shared" si="10"/>
        <v>0</v>
      </c>
      <c r="N69" s="310">
        <f t="shared" si="10"/>
        <v>0</v>
      </c>
      <c r="O69" s="310">
        <f t="shared" si="10"/>
        <v>0</v>
      </c>
      <c r="P69" s="20">
        <f t="shared" si="10"/>
        <v>0</v>
      </c>
      <c r="Q69" s="311" t="s">
        <v>302</v>
      </c>
      <c r="R69" s="737"/>
      <c r="T69" s="86">
        <v>210</v>
      </c>
      <c r="U69">
        <f t="shared" si="11"/>
        <v>1</v>
      </c>
      <c r="V69">
        <f t="shared" si="11"/>
        <v>7</v>
      </c>
      <c r="W69">
        <f t="shared" si="11"/>
        <v>4</v>
      </c>
      <c r="X69">
        <f t="shared" si="14"/>
        <v>0</v>
      </c>
      <c r="Y69">
        <f t="shared" si="14"/>
        <v>0</v>
      </c>
      <c r="Z69">
        <f t="shared" si="14"/>
        <v>0</v>
      </c>
    </row>
    <row r="70" spans="1:26" ht="15.75" thickBot="1">
      <c r="A70" s="325">
        <v>42</v>
      </c>
      <c r="B70" s="86">
        <v>1</v>
      </c>
      <c r="C70" s="87">
        <v>2</v>
      </c>
      <c r="D70" s="87">
        <v>7</v>
      </c>
      <c r="E70" s="86">
        <f t="shared" si="12"/>
        <v>14</v>
      </c>
      <c r="F70" s="86" t="str">
        <f t="shared" si="13"/>
        <v>127</v>
      </c>
      <c r="G70" s="327" t="s">
        <v>292</v>
      </c>
      <c r="H70" s="325">
        <f>COUNTIFS('1.3 PFMEA'!AG$14:AG$1000,B70,'1.3 PFMEA'!AH$14:AH$1000,C70,'1.3 PFMEA'!AI$14:AI$1000,D70)</f>
        <v>0</v>
      </c>
      <c r="I70" s="331">
        <f t="shared" si="9"/>
        <v>20</v>
      </c>
      <c r="J70" s="732"/>
      <c r="K70" s="741"/>
      <c r="L70" s="312">
        <f t="shared" si="10"/>
        <v>0</v>
      </c>
      <c r="M70" s="313">
        <f t="shared" si="10"/>
        <v>0</v>
      </c>
      <c r="N70" s="313">
        <f t="shared" si="10"/>
        <v>0</v>
      </c>
      <c r="O70" s="313">
        <f t="shared" si="10"/>
        <v>0</v>
      </c>
      <c r="P70" s="29">
        <f t="shared" si="10"/>
        <v>0</v>
      </c>
      <c r="Q70" s="314" t="s">
        <v>303</v>
      </c>
      <c r="R70" s="738"/>
      <c r="T70" s="86">
        <v>216</v>
      </c>
      <c r="U70">
        <f t="shared" si="11"/>
        <v>0</v>
      </c>
      <c r="V70">
        <f t="shared" si="11"/>
        <v>7</v>
      </c>
      <c r="W70">
        <f t="shared" si="11"/>
        <v>6</v>
      </c>
      <c r="X70">
        <f t="shared" si="14"/>
        <v>0</v>
      </c>
      <c r="Y70">
        <f t="shared" si="14"/>
        <v>0</v>
      </c>
      <c r="Z70">
        <f t="shared" si="14"/>
        <v>0</v>
      </c>
    </row>
    <row r="71" spans="1:26" ht="15.75" thickBot="1">
      <c r="A71" s="325">
        <v>24</v>
      </c>
      <c r="B71" s="86">
        <v>1</v>
      </c>
      <c r="C71" s="87">
        <v>7</v>
      </c>
      <c r="D71" s="87">
        <v>2</v>
      </c>
      <c r="E71" s="86">
        <f t="shared" si="12"/>
        <v>14</v>
      </c>
      <c r="F71" s="86" t="str">
        <f t="shared" si="13"/>
        <v>172</v>
      </c>
      <c r="G71" s="327" t="s">
        <v>292</v>
      </c>
      <c r="H71" s="325">
        <f>COUNTIFS('1.3 PFMEA'!AG$14:AG$1000,B71,'1.3 PFMEA'!AH$14:AH$1000,C71,'1.3 PFMEA'!AI$14:AI$1000,D71)</f>
        <v>0</v>
      </c>
      <c r="J71" s="304"/>
      <c r="K71" s="315">
        <f>SUM(L51:P70)</f>
        <v>0</v>
      </c>
      <c r="L71" s="316">
        <v>1</v>
      </c>
      <c r="M71" s="317" t="s">
        <v>304</v>
      </c>
      <c r="N71" s="317" t="s">
        <v>308</v>
      </c>
      <c r="O71" s="317" t="s">
        <v>309</v>
      </c>
      <c r="P71" s="318" t="s">
        <v>310</v>
      </c>
      <c r="Q71" s="304"/>
      <c r="R71" s="304"/>
      <c r="T71" s="86">
        <v>224</v>
      </c>
      <c r="U71">
        <f t="shared" si="11"/>
        <v>0</v>
      </c>
      <c r="V71">
        <f t="shared" si="11"/>
        <v>1</v>
      </c>
      <c r="W71">
        <f t="shared" si="11"/>
        <v>5</v>
      </c>
      <c r="X71">
        <f t="shared" si="14"/>
        <v>0</v>
      </c>
      <c r="Y71">
        <f t="shared" si="14"/>
        <v>0</v>
      </c>
      <c r="Z71">
        <f t="shared" si="14"/>
        <v>0</v>
      </c>
    </row>
    <row r="72" spans="1:26" ht="15.75" thickBot="1">
      <c r="A72" s="325">
        <v>81</v>
      </c>
      <c r="B72" s="86">
        <v>2</v>
      </c>
      <c r="C72" s="341">
        <v>1</v>
      </c>
      <c r="D72" s="341">
        <v>7</v>
      </c>
      <c r="E72" s="86">
        <f t="shared" si="12"/>
        <v>14</v>
      </c>
      <c r="F72" s="86" t="str">
        <f t="shared" si="13"/>
        <v>217</v>
      </c>
      <c r="G72" s="327" t="s">
        <v>292</v>
      </c>
      <c r="H72" s="325">
        <f>COUNTIFS('1.3 PFMEA'!AG$14:AG$1000,B72,'1.3 PFMEA'!AH$14:AH$1000,C72,'1.3 PFMEA'!AI$14:AI$1000,D72)</f>
        <v>0</v>
      </c>
      <c r="J72" s="304"/>
      <c r="K72" s="304"/>
      <c r="L72" s="636" t="s">
        <v>96</v>
      </c>
      <c r="M72" s="637"/>
      <c r="N72" s="637"/>
      <c r="O72" s="637"/>
      <c r="P72" s="638"/>
      <c r="Q72" s="304"/>
      <c r="R72" s="304"/>
      <c r="T72" s="86">
        <v>225</v>
      </c>
      <c r="U72">
        <f t="shared" si="11"/>
        <v>0</v>
      </c>
      <c r="V72">
        <f t="shared" si="11"/>
        <v>1</v>
      </c>
      <c r="W72">
        <f t="shared" si="11"/>
        <v>2</v>
      </c>
      <c r="X72">
        <f t="shared" si="14"/>
        <v>0</v>
      </c>
      <c r="Y72">
        <f t="shared" si="14"/>
        <v>0</v>
      </c>
      <c r="Z72">
        <f t="shared" si="14"/>
        <v>0</v>
      </c>
    </row>
    <row r="73" spans="1:26">
      <c r="A73" s="325">
        <v>54</v>
      </c>
      <c r="B73" s="86">
        <v>2</v>
      </c>
      <c r="C73" s="341">
        <v>7</v>
      </c>
      <c r="D73" s="341">
        <v>1</v>
      </c>
      <c r="E73" s="158">
        <f t="shared" si="12"/>
        <v>14</v>
      </c>
      <c r="F73" s="158" t="str">
        <f t="shared" si="13"/>
        <v>271</v>
      </c>
      <c r="G73" s="328" t="s">
        <v>292</v>
      </c>
      <c r="H73" s="325">
        <f>COUNTIFS('1.3 PFMEA'!AG$14:AG$1000,B73,'1.3 PFMEA'!AH$14:AH$1000,C73,'1.3 PFMEA'!AI$14:AI$1000,D73)</f>
        <v>0</v>
      </c>
      <c r="L73" s="315">
        <v>1</v>
      </c>
      <c r="M73" s="315">
        <v>2</v>
      </c>
      <c r="N73" s="315">
        <v>3</v>
      </c>
      <c r="O73" s="315">
        <v>4</v>
      </c>
      <c r="P73" s="315">
        <v>5</v>
      </c>
      <c r="T73" s="86">
        <v>240</v>
      </c>
      <c r="U73">
        <f t="shared" si="11"/>
        <v>0</v>
      </c>
      <c r="V73">
        <f t="shared" si="11"/>
        <v>9</v>
      </c>
      <c r="W73">
        <f t="shared" si="11"/>
        <v>9</v>
      </c>
      <c r="X73">
        <f t="shared" si="14"/>
        <v>0</v>
      </c>
      <c r="Y73">
        <f t="shared" si="14"/>
        <v>0</v>
      </c>
      <c r="Z73">
        <f t="shared" si="14"/>
        <v>0</v>
      </c>
    </row>
    <row r="74" spans="1:26">
      <c r="A74" s="325">
        <v>141</v>
      </c>
      <c r="B74" s="86">
        <v>7</v>
      </c>
      <c r="C74" s="341">
        <v>1</v>
      </c>
      <c r="D74" s="341">
        <v>2</v>
      </c>
      <c r="E74" s="86">
        <f t="shared" si="12"/>
        <v>14</v>
      </c>
      <c r="F74" s="86" t="str">
        <f t="shared" si="13"/>
        <v>712</v>
      </c>
      <c r="G74" s="327" t="s">
        <v>292</v>
      </c>
      <c r="H74" s="325">
        <f>COUNTIFS('1.3 PFMEA'!AG$14:AG$1000,B74,'1.3 PFMEA'!AH$14:AH$1000,C74,'1.3 PFMEA'!AI$14:AI$1000,D74)</f>
        <v>0</v>
      </c>
      <c r="T74" s="86">
        <v>243</v>
      </c>
      <c r="U74">
        <f t="shared" si="11"/>
        <v>0</v>
      </c>
      <c r="V74">
        <f t="shared" si="11"/>
        <v>1</v>
      </c>
      <c r="W74">
        <f t="shared" si="11"/>
        <v>2</v>
      </c>
      <c r="X74">
        <f t="shared" si="14"/>
        <v>0</v>
      </c>
      <c r="Y74">
        <f t="shared" si="14"/>
        <v>0</v>
      </c>
      <c r="Z74">
        <f t="shared" si="14"/>
        <v>0</v>
      </c>
    </row>
    <row r="75" spans="1:26">
      <c r="A75" s="325">
        <v>132</v>
      </c>
      <c r="B75" s="86">
        <v>7</v>
      </c>
      <c r="C75" s="341">
        <v>2</v>
      </c>
      <c r="D75" s="341">
        <v>1</v>
      </c>
      <c r="E75" s="86">
        <f t="shared" si="12"/>
        <v>14</v>
      </c>
      <c r="F75" s="86" t="str">
        <f t="shared" si="13"/>
        <v>721</v>
      </c>
      <c r="G75" s="327" t="s">
        <v>292</v>
      </c>
      <c r="H75" s="325">
        <f>COUNTIFS('1.3 PFMEA'!AG$14:AG$1000,B75,'1.3 PFMEA'!AH$14:AH$1000,C75,'1.3 PFMEA'!AI$14:AI$1000,D75)</f>
        <v>0</v>
      </c>
      <c r="I75" s="304"/>
      <c r="T75" s="86">
        <v>245</v>
      </c>
      <c r="U75">
        <f t="shared" si="11"/>
        <v>0</v>
      </c>
      <c r="V75">
        <f t="shared" si="11"/>
        <v>1</v>
      </c>
      <c r="W75">
        <f t="shared" si="11"/>
        <v>2</v>
      </c>
      <c r="X75">
        <f t="shared" si="14"/>
        <v>0</v>
      </c>
      <c r="Y75">
        <f t="shared" si="14"/>
        <v>0</v>
      </c>
      <c r="Z75">
        <f t="shared" si="14"/>
        <v>0</v>
      </c>
    </row>
    <row r="76" spans="1:26" ht="16.5" thickBot="1">
      <c r="A76" s="325">
        <v>32</v>
      </c>
      <c r="B76" s="86">
        <v>1</v>
      </c>
      <c r="C76" s="87">
        <v>3</v>
      </c>
      <c r="D76" s="87">
        <v>5</v>
      </c>
      <c r="E76" s="86">
        <f t="shared" si="12"/>
        <v>15</v>
      </c>
      <c r="F76" s="86" t="str">
        <f t="shared" si="13"/>
        <v>135</v>
      </c>
      <c r="G76" s="327" t="s">
        <v>292</v>
      </c>
      <c r="H76" s="325">
        <f>COUNTIFS('1.3 PFMEA'!AG$14:AG$1000,B76,'1.3 PFMEA'!AH$14:AH$1000,C76,'1.3 PFMEA'!AI$14:AI$1000,D76)</f>
        <v>0</v>
      </c>
      <c r="I76" s="304"/>
      <c r="J76" s="729" t="s">
        <v>311</v>
      </c>
      <c r="K76" s="729"/>
      <c r="L76" s="729"/>
      <c r="M76" s="729"/>
      <c r="N76" s="729"/>
      <c r="O76" s="729"/>
      <c r="P76" s="729"/>
      <c r="Q76" s="729"/>
      <c r="R76" s="729"/>
      <c r="T76" s="86">
        <v>250</v>
      </c>
      <c r="U76">
        <f t="shared" si="11"/>
        <v>0</v>
      </c>
      <c r="V76">
        <f t="shared" si="11"/>
        <v>1</v>
      </c>
      <c r="W76">
        <f t="shared" si="11"/>
        <v>2</v>
      </c>
      <c r="X76">
        <f t="shared" si="14"/>
        <v>0</v>
      </c>
      <c r="Y76">
        <f t="shared" si="14"/>
        <v>0</v>
      </c>
      <c r="Z76">
        <f t="shared" si="14"/>
        <v>0</v>
      </c>
    </row>
    <row r="77" spans="1:26" ht="15.75" thickBot="1">
      <c r="A77" s="325">
        <v>23</v>
      </c>
      <c r="B77" s="86">
        <v>1</v>
      </c>
      <c r="C77" s="87">
        <v>5</v>
      </c>
      <c r="D77" s="87">
        <v>3</v>
      </c>
      <c r="E77" s="86">
        <f t="shared" si="12"/>
        <v>15</v>
      </c>
      <c r="F77" s="86" t="str">
        <f t="shared" si="13"/>
        <v>153</v>
      </c>
      <c r="G77" s="327" t="s">
        <v>292</v>
      </c>
      <c r="H77" s="325">
        <f>COUNTIFS('1.3 PFMEA'!AG$14:AG$1000,B77,'1.3 PFMEA'!AH$14:AH$1000,C77,'1.3 PFMEA'!AI$14:AI$1000,D77)</f>
        <v>0</v>
      </c>
      <c r="I77" s="331">
        <v>1</v>
      </c>
      <c r="J77" s="730" t="s">
        <v>92</v>
      </c>
      <c r="K77" s="733">
        <v>1</v>
      </c>
      <c r="L77" s="306" t="str">
        <f t="shared" ref="L77:P86" si="15">VLOOKUP(VALUE($I77&amp;L$99),$A:$G,7,FALSE)</f>
        <v>Low</v>
      </c>
      <c r="M77" s="306" t="str">
        <f t="shared" si="15"/>
        <v>Low</v>
      </c>
      <c r="N77" s="306" t="str">
        <f t="shared" si="15"/>
        <v>Low</v>
      </c>
      <c r="O77" s="306" t="str">
        <f t="shared" si="15"/>
        <v>Low</v>
      </c>
      <c r="P77" s="306" t="str">
        <f t="shared" si="15"/>
        <v>Low</v>
      </c>
      <c r="Q77" s="319">
        <v>1</v>
      </c>
      <c r="R77" s="736" t="s">
        <v>84</v>
      </c>
      <c r="T77" s="86">
        <v>252</v>
      </c>
      <c r="U77">
        <f t="shared" si="11"/>
        <v>0</v>
      </c>
      <c r="V77">
        <f t="shared" si="11"/>
        <v>3</v>
      </c>
      <c r="W77">
        <f t="shared" si="11"/>
        <v>6</v>
      </c>
      <c r="X77">
        <f t="shared" si="14"/>
        <v>0</v>
      </c>
      <c r="Y77">
        <f t="shared" si="14"/>
        <v>0</v>
      </c>
      <c r="Z77">
        <f t="shared" si="14"/>
        <v>0</v>
      </c>
    </row>
    <row r="78" spans="1:26" ht="15.75" thickBot="1">
      <c r="A78" s="325">
        <v>71</v>
      </c>
      <c r="B78" s="86">
        <v>3</v>
      </c>
      <c r="C78" s="341">
        <v>1</v>
      </c>
      <c r="D78" s="341">
        <v>5</v>
      </c>
      <c r="E78" s="86">
        <f t="shared" si="12"/>
        <v>15</v>
      </c>
      <c r="F78" s="86" t="str">
        <f t="shared" si="13"/>
        <v>315</v>
      </c>
      <c r="G78" s="327" t="s">
        <v>292</v>
      </c>
      <c r="H78" s="325">
        <f>COUNTIFS('1.3 PFMEA'!AG$14:AG$1000,B78,'1.3 PFMEA'!AH$14:AH$1000,C78,'1.3 PFMEA'!AI$14:AI$1000,D78)</f>
        <v>0</v>
      </c>
      <c r="I78" s="331">
        <f>I77+1</f>
        <v>2</v>
      </c>
      <c r="J78" s="731"/>
      <c r="K78" s="734"/>
      <c r="L78" s="306" t="str">
        <f t="shared" si="15"/>
        <v>Low</v>
      </c>
      <c r="M78" s="306" t="str">
        <f t="shared" si="15"/>
        <v>Low</v>
      </c>
      <c r="N78" s="306" t="str">
        <f t="shared" si="15"/>
        <v>Low</v>
      </c>
      <c r="O78" s="306" t="str">
        <f t="shared" si="15"/>
        <v>Low</v>
      </c>
      <c r="P78" s="306" t="str">
        <f t="shared" si="15"/>
        <v>Low</v>
      </c>
      <c r="Q78" s="320" t="s">
        <v>301</v>
      </c>
      <c r="R78" s="737"/>
      <c r="T78" s="86">
        <v>256</v>
      </c>
      <c r="U78">
        <f t="shared" si="11"/>
        <v>0</v>
      </c>
      <c r="V78">
        <f t="shared" si="11"/>
        <v>0</v>
      </c>
      <c r="W78">
        <f t="shared" si="11"/>
        <v>3</v>
      </c>
      <c r="X78">
        <f t="shared" si="14"/>
        <v>0</v>
      </c>
      <c r="Y78">
        <f t="shared" si="14"/>
        <v>0</v>
      </c>
      <c r="Z78">
        <f t="shared" si="14"/>
        <v>0</v>
      </c>
    </row>
    <row r="79" spans="1:26" ht="15.75" thickBot="1">
      <c r="A79" s="325">
        <v>53</v>
      </c>
      <c r="B79" s="86">
        <v>3</v>
      </c>
      <c r="C79" s="341">
        <v>5</v>
      </c>
      <c r="D79" s="341">
        <v>1</v>
      </c>
      <c r="E79" s="158">
        <f t="shared" si="12"/>
        <v>15</v>
      </c>
      <c r="F79" s="158" t="str">
        <f t="shared" si="13"/>
        <v>351</v>
      </c>
      <c r="G79" s="328" t="s">
        <v>292</v>
      </c>
      <c r="H79" s="325">
        <f>COUNTIFS('1.3 PFMEA'!AG$14:AG$1000,B79,'1.3 PFMEA'!AH$14:AH$1000,C79,'1.3 PFMEA'!AI$14:AI$1000,D79)</f>
        <v>0</v>
      </c>
      <c r="I79" s="331">
        <f t="shared" ref="I79:I96" si="16">I78+1</f>
        <v>3</v>
      </c>
      <c r="J79" s="731"/>
      <c r="K79" s="734"/>
      <c r="L79" s="306" t="str">
        <f t="shared" si="15"/>
        <v>Low</v>
      </c>
      <c r="M79" s="306" t="str">
        <f t="shared" si="15"/>
        <v>Low</v>
      </c>
      <c r="N79" s="306" t="str">
        <f t="shared" si="15"/>
        <v>Low</v>
      </c>
      <c r="O79" s="306" t="str">
        <f t="shared" si="15"/>
        <v>Low</v>
      </c>
      <c r="P79" s="306" t="str">
        <f t="shared" si="15"/>
        <v>Low</v>
      </c>
      <c r="Q79" s="320" t="s">
        <v>302</v>
      </c>
      <c r="R79" s="737"/>
      <c r="T79" s="86">
        <v>270</v>
      </c>
      <c r="U79">
        <f t="shared" si="11"/>
        <v>0</v>
      </c>
      <c r="V79">
        <f t="shared" si="11"/>
        <v>4</v>
      </c>
      <c r="W79">
        <f t="shared" si="11"/>
        <v>8</v>
      </c>
      <c r="X79">
        <f t="shared" si="14"/>
        <v>0</v>
      </c>
      <c r="Y79">
        <f t="shared" si="14"/>
        <v>0</v>
      </c>
      <c r="Z79">
        <f t="shared" si="14"/>
        <v>0</v>
      </c>
    </row>
    <row r="80" spans="1:26" ht="15.75" thickBot="1">
      <c r="A80" s="325">
        <v>101</v>
      </c>
      <c r="B80" s="86">
        <v>5</v>
      </c>
      <c r="C80" s="341">
        <v>1</v>
      </c>
      <c r="D80" s="341">
        <v>3</v>
      </c>
      <c r="E80" s="86">
        <f t="shared" si="12"/>
        <v>15</v>
      </c>
      <c r="F80" s="86" t="str">
        <f t="shared" si="13"/>
        <v>513</v>
      </c>
      <c r="G80" s="327" t="s">
        <v>292</v>
      </c>
      <c r="H80" s="325">
        <f>COUNTIFS('1.3 PFMEA'!AG$14:AG$1000,B80,'1.3 PFMEA'!AH$14:AH$1000,C80,'1.3 PFMEA'!AI$14:AI$1000,D80)</f>
        <v>0</v>
      </c>
      <c r="I80" s="331">
        <f t="shared" si="16"/>
        <v>4</v>
      </c>
      <c r="J80" s="731"/>
      <c r="K80" s="735"/>
      <c r="L80" s="306" t="str">
        <f t="shared" si="15"/>
        <v>Low</v>
      </c>
      <c r="M80" s="306" t="str">
        <f t="shared" si="15"/>
        <v>Low</v>
      </c>
      <c r="N80" s="306" t="str">
        <f t="shared" si="15"/>
        <v>Low</v>
      </c>
      <c r="O80" s="306" t="str">
        <f t="shared" si="15"/>
        <v>Low</v>
      </c>
      <c r="P80" s="306" t="str">
        <f t="shared" si="15"/>
        <v>Low</v>
      </c>
      <c r="Q80" s="321" t="s">
        <v>303</v>
      </c>
      <c r="R80" s="737"/>
      <c r="T80" s="86">
        <v>280</v>
      </c>
      <c r="U80">
        <f t="shared" si="11"/>
        <v>0</v>
      </c>
      <c r="V80">
        <f t="shared" si="11"/>
        <v>2</v>
      </c>
      <c r="W80">
        <f t="shared" si="11"/>
        <v>10</v>
      </c>
      <c r="X80">
        <f t="shared" si="14"/>
        <v>0</v>
      </c>
      <c r="Y80">
        <f t="shared" si="14"/>
        <v>0</v>
      </c>
      <c r="Z80">
        <f t="shared" si="14"/>
        <v>0</v>
      </c>
    </row>
    <row r="81" spans="1:26" ht="15.75" thickBot="1">
      <c r="A81" s="325">
        <v>92</v>
      </c>
      <c r="B81" s="86">
        <v>5</v>
      </c>
      <c r="C81" s="341">
        <v>3</v>
      </c>
      <c r="D81" s="341">
        <v>1</v>
      </c>
      <c r="E81" s="158">
        <f t="shared" si="12"/>
        <v>15</v>
      </c>
      <c r="F81" s="158" t="str">
        <f t="shared" si="13"/>
        <v>531</v>
      </c>
      <c r="G81" s="328" t="s">
        <v>292</v>
      </c>
      <c r="H81" s="325">
        <f>COUNTIFS('1.3 PFMEA'!AG$14:AG$1000,B81,'1.3 PFMEA'!AH$14:AH$1000,C81,'1.3 PFMEA'!AI$14:AI$1000,D81)</f>
        <v>0</v>
      </c>
      <c r="I81" s="331">
        <f t="shared" si="16"/>
        <v>5</v>
      </c>
      <c r="J81" s="731"/>
      <c r="K81" s="733" t="s">
        <v>304</v>
      </c>
      <c r="L81" s="306" t="str">
        <f t="shared" si="15"/>
        <v>Low</v>
      </c>
      <c r="M81" s="306" t="str">
        <f t="shared" si="15"/>
        <v>Low</v>
      </c>
      <c r="N81" s="306" t="str">
        <f t="shared" si="15"/>
        <v>Low</v>
      </c>
      <c r="O81" s="306" t="str">
        <f t="shared" si="15"/>
        <v>Low</v>
      </c>
      <c r="P81" s="306" t="str">
        <f t="shared" si="15"/>
        <v>Low</v>
      </c>
      <c r="Q81" s="319">
        <v>1</v>
      </c>
      <c r="R81" s="737"/>
      <c r="T81" s="86">
        <v>288</v>
      </c>
      <c r="U81">
        <f t="shared" si="11"/>
        <v>0</v>
      </c>
      <c r="V81">
        <f t="shared" si="11"/>
        <v>1</v>
      </c>
      <c r="W81">
        <f t="shared" si="11"/>
        <v>8</v>
      </c>
      <c r="X81">
        <f t="shared" si="14"/>
        <v>0</v>
      </c>
      <c r="Y81">
        <f t="shared" si="14"/>
        <v>0</v>
      </c>
      <c r="Z81">
        <f t="shared" si="14"/>
        <v>0</v>
      </c>
    </row>
    <row r="82" spans="1:26" ht="15.75" thickBot="1">
      <c r="A82" s="325">
        <v>42</v>
      </c>
      <c r="B82" s="86">
        <v>1</v>
      </c>
      <c r="C82" s="87">
        <v>2</v>
      </c>
      <c r="D82" s="87">
        <v>8</v>
      </c>
      <c r="E82" s="86">
        <f t="shared" si="12"/>
        <v>16</v>
      </c>
      <c r="F82" s="86" t="str">
        <f t="shared" si="13"/>
        <v>128</v>
      </c>
      <c r="G82" s="327" t="s">
        <v>292</v>
      </c>
      <c r="H82" s="325">
        <f>COUNTIFS('1.3 PFMEA'!AG$14:AG$1000,B82,'1.3 PFMEA'!AH$14:AH$1000,C82,'1.3 PFMEA'!AI$14:AI$1000,D82)</f>
        <v>0</v>
      </c>
      <c r="I82" s="331">
        <f t="shared" si="16"/>
        <v>6</v>
      </c>
      <c r="J82" s="731"/>
      <c r="K82" s="734"/>
      <c r="L82" s="306" t="str">
        <f t="shared" si="15"/>
        <v>Low</v>
      </c>
      <c r="M82" s="306" t="str">
        <f t="shared" si="15"/>
        <v>Low</v>
      </c>
      <c r="N82" s="306" t="str">
        <f t="shared" si="15"/>
        <v>Low</v>
      </c>
      <c r="O82" s="306" t="str">
        <f t="shared" si="15"/>
        <v>Low</v>
      </c>
      <c r="P82" s="306" t="str">
        <f t="shared" si="15"/>
        <v>Low</v>
      </c>
      <c r="Q82" s="320" t="s">
        <v>301</v>
      </c>
      <c r="R82" s="737"/>
      <c r="T82" s="86">
        <v>294</v>
      </c>
      <c r="U82">
        <f t="shared" ref="U82:W101" si="17">COUNTIFS($E:$E,$T82,$G:$G,U$1)</f>
        <v>0</v>
      </c>
      <c r="V82">
        <f t="shared" si="17"/>
        <v>1</v>
      </c>
      <c r="W82">
        <f t="shared" si="17"/>
        <v>2</v>
      </c>
      <c r="X82">
        <f t="shared" si="14"/>
        <v>0</v>
      </c>
      <c r="Y82">
        <f t="shared" si="14"/>
        <v>0</v>
      </c>
      <c r="Z82">
        <f t="shared" si="14"/>
        <v>0</v>
      </c>
    </row>
    <row r="83" spans="1:26" ht="15.75" thickBot="1">
      <c r="A83" s="325">
        <v>23</v>
      </c>
      <c r="B83" s="86">
        <v>1</v>
      </c>
      <c r="C83" s="87">
        <v>4</v>
      </c>
      <c r="D83" s="87">
        <v>4</v>
      </c>
      <c r="E83" s="86">
        <f t="shared" si="12"/>
        <v>16</v>
      </c>
      <c r="F83" s="86" t="str">
        <f t="shared" si="13"/>
        <v>144</v>
      </c>
      <c r="G83" s="327" t="s">
        <v>292</v>
      </c>
      <c r="H83" s="325">
        <f>COUNTIFS('1.3 PFMEA'!AG$14:AG$1000,B83,'1.3 PFMEA'!AH$14:AH$1000,C83,'1.3 PFMEA'!AI$14:AI$1000,D83)</f>
        <v>0</v>
      </c>
      <c r="I83" s="331">
        <f t="shared" si="16"/>
        <v>7</v>
      </c>
      <c r="J83" s="731"/>
      <c r="K83" s="734"/>
      <c r="L83" s="306" t="str">
        <f t="shared" si="15"/>
        <v>Low</v>
      </c>
      <c r="M83" s="306" t="str">
        <f t="shared" si="15"/>
        <v>Low</v>
      </c>
      <c r="N83" s="306" t="str">
        <f t="shared" si="15"/>
        <v>Low</v>
      </c>
      <c r="O83" s="306" t="str">
        <f t="shared" si="15"/>
        <v>Low</v>
      </c>
      <c r="P83" s="306" t="str">
        <f t="shared" si="15"/>
        <v>Med</v>
      </c>
      <c r="Q83" s="320" t="s">
        <v>302</v>
      </c>
      <c r="R83" s="737"/>
      <c r="T83" s="86">
        <v>300</v>
      </c>
      <c r="U83">
        <f t="shared" si="17"/>
        <v>0</v>
      </c>
      <c r="V83">
        <f t="shared" si="17"/>
        <v>3</v>
      </c>
      <c r="W83">
        <f t="shared" si="17"/>
        <v>6</v>
      </c>
      <c r="X83">
        <f t="shared" si="14"/>
        <v>0</v>
      </c>
      <c r="Y83">
        <f t="shared" si="14"/>
        <v>0</v>
      </c>
      <c r="Z83">
        <f t="shared" si="14"/>
        <v>0</v>
      </c>
    </row>
    <row r="84" spans="1:26" ht="15.75" thickBot="1">
      <c r="A84" s="325">
        <v>25</v>
      </c>
      <c r="B84" s="86">
        <v>1</v>
      </c>
      <c r="C84" s="87">
        <v>8</v>
      </c>
      <c r="D84" s="87">
        <v>2</v>
      </c>
      <c r="E84" s="86">
        <f t="shared" si="12"/>
        <v>16</v>
      </c>
      <c r="F84" s="86" t="str">
        <f t="shared" si="13"/>
        <v>182</v>
      </c>
      <c r="G84" s="327" t="s">
        <v>292</v>
      </c>
      <c r="H84" s="325">
        <f>COUNTIFS('1.3 PFMEA'!AG$14:AG$1000,B84,'1.3 PFMEA'!AH$14:AH$1000,C84,'1.3 PFMEA'!AI$14:AI$1000,D84)</f>
        <v>0</v>
      </c>
      <c r="I84" s="331">
        <f t="shared" si="16"/>
        <v>8</v>
      </c>
      <c r="J84" s="731"/>
      <c r="K84" s="735"/>
      <c r="L84" s="306" t="str">
        <f t="shared" si="15"/>
        <v>Low</v>
      </c>
      <c r="M84" s="306" t="str">
        <f t="shared" si="15"/>
        <v>Low</v>
      </c>
      <c r="N84" s="306" t="str">
        <f t="shared" si="15"/>
        <v>Low</v>
      </c>
      <c r="O84" s="306" t="str">
        <f t="shared" si="15"/>
        <v>Low</v>
      </c>
      <c r="P84" s="306" t="str">
        <f t="shared" si="15"/>
        <v>Med</v>
      </c>
      <c r="Q84" s="321" t="s">
        <v>303</v>
      </c>
      <c r="R84" s="737"/>
      <c r="T84" s="86">
        <v>315</v>
      </c>
      <c r="U84">
        <f t="shared" si="17"/>
        <v>0</v>
      </c>
      <c r="V84">
        <f t="shared" si="17"/>
        <v>1</v>
      </c>
      <c r="W84">
        <f t="shared" si="17"/>
        <v>5</v>
      </c>
      <c r="X84">
        <f t="shared" si="14"/>
        <v>0</v>
      </c>
      <c r="Y84">
        <f t="shared" si="14"/>
        <v>0</v>
      </c>
      <c r="Z84">
        <f t="shared" si="14"/>
        <v>0</v>
      </c>
    </row>
    <row r="85" spans="1:26" ht="15.75" thickBot="1">
      <c r="A85" s="325">
        <v>81</v>
      </c>
      <c r="B85" s="86">
        <v>2</v>
      </c>
      <c r="C85" s="341">
        <v>1</v>
      </c>
      <c r="D85" s="341">
        <v>8</v>
      </c>
      <c r="E85" s="86">
        <f t="shared" si="12"/>
        <v>16</v>
      </c>
      <c r="F85" s="86" t="str">
        <f t="shared" si="13"/>
        <v>218</v>
      </c>
      <c r="G85" s="327" t="s">
        <v>292</v>
      </c>
      <c r="H85" s="325">
        <f>COUNTIFS('1.3 PFMEA'!AG$14:AG$1000,B85,'1.3 PFMEA'!AH$14:AH$1000,C85,'1.3 PFMEA'!AI$14:AI$1000,D85)</f>
        <v>0</v>
      </c>
      <c r="I85" s="331">
        <f t="shared" si="16"/>
        <v>9</v>
      </c>
      <c r="J85" s="731"/>
      <c r="K85" s="733" t="s">
        <v>305</v>
      </c>
      <c r="L85" s="306" t="str">
        <f t="shared" si="15"/>
        <v>Low</v>
      </c>
      <c r="M85" s="306" t="str">
        <f t="shared" si="15"/>
        <v>Low</v>
      </c>
      <c r="N85" s="306" t="str">
        <f t="shared" si="15"/>
        <v>Low</v>
      </c>
      <c r="O85" s="306" t="str">
        <f t="shared" si="15"/>
        <v>Low</v>
      </c>
      <c r="P85" s="306" t="str">
        <f t="shared" si="15"/>
        <v>Med</v>
      </c>
      <c r="Q85" s="319">
        <v>1</v>
      </c>
      <c r="R85" s="737"/>
      <c r="T85" s="86">
        <v>320</v>
      </c>
      <c r="U85">
        <f t="shared" si="17"/>
        <v>0</v>
      </c>
      <c r="V85">
        <f t="shared" si="17"/>
        <v>0</v>
      </c>
      <c r="W85">
        <f t="shared" si="17"/>
        <v>9</v>
      </c>
      <c r="X85">
        <f t="shared" si="14"/>
        <v>0</v>
      </c>
      <c r="Y85">
        <f t="shared" si="14"/>
        <v>0</v>
      </c>
      <c r="Z85">
        <f t="shared" si="14"/>
        <v>0</v>
      </c>
    </row>
    <row r="86" spans="1:26" ht="15.75" thickBot="1">
      <c r="A86" s="325">
        <v>62</v>
      </c>
      <c r="B86" s="86">
        <v>2</v>
      </c>
      <c r="C86" s="87">
        <v>2</v>
      </c>
      <c r="D86" s="87">
        <v>4</v>
      </c>
      <c r="E86" s="86">
        <f t="shared" si="12"/>
        <v>16</v>
      </c>
      <c r="F86" s="86" t="str">
        <f t="shared" si="13"/>
        <v>224</v>
      </c>
      <c r="G86" s="327" t="s">
        <v>292</v>
      </c>
      <c r="H86" s="325">
        <f>COUNTIFS('1.3 PFMEA'!AG$14:AG$1000,B86,'1.3 PFMEA'!AH$14:AH$1000,C86,'1.3 PFMEA'!AI$14:AI$1000,D86)</f>
        <v>0</v>
      </c>
      <c r="I86" s="331">
        <f t="shared" si="16"/>
        <v>10</v>
      </c>
      <c r="J86" s="731"/>
      <c r="K86" s="734"/>
      <c r="L86" s="306" t="str">
        <f t="shared" si="15"/>
        <v>Low</v>
      </c>
      <c r="M86" s="306" t="str">
        <f t="shared" si="15"/>
        <v>Low</v>
      </c>
      <c r="N86" s="306" t="str">
        <f t="shared" si="15"/>
        <v>Low</v>
      </c>
      <c r="O86" s="306" t="str">
        <f t="shared" si="15"/>
        <v>Med</v>
      </c>
      <c r="P86" s="306" t="str">
        <f t="shared" si="15"/>
        <v>Med</v>
      </c>
      <c r="Q86" s="320" t="s">
        <v>301</v>
      </c>
      <c r="R86" s="737"/>
      <c r="T86" s="86">
        <v>324</v>
      </c>
      <c r="U86">
        <f t="shared" si="17"/>
        <v>0</v>
      </c>
      <c r="V86">
        <f t="shared" si="17"/>
        <v>1</v>
      </c>
      <c r="W86">
        <f t="shared" si="17"/>
        <v>5</v>
      </c>
      <c r="X86">
        <f t="shared" si="14"/>
        <v>0</v>
      </c>
      <c r="Y86">
        <f t="shared" si="14"/>
        <v>0</v>
      </c>
      <c r="Z86">
        <f t="shared" si="14"/>
        <v>0</v>
      </c>
    </row>
    <row r="87" spans="1:26" ht="15.75" thickBot="1">
      <c r="A87" s="325">
        <v>63</v>
      </c>
      <c r="B87" s="86">
        <v>2</v>
      </c>
      <c r="C87" s="87">
        <v>4</v>
      </c>
      <c r="D87" s="87">
        <v>2</v>
      </c>
      <c r="E87" s="86">
        <f t="shared" si="12"/>
        <v>16</v>
      </c>
      <c r="F87" s="86" t="str">
        <f t="shared" si="13"/>
        <v>242</v>
      </c>
      <c r="G87" s="327" t="s">
        <v>292</v>
      </c>
      <c r="H87" s="325">
        <f>COUNTIFS('1.3 PFMEA'!AG$14:AG$1000,B87,'1.3 PFMEA'!AH$14:AH$1000,C87,'1.3 PFMEA'!AI$14:AI$1000,D87)</f>
        <v>0</v>
      </c>
      <c r="I87" s="331">
        <f t="shared" si="16"/>
        <v>11</v>
      </c>
      <c r="J87" s="731"/>
      <c r="K87" s="734"/>
      <c r="L87" s="306" t="str">
        <f t="shared" ref="L87:P96" si="18">VLOOKUP(VALUE($I87&amp;L$99),$A:$G,7,FALSE)</f>
        <v>Low</v>
      </c>
      <c r="M87" s="306" t="str">
        <f t="shared" si="18"/>
        <v>Low</v>
      </c>
      <c r="N87" s="306" t="str">
        <f t="shared" si="18"/>
        <v>Low</v>
      </c>
      <c r="O87" s="306" t="str">
        <f t="shared" si="18"/>
        <v>Med</v>
      </c>
      <c r="P87" s="306" t="str">
        <f t="shared" si="18"/>
        <v>High</v>
      </c>
      <c r="Q87" s="320" t="s">
        <v>302</v>
      </c>
      <c r="R87" s="737"/>
      <c r="T87" s="86">
        <v>336</v>
      </c>
      <c r="U87">
        <f t="shared" si="17"/>
        <v>0</v>
      </c>
      <c r="V87">
        <f t="shared" si="17"/>
        <v>1</v>
      </c>
      <c r="W87">
        <f t="shared" si="17"/>
        <v>5</v>
      </c>
      <c r="X87">
        <f t="shared" si="14"/>
        <v>0</v>
      </c>
      <c r="Y87">
        <f t="shared" si="14"/>
        <v>0</v>
      </c>
      <c r="Z87">
        <f t="shared" si="14"/>
        <v>0</v>
      </c>
    </row>
    <row r="88" spans="1:26" ht="15.75" thickBot="1">
      <c r="A88" s="325">
        <v>55</v>
      </c>
      <c r="B88" s="86">
        <v>2</v>
      </c>
      <c r="C88" s="341">
        <v>8</v>
      </c>
      <c r="D88" s="341">
        <v>1</v>
      </c>
      <c r="E88" s="158">
        <f t="shared" si="12"/>
        <v>16</v>
      </c>
      <c r="F88" s="158" t="str">
        <f t="shared" si="13"/>
        <v>281</v>
      </c>
      <c r="G88" s="328" t="s">
        <v>292</v>
      </c>
      <c r="H88" s="325">
        <f>COUNTIFS('1.3 PFMEA'!AG$14:AG$1000,B88,'1.3 PFMEA'!AH$14:AH$1000,C88,'1.3 PFMEA'!AI$14:AI$1000,D88)</f>
        <v>0</v>
      </c>
      <c r="I88" s="331">
        <f t="shared" si="16"/>
        <v>12</v>
      </c>
      <c r="J88" s="731"/>
      <c r="K88" s="735"/>
      <c r="L88" s="306" t="str">
        <f t="shared" si="18"/>
        <v>Low</v>
      </c>
      <c r="M88" s="306" t="str">
        <f t="shared" si="18"/>
        <v>Low</v>
      </c>
      <c r="N88" s="306" t="str">
        <f t="shared" si="18"/>
        <v>Med</v>
      </c>
      <c r="O88" s="306" t="str">
        <f t="shared" si="18"/>
        <v>Med</v>
      </c>
      <c r="P88" s="306" t="str">
        <f t="shared" si="18"/>
        <v>High</v>
      </c>
      <c r="Q88" s="321" t="s">
        <v>303</v>
      </c>
      <c r="R88" s="737"/>
      <c r="T88" s="86">
        <v>343</v>
      </c>
      <c r="U88">
        <f t="shared" si="17"/>
        <v>0</v>
      </c>
      <c r="V88">
        <f t="shared" si="17"/>
        <v>0</v>
      </c>
      <c r="W88">
        <f t="shared" si="17"/>
        <v>1</v>
      </c>
      <c r="X88">
        <f t="shared" si="14"/>
        <v>0</v>
      </c>
      <c r="Y88">
        <f t="shared" si="14"/>
        <v>0</v>
      </c>
      <c r="Z88">
        <f t="shared" si="14"/>
        <v>0</v>
      </c>
    </row>
    <row r="89" spans="1:26" ht="15.75" thickBot="1">
      <c r="A89" s="325">
        <v>101</v>
      </c>
      <c r="B89" s="86">
        <v>4</v>
      </c>
      <c r="C89" s="341">
        <v>1</v>
      </c>
      <c r="D89" s="341">
        <v>4</v>
      </c>
      <c r="E89" s="86">
        <f t="shared" si="12"/>
        <v>16</v>
      </c>
      <c r="F89" s="86" t="str">
        <f t="shared" si="13"/>
        <v>414</v>
      </c>
      <c r="G89" s="327" t="s">
        <v>292</v>
      </c>
      <c r="H89" s="325">
        <f>COUNTIFS('1.3 PFMEA'!AG$14:AG$1000,B89,'1.3 PFMEA'!AH$14:AH$1000,C89,'1.3 PFMEA'!AI$14:AI$1000,D89)</f>
        <v>0</v>
      </c>
      <c r="I89" s="331">
        <f t="shared" si="16"/>
        <v>13</v>
      </c>
      <c r="J89" s="731"/>
      <c r="K89" s="733" t="s">
        <v>306</v>
      </c>
      <c r="L89" s="306" t="str">
        <f t="shared" si="18"/>
        <v>Low</v>
      </c>
      <c r="M89" s="306" t="str">
        <f t="shared" si="18"/>
        <v>Low</v>
      </c>
      <c r="N89" s="306" t="str">
        <f t="shared" si="18"/>
        <v>Med</v>
      </c>
      <c r="O89" s="306" t="str">
        <f t="shared" si="18"/>
        <v>Med</v>
      </c>
      <c r="P89" s="306" t="str">
        <f t="shared" si="18"/>
        <v>High</v>
      </c>
      <c r="Q89" s="319">
        <v>1</v>
      </c>
      <c r="R89" s="737"/>
      <c r="T89" s="86">
        <v>350</v>
      </c>
      <c r="U89">
        <f t="shared" si="17"/>
        <v>0</v>
      </c>
      <c r="V89">
        <f t="shared" si="17"/>
        <v>1</v>
      </c>
      <c r="W89">
        <f t="shared" si="17"/>
        <v>5</v>
      </c>
      <c r="X89">
        <f t="shared" si="14"/>
        <v>0</v>
      </c>
      <c r="Y89">
        <f t="shared" si="14"/>
        <v>0</v>
      </c>
      <c r="Z89">
        <f t="shared" si="14"/>
        <v>0</v>
      </c>
    </row>
    <row r="90" spans="1:26" ht="15.75" thickBot="1">
      <c r="A90" s="325">
        <v>102</v>
      </c>
      <c r="B90" s="86">
        <v>4</v>
      </c>
      <c r="C90" s="87">
        <v>2</v>
      </c>
      <c r="D90" s="87">
        <v>2</v>
      </c>
      <c r="E90" s="86">
        <f t="shared" si="12"/>
        <v>16</v>
      </c>
      <c r="F90" s="86" t="str">
        <f t="shared" si="13"/>
        <v>422</v>
      </c>
      <c r="G90" s="327" t="s">
        <v>292</v>
      </c>
      <c r="H90" s="325">
        <f>COUNTIFS('1.3 PFMEA'!AG$14:AG$1000,B90,'1.3 PFMEA'!AH$14:AH$1000,C90,'1.3 PFMEA'!AI$14:AI$1000,D90)</f>
        <v>0</v>
      </c>
      <c r="I90" s="331">
        <f t="shared" si="16"/>
        <v>14</v>
      </c>
      <c r="J90" s="731"/>
      <c r="K90" s="734"/>
      <c r="L90" s="306" t="str">
        <f t="shared" si="18"/>
        <v>Low</v>
      </c>
      <c r="M90" s="306" t="str">
        <f t="shared" si="18"/>
        <v>Low</v>
      </c>
      <c r="N90" s="306" t="str">
        <f t="shared" si="18"/>
        <v>Med</v>
      </c>
      <c r="O90" s="306" t="str">
        <f t="shared" si="18"/>
        <v>High</v>
      </c>
      <c r="P90" s="306" t="str">
        <f t="shared" si="18"/>
        <v>High</v>
      </c>
      <c r="Q90" s="320" t="s">
        <v>301</v>
      </c>
      <c r="R90" s="737"/>
      <c r="T90" s="86">
        <v>360</v>
      </c>
      <c r="U90">
        <f t="shared" si="17"/>
        <v>0</v>
      </c>
      <c r="V90">
        <f t="shared" si="17"/>
        <v>1</v>
      </c>
      <c r="W90">
        <f t="shared" si="17"/>
        <v>14</v>
      </c>
      <c r="X90">
        <f t="shared" si="14"/>
        <v>0</v>
      </c>
      <c r="Y90">
        <f t="shared" si="14"/>
        <v>0</v>
      </c>
      <c r="Z90">
        <f t="shared" si="14"/>
        <v>0</v>
      </c>
    </row>
    <row r="91" spans="1:26" ht="15.75" thickBot="1">
      <c r="A91" s="325">
        <v>93</v>
      </c>
      <c r="B91" s="86">
        <v>4</v>
      </c>
      <c r="C91" s="341">
        <v>4</v>
      </c>
      <c r="D91" s="341">
        <v>1</v>
      </c>
      <c r="E91" s="158">
        <f t="shared" si="12"/>
        <v>16</v>
      </c>
      <c r="F91" s="158" t="str">
        <f t="shared" si="13"/>
        <v>441</v>
      </c>
      <c r="G91" s="328" t="s">
        <v>292</v>
      </c>
      <c r="H91" s="325">
        <f>COUNTIFS('1.3 PFMEA'!AG$14:AG$1000,B91,'1.3 PFMEA'!AH$14:AH$1000,C91,'1.3 PFMEA'!AI$14:AI$1000,D91)</f>
        <v>0</v>
      </c>
      <c r="I91" s="331">
        <f t="shared" si="16"/>
        <v>15</v>
      </c>
      <c r="J91" s="731"/>
      <c r="K91" s="734"/>
      <c r="L91" s="306" t="str">
        <f t="shared" si="18"/>
        <v>Low</v>
      </c>
      <c r="M91" s="306" t="str">
        <f t="shared" si="18"/>
        <v>Med</v>
      </c>
      <c r="N91" s="306" t="str">
        <f t="shared" si="18"/>
        <v>Med</v>
      </c>
      <c r="O91" s="306" t="str">
        <f t="shared" si="18"/>
        <v>High</v>
      </c>
      <c r="P91" s="306" t="str">
        <f t="shared" si="18"/>
        <v>High</v>
      </c>
      <c r="Q91" s="320" t="s">
        <v>302</v>
      </c>
      <c r="R91" s="737"/>
      <c r="T91" s="86">
        <v>378</v>
      </c>
      <c r="U91">
        <f t="shared" si="17"/>
        <v>0</v>
      </c>
      <c r="V91">
        <f t="shared" si="17"/>
        <v>1</v>
      </c>
      <c r="W91">
        <f t="shared" si="17"/>
        <v>5</v>
      </c>
      <c r="X91">
        <f t="shared" si="14"/>
        <v>0</v>
      </c>
      <c r="Y91">
        <f t="shared" si="14"/>
        <v>0</v>
      </c>
      <c r="Z91">
        <f t="shared" si="14"/>
        <v>0</v>
      </c>
    </row>
    <row r="92" spans="1:26" ht="15.75" thickBot="1">
      <c r="A92" s="325">
        <v>141</v>
      </c>
      <c r="B92" s="86">
        <v>8</v>
      </c>
      <c r="C92" s="341">
        <v>1</v>
      </c>
      <c r="D92" s="341">
        <v>2</v>
      </c>
      <c r="E92" s="86">
        <f t="shared" si="12"/>
        <v>16</v>
      </c>
      <c r="F92" s="86" t="str">
        <f t="shared" si="13"/>
        <v>812</v>
      </c>
      <c r="G92" s="327" t="s">
        <v>292</v>
      </c>
      <c r="H92" s="325">
        <f>COUNTIFS('1.3 PFMEA'!AG$14:AG$1000,B92,'1.3 PFMEA'!AH$14:AH$1000,C92,'1.3 PFMEA'!AI$14:AI$1000,D92)</f>
        <v>0</v>
      </c>
      <c r="I92" s="331">
        <f t="shared" si="16"/>
        <v>16</v>
      </c>
      <c r="J92" s="731"/>
      <c r="K92" s="735"/>
      <c r="L92" s="306" t="str">
        <f t="shared" si="18"/>
        <v>Low</v>
      </c>
      <c r="M92" s="306" t="str">
        <f t="shared" si="18"/>
        <v>Med</v>
      </c>
      <c r="N92" s="306" t="str">
        <f t="shared" si="18"/>
        <v>High</v>
      </c>
      <c r="O92" s="306" t="str">
        <f t="shared" si="18"/>
        <v>High</v>
      </c>
      <c r="P92" s="306" t="str">
        <f t="shared" si="18"/>
        <v>High</v>
      </c>
      <c r="Q92" s="321" t="s">
        <v>303</v>
      </c>
      <c r="R92" s="737"/>
      <c r="T92" s="86">
        <v>384</v>
      </c>
      <c r="U92">
        <f t="shared" si="17"/>
        <v>0</v>
      </c>
      <c r="V92">
        <f t="shared" si="17"/>
        <v>0</v>
      </c>
      <c r="W92">
        <f t="shared" si="17"/>
        <v>3</v>
      </c>
      <c r="X92">
        <f t="shared" si="14"/>
        <v>0</v>
      </c>
      <c r="Y92">
        <f t="shared" si="14"/>
        <v>0</v>
      </c>
      <c r="Z92">
        <f t="shared" si="14"/>
        <v>0</v>
      </c>
    </row>
    <row r="93" spans="1:26" ht="15.75" thickBot="1">
      <c r="A93" s="325">
        <v>132</v>
      </c>
      <c r="B93" s="86">
        <v>8</v>
      </c>
      <c r="C93" s="341">
        <v>2</v>
      </c>
      <c r="D93" s="341">
        <v>1</v>
      </c>
      <c r="E93" s="86">
        <f t="shared" si="12"/>
        <v>16</v>
      </c>
      <c r="F93" s="86" t="str">
        <f t="shared" si="13"/>
        <v>821</v>
      </c>
      <c r="G93" s="327" t="s">
        <v>292</v>
      </c>
      <c r="H93" s="325">
        <f>COUNTIFS('1.3 PFMEA'!AG$14:AG$1000,B93,'1.3 PFMEA'!AH$14:AH$1000,C93,'1.3 PFMEA'!AI$14:AI$1000,D93)</f>
        <v>0</v>
      </c>
      <c r="I93" s="331">
        <f t="shared" si="16"/>
        <v>17</v>
      </c>
      <c r="J93" s="731"/>
      <c r="K93" s="733" t="s">
        <v>307</v>
      </c>
      <c r="L93" s="306" t="str">
        <f t="shared" si="18"/>
        <v>Low</v>
      </c>
      <c r="M93" s="306" t="str">
        <f t="shared" si="18"/>
        <v>Low</v>
      </c>
      <c r="N93" s="306" t="str">
        <f t="shared" si="18"/>
        <v>Med</v>
      </c>
      <c r="O93" s="306" t="str">
        <f t="shared" si="18"/>
        <v>High</v>
      </c>
      <c r="P93" s="306" t="str">
        <f t="shared" si="18"/>
        <v>High</v>
      </c>
      <c r="Q93" s="319">
        <v>1</v>
      </c>
      <c r="R93" s="737"/>
      <c r="T93" s="86">
        <v>392</v>
      </c>
      <c r="U93">
        <f t="shared" si="17"/>
        <v>0</v>
      </c>
      <c r="V93">
        <f t="shared" si="17"/>
        <v>0</v>
      </c>
      <c r="W93">
        <f t="shared" si="17"/>
        <v>3</v>
      </c>
      <c r="X93">
        <f t="shared" si="14"/>
        <v>0</v>
      </c>
      <c r="Y93">
        <f t="shared" si="14"/>
        <v>0</v>
      </c>
      <c r="Z93">
        <f t="shared" si="14"/>
        <v>0</v>
      </c>
    </row>
    <row r="94" spans="1:26" ht="15.75" thickBot="1">
      <c r="A94" s="325">
        <v>42</v>
      </c>
      <c r="B94" s="86">
        <v>1</v>
      </c>
      <c r="C94" s="87">
        <v>2</v>
      </c>
      <c r="D94" s="87">
        <v>9</v>
      </c>
      <c r="E94" s="86">
        <f t="shared" si="12"/>
        <v>18</v>
      </c>
      <c r="F94" s="86" t="str">
        <f t="shared" si="13"/>
        <v>129</v>
      </c>
      <c r="G94" s="327" t="s">
        <v>292</v>
      </c>
      <c r="H94" s="325">
        <f>COUNTIFS('1.3 PFMEA'!AG$14:AG$1000,B94,'1.3 PFMEA'!AH$14:AH$1000,C94,'1.3 PFMEA'!AI$14:AI$1000,D94)</f>
        <v>0</v>
      </c>
      <c r="I94" s="331">
        <f t="shared" si="16"/>
        <v>18</v>
      </c>
      <c r="J94" s="731"/>
      <c r="K94" s="734"/>
      <c r="L94" s="306" t="str">
        <f t="shared" si="18"/>
        <v>Low</v>
      </c>
      <c r="M94" s="306" t="str">
        <f t="shared" si="18"/>
        <v>Low</v>
      </c>
      <c r="N94" s="306" t="str">
        <f t="shared" si="18"/>
        <v>High</v>
      </c>
      <c r="O94" s="306" t="str">
        <f t="shared" si="18"/>
        <v>High</v>
      </c>
      <c r="P94" s="306" t="str">
        <f t="shared" si="18"/>
        <v>High</v>
      </c>
      <c r="Q94" s="320" t="s">
        <v>301</v>
      </c>
      <c r="R94" s="737"/>
      <c r="T94" s="86">
        <v>400</v>
      </c>
      <c r="U94">
        <f t="shared" si="17"/>
        <v>0</v>
      </c>
      <c r="V94">
        <f t="shared" si="17"/>
        <v>0</v>
      </c>
      <c r="W94">
        <f t="shared" si="17"/>
        <v>9</v>
      </c>
      <c r="X94">
        <f t="shared" si="14"/>
        <v>0</v>
      </c>
      <c r="Y94">
        <f t="shared" si="14"/>
        <v>0</v>
      </c>
      <c r="Z94">
        <f t="shared" si="14"/>
        <v>0</v>
      </c>
    </row>
    <row r="95" spans="1:26" ht="15.75" thickBot="1">
      <c r="A95" s="325">
        <v>32</v>
      </c>
      <c r="B95" s="86">
        <v>1</v>
      </c>
      <c r="C95" s="87">
        <v>3</v>
      </c>
      <c r="D95" s="87">
        <v>6</v>
      </c>
      <c r="E95" s="86">
        <f t="shared" si="12"/>
        <v>18</v>
      </c>
      <c r="F95" s="86" t="str">
        <f t="shared" si="13"/>
        <v>136</v>
      </c>
      <c r="G95" s="327" t="s">
        <v>292</v>
      </c>
      <c r="H95" s="325">
        <f>COUNTIFS('1.3 PFMEA'!AG$14:AG$1000,B95,'1.3 PFMEA'!AH$14:AH$1000,C95,'1.3 PFMEA'!AI$14:AI$1000,D95)</f>
        <v>0</v>
      </c>
      <c r="I95" s="331">
        <f t="shared" si="16"/>
        <v>19</v>
      </c>
      <c r="J95" s="731"/>
      <c r="K95" s="734"/>
      <c r="L95" s="306" t="str">
        <f t="shared" si="18"/>
        <v>Low</v>
      </c>
      <c r="M95" s="306" t="str">
        <f t="shared" si="18"/>
        <v>Med</v>
      </c>
      <c r="N95" s="306" t="str">
        <f t="shared" si="18"/>
        <v>High</v>
      </c>
      <c r="O95" s="306" t="str">
        <f t="shared" si="18"/>
        <v>High</v>
      </c>
      <c r="P95" s="306" t="str">
        <f t="shared" si="18"/>
        <v>High</v>
      </c>
      <c r="Q95" s="320" t="s">
        <v>302</v>
      </c>
      <c r="R95" s="737"/>
      <c r="T95" s="86">
        <v>405</v>
      </c>
      <c r="U95">
        <f t="shared" si="17"/>
        <v>0</v>
      </c>
      <c r="V95">
        <f t="shared" si="17"/>
        <v>0</v>
      </c>
      <c r="W95">
        <f t="shared" si="17"/>
        <v>3</v>
      </c>
      <c r="X95">
        <f t="shared" si="14"/>
        <v>0</v>
      </c>
      <c r="Y95">
        <f t="shared" si="14"/>
        <v>0</v>
      </c>
      <c r="Z95">
        <f t="shared" si="14"/>
        <v>0</v>
      </c>
    </row>
    <row r="96" spans="1:26" ht="15.75" thickBot="1">
      <c r="A96" s="325">
        <v>24</v>
      </c>
      <c r="B96" s="86">
        <v>1</v>
      </c>
      <c r="C96" s="87">
        <v>6</v>
      </c>
      <c r="D96" s="87">
        <v>3</v>
      </c>
      <c r="E96" s="86">
        <f t="shared" si="12"/>
        <v>18</v>
      </c>
      <c r="F96" s="86" t="str">
        <f t="shared" si="13"/>
        <v>163</v>
      </c>
      <c r="G96" s="327" t="s">
        <v>292</v>
      </c>
      <c r="H96" s="325">
        <f>COUNTIFS('1.3 PFMEA'!AG$14:AG$1000,B96,'1.3 PFMEA'!AH$14:AH$1000,C96,'1.3 PFMEA'!AI$14:AI$1000,D96)</f>
        <v>0</v>
      </c>
      <c r="I96" s="331">
        <f t="shared" si="16"/>
        <v>20</v>
      </c>
      <c r="J96" s="732"/>
      <c r="K96" s="735"/>
      <c r="L96" s="306" t="str">
        <f t="shared" si="18"/>
        <v>Low</v>
      </c>
      <c r="M96" s="306" t="str">
        <f t="shared" si="18"/>
        <v>High</v>
      </c>
      <c r="N96" s="306" t="str">
        <f t="shared" si="18"/>
        <v>High</v>
      </c>
      <c r="O96" s="306" t="str">
        <f t="shared" si="18"/>
        <v>High</v>
      </c>
      <c r="P96" s="306" t="str">
        <f t="shared" si="18"/>
        <v>High</v>
      </c>
      <c r="Q96" s="321" t="s">
        <v>303</v>
      </c>
      <c r="R96" s="738"/>
      <c r="T96" s="86">
        <v>420</v>
      </c>
      <c r="U96">
        <f t="shared" si="17"/>
        <v>0</v>
      </c>
      <c r="V96">
        <f t="shared" si="17"/>
        <v>1</v>
      </c>
      <c r="W96">
        <f t="shared" si="17"/>
        <v>5</v>
      </c>
      <c r="X96">
        <f t="shared" si="14"/>
        <v>0</v>
      </c>
      <c r="Y96">
        <f t="shared" si="14"/>
        <v>0</v>
      </c>
      <c r="Z96">
        <f t="shared" si="14"/>
        <v>0</v>
      </c>
    </row>
    <row r="97" spans="1:26" ht="15.75" thickBot="1">
      <c r="A97" s="325">
        <v>25</v>
      </c>
      <c r="B97" s="86">
        <v>1</v>
      </c>
      <c r="C97" s="87">
        <v>9</v>
      </c>
      <c r="D97" s="87">
        <v>2</v>
      </c>
      <c r="E97" s="86">
        <f t="shared" si="12"/>
        <v>18</v>
      </c>
      <c r="F97" s="86" t="str">
        <f t="shared" si="13"/>
        <v>192</v>
      </c>
      <c r="G97" s="327" t="s">
        <v>292</v>
      </c>
      <c r="H97" s="325">
        <f>COUNTIFS('1.3 PFMEA'!AG$14:AG$1000,B97,'1.3 PFMEA'!AH$14:AH$1000,C97,'1.3 PFMEA'!AI$14:AI$1000,D97)</f>
        <v>0</v>
      </c>
      <c r="I97" s="304"/>
      <c r="J97" s="304"/>
      <c r="K97" s="304"/>
      <c r="L97" s="322">
        <v>1</v>
      </c>
      <c r="M97" s="323" t="s">
        <v>304</v>
      </c>
      <c r="N97" s="323" t="s">
        <v>308</v>
      </c>
      <c r="O97" s="323" t="s">
        <v>309</v>
      </c>
      <c r="P97" s="324" t="s">
        <v>310</v>
      </c>
      <c r="Q97" s="304"/>
      <c r="R97" s="304"/>
      <c r="T97" s="86">
        <v>432</v>
      </c>
      <c r="U97">
        <f t="shared" si="17"/>
        <v>0</v>
      </c>
      <c r="V97">
        <f t="shared" si="17"/>
        <v>0</v>
      </c>
      <c r="W97">
        <f t="shared" si="17"/>
        <v>6</v>
      </c>
      <c r="X97">
        <f t="shared" si="14"/>
        <v>0</v>
      </c>
      <c r="Y97">
        <f t="shared" si="14"/>
        <v>0</v>
      </c>
      <c r="Z97">
        <f t="shared" si="14"/>
        <v>0</v>
      </c>
    </row>
    <row r="98" spans="1:26" ht="15.75" thickBot="1">
      <c r="A98" s="325">
        <v>81</v>
      </c>
      <c r="B98" s="86">
        <v>2</v>
      </c>
      <c r="C98" s="341">
        <v>1</v>
      </c>
      <c r="D98" s="341">
        <v>9</v>
      </c>
      <c r="E98" s="86">
        <f t="shared" si="12"/>
        <v>18</v>
      </c>
      <c r="F98" s="86" t="str">
        <f t="shared" si="13"/>
        <v>219</v>
      </c>
      <c r="G98" s="327" t="s">
        <v>292</v>
      </c>
      <c r="H98" s="325">
        <f>COUNTIFS('1.3 PFMEA'!AG$14:AG$1000,B98,'1.3 PFMEA'!AH$14:AH$1000,C98,'1.3 PFMEA'!AI$14:AI$1000,D98)</f>
        <v>0</v>
      </c>
      <c r="I98" s="304"/>
      <c r="J98" s="304"/>
      <c r="K98" s="304"/>
      <c r="L98" s="636" t="s">
        <v>96</v>
      </c>
      <c r="M98" s="637"/>
      <c r="N98" s="637"/>
      <c r="O98" s="637"/>
      <c r="P98" s="638"/>
      <c r="Q98" s="304"/>
      <c r="R98" s="304"/>
      <c r="T98" s="86">
        <v>441</v>
      </c>
      <c r="U98">
        <f t="shared" si="17"/>
        <v>0</v>
      </c>
      <c r="V98">
        <f t="shared" si="17"/>
        <v>0</v>
      </c>
      <c r="W98">
        <f t="shared" si="17"/>
        <v>3</v>
      </c>
      <c r="X98">
        <f t="shared" si="14"/>
        <v>0</v>
      </c>
      <c r="Y98">
        <f t="shared" si="14"/>
        <v>0</v>
      </c>
      <c r="Z98">
        <f t="shared" si="14"/>
        <v>0</v>
      </c>
    </row>
    <row r="99" spans="1:26">
      <c r="A99" s="325">
        <v>62</v>
      </c>
      <c r="B99" s="86">
        <v>2</v>
      </c>
      <c r="C99" s="87">
        <v>3</v>
      </c>
      <c r="D99" s="87">
        <v>3</v>
      </c>
      <c r="E99" s="86">
        <f t="shared" si="12"/>
        <v>18</v>
      </c>
      <c r="F99" s="86" t="str">
        <f t="shared" si="13"/>
        <v>233</v>
      </c>
      <c r="G99" s="327" t="s">
        <v>292</v>
      </c>
      <c r="H99" s="325">
        <f>COUNTIFS('1.3 PFMEA'!AG$14:AG$1000,B99,'1.3 PFMEA'!AH$14:AH$1000,C99,'1.3 PFMEA'!AI$14:AI$1000,D99)</f>
        <v>0</v>
      </c>
      <c r="L99" s="315">
        <v>1</v>
      </c>
      <c r="M99" s="315">
        <v>2</v>
      </c>
      <c r="N99" s="315">
        <v>3</v>
      </c>
      <c r="O99" s="315">
        <v>4</v>
      </c>
      <c r="P99" s="315">
        <v>5</v>
      </c>
      <c r="T99" s="86">
        <v>448</v>
      </c>
      <c r="U99">
        <f t="shared" si="17"/>
        <v>0</v>
      </c>
      <c r="V99">
        <f t="shared" si="17"/>
        <v>0</v>
      </c>
      <c r="W99">
        <f t="shared" si="17"/>
        <v>3</v>
      </c>
      <c r="X99">
        <f t="shared" ref="X99:Z121" si="19">SUMIFS($H:$H,$E:$E,$T99,$G:$G,X$1)</f>
        <v>0</v>
      </c>
      <c r="Y99">
        <f t="shared" si="19"/>
        <v>0</v>
      </c>
      <c r="Z99">
        <f t="shared" si="19"/>
        <v>0</v>
      </c>
    </row>
    <row r="100" spans="1:26">
      <c r="A100" s="325">
        <v>55</v>
      </c>
      <c r="B100" s="86">
        <v>2</v>
      </c>
      <c r="C100" s="341">
        <v>9</v>
      </c>
      <c r="D100" s="341">
        <v>1</v>
      </c>
      <c r="E100" s="158">
        <f t="shared" si="12"/>
        <v>18</v>
      </c>
      <c r="F100" s="158" t="str">
        <f t="shared" si="13"/>
        <v>291</v>
      </c>
      <c r="G100" s="328" t="s">
        <v>292</v>
      </c>
      <c r="H100" s="325">
        <f>COUNTIFS('1.3 PFMEA'!AG$14:AG$1000,B100,'1.3 PFMEA'!AH$14:AH$1000,C100,'1.3 PFMEA'!AI$14:AI$1000,D100)</f>
        <v>0</v>
      </c>
      <c r="T100" s="86">
        <v>450</v>
      </c>
      <c r="U100">
        <f t="shared" si="17"/>
        <v>0</v>
      </c>
      <c r="V100">
        <f t="shared" si="17"/>
        <v>0</v>
      </c>
      <c r="W100">
        <f t="shared" si="17"/>
        <v>6</v>
      </c>
      <c r="X100">
        <f t="shared" si="19"/>
        <v>0</v>
      </c>
      <c r="Y100">
        <f t="shared" si="19"/>
        <v>0</v>
      </c>
      <c r="Z100">
        <f t="shared" si="19"/>
        <v>0</v>
      </c>
    </row>
    <row r="101" spans="1:26">
      <c r="A101" s="325">
        <v>71</v>
      </c>
      <c r="B101" s="86">
        <v>3</v>
      </c>
      <c r="C101" s="341">
        <v>1</v>
      </c>
      <c r="D101" s="341">
        <v>6</v>
      </c>
      <c r="E101" s="86">
        <f t="shared" si="12"/>
        <v>18</v>
      </c>
      <c r="F101" s="86" t="str">
        <f t="shared" si="13"/>
        <v>316</v>
      </c>
      <c r="G101" s="327" t="s">
        <v>292</v>
      </c>
      <c r="H101" s="325">
        <f>COUNTIFS('1.3 PFMEA'!AG$14:AG$1000,B101,'1.3 PFMEA'!AH$14:AH$1000,C101,'1.3 PFMEA'!AI$14:AI$1000,D101)</f>
        <v>0</v>
      </c>
      <c r="T101" s="86">
        <v>480</v>
      </c>
      <c r="U101">
        <f t="shared" si="17"/>
        <v>0</v>
      </c>
      <c r="V101">
        <f t="shared" si="17"/>
        <v>0</v>
      </c>
      <c r="W101">
        <f t="shared" si="17"/>
        <v>6</v>
      </c>
      <c r="X101">
        <f t="shared" si="19"/>
        <v>0</v>
      </c>
      <c r="Y101">
        <f t="shared" si="19"/>
        <v>0</v>
      </c>
      <c r="Z101">
        <f t="shared" si="19"/>
        <v>0</v>
      </c>
    </row>
    <row r="102" spans="1:26">
      <c r="A102" s="325">
        <v>62</v>
      </c>
      <c r="B102" s="86">
        <v>3</v>
      </c>
      <c r="C102" s="87">
        <v>2</v>
      </c>
      <c r="D102" s="87">
        <v>3</v>
      </c>
      <c r="E102" s="86">
        <f t="shared" si="12"/>
        <v>18</v>
      </c>
      <c r="F102" s="86" t="str">
        <f t="shared" si="13"/>
        <v>323</v>
      </c>
      <c r="G102" s="327" t="s">
        <v>292</v>
      </c>
      <c r="H102" s="325">
        <f>COUNTIFS('1.3 PFMEA'!AG$14:AG$1000,B102,'1.3 PFMEA'!AH$14:AH$1000,C102,'1.3 PFMEA'!AI$14:AI$1000,D102)</f>
        <v>0</v>
      </c>
      <c r="T102" s="86">
        <v>486</v>
      </c>
      <c r="U102">
        <f t="shared" ref="U102:W121" si="20">COUNTIFS($E:$E,$T102,$G:$G,U$1)</f>
        <v>0</v>
      </c>
      <c r="V102">
        <f t="shared" si="20"/>
        <v>0</v>
      </c>
      <c r="W102">
        <f t="shared" si="20"/>
        <v>3</v>
      </c>
      <c r="X102">
        <f t="shared" si="19"/>
        <v>0</v>
      </c>
      <c r="Y102">
        <f t="shared" si="19"/>
        <v>0</v>
      </c>
      <c r="Z102">
        <f t="shared" si="19"/>
        <v>0</v>
      </c>
    </row>
    <row r="103" spans="1:26">
      <c r="A103" s="325">
        <v>62</v>
      </c>
      <c r="B103" s="86">
        <v>3</v>
      </c>
      <c r="C103" s="87">
        <v>3</v>
      </c>
      <c r="D103" s="87">
        <v>2</v>
      </c>
      <c r="E103" s="86">
        <f t="shared" si="12"/>
        <v>18</v>
      </c>
      <c r="F103" s="86" t="str">
        <f t="shared" si="13"/>
        <v>332</v>
      </c>
      <c r="G103" s="327" t="s">
        <v>292</v>
      </c>
      <c r="H103" s="325">
        <f>COUNTIFS('1.3 PFMEA'!AG$14:AG$1000,B103,'1.3 PFMEA'!AH$14:AH$1000,C103,'1.3 PFMEA'!AI$14:AI$1000,D103)</f>
        <v>0</v>
      </c>
      <c r="T103" s="86">
        <v>490</v>
      </c>
      <c r="U103">
        <f t="shared" si="20"/>
        <v>0</v>
      </c>
      <c r="V103">
        <f t="shared" si="20"/>
        <v>0</v>
      </c>
      <c r="W103">
        <f t="shared" si="20"/>
        <v>3</v>
      </c>
      <c r="X103">
        <f t="shared" si="19"/>
        <v>0</v>
      </c>
      <c r="Y103">
        <f t="shared" si="19"/>
        <v>0</v>
      </c>
      <c r="Z103">
        <f t="shared" si="19"/>
        <v>0</v>
      </c>
    </row>
    <row r="104" spans="1:26">
      <c r="A104" s="325">
        <v>54</v>
      </c>
      <c r="B104" s="86">
        <v>3</v>
      </c>
      <c r="C104" s="341">
        <v>6</v>
      </c>
      <c r="D104" s="341">
        <v>1</v>
      </c>
      <c r="E104" s="158">
        <f t="shared" si="12"/>
        <v>18</v>
      </c>
      <c r="F104" s="158" t="str">
        <f t="shared" si="13"/>
        <v>361</v>
      </c>
      <c r="G104" s="328" t="s">
        <v>292</v>
      </c>
      <c r="H104" s="325">
        <f>COUNTIFS('1.3 PFMEA'!AG$14:AG$1000,B104,'1.3 PFMEA'!AH$14:AH$1000,C104,'1.3 PFMEA'!AI$14:AI$1000,D104)</f>
        <v>0</v>
      </c>
      <c r="T104" s="86">
        <v>500</v>
      </c>
      <c r="U104">
        <f t="shared" si="20"/>
        <v>0</v>
      </c>
      <c r="V104">
        <f t="shared" si="20"/>
        <v>0</v>
      </c>
      <c r="W104">
        <f t="shared" si="20"/>
        <v>3</v>
      </c>
      <c r="X104">
        <f t="shared" si="19"/>
        <v>0</v>
      </c>
      <c r="Y104">
        <f t="shared" si="19"/>
        <v>0</v>
      </c>
      <c r="Z104">
        <f t="shared" si="19"/>
        <v>0</v>
      </c>
    </row>
    <row r="105" spans="1:26">
      <c r="A105" s="325">
        <v>101</v>
      </c>
      <c r="B105" s="86">
        <v>6</v>
      </c>
      <c r="C105" s="341">
        <v>1</v>
      </c>
      <c r="D105" s="341">
        <v>3</v>
      </c>
      <c r="E105" s="86">
        <f t="shared" si="12"/>
        <v>18</v>
      </c>
      <c r="F105" s="86" t="str">
        <f t="shared" si="13"/>
        <v>613</v>
      </c>
      <c r="G105" s="327" t="s">
        <v>292</v>
      </c>
      <c r="H105" s="325">
        <f>COUNTIFS('1.3 PFMEA'!AG$14:AG$1000,B105,'1.3 PFMEA'!AH$14:AH$1000,C105,'1.3 PFMEA'!AI$14:AI$1000,D105)</f>
        <v>0</v>
      </c>
      <c r="T105" s="86">
        <v>504</v>
      </c>
      <c r="U105">
        <f t="shared" si="20"/>
        <v>0</v>
      </c>
      <c r="V105">
        <f t="shared" si="20"/>
        <v>0</v>
      </c>
      <c r="W105">
        <f t="shared" si="20"/>
        <v>6</v>
      </c>
      <c r="X105">
        <f t="shared" si="19"/>
        <v>0</v>
      </c>
      <c r="Y105">
        <f t="shared" si="19"/>
        <v>0</v>
      </c>
      <c r="Z105">
        <f t="shared" si="19"/>
        <v>0</v>
      </c>
    </row>
    <row r="106" spans="1:26">
      <c r="A106" s="325">
        <v>92</v>
      </c>
      <c r="B106" s="86">
        <v>6</v>
      </c>
      <c r="C106" s="341">
        <v>3</v>
      </c>
      <c r="D106" s="341">
        <v>1</v>
      </c>
      <c r="E106" s="158">
        <f t="shared" si="12"/>
        <v>18</v>
      </c>
      <c r="F106" s="158" t="str">
        <f t="shared" si="13"/>
        <v>631</v>
      </c>
      <c r="G106" s="328" t="s">
        <v>292</v>
      </c>
      <c r="H106" s="325">
        <f>COUNTIFS('1.3 PFMEA'!AG$14:AG$1000,B106,'1.3 PFMEA'!AH$14:AH$1000,C106,'1.3 PFMEA'!AI$14:AI$1000,D106)</f>
        <v>0</v>
      </c>
      <c r="T106" s="86">
        <v>512</v>
      </c>
      <c r="U106">
        <f t="shared" si="20"/>
        <v>0</v>
      </c>
      <c r="V106">
        <f t="shared" si="20"/>
        <v>0</v>
      </c>
      <c r="W106">
        <f t="shared" si="20"/>
        <v>1</v>
      </c>
      <c r="X106">
        <f t="shared" si="19"/>
        <v>0</v>
      </c>
      <c r="Y106">
        <f t="shared" si="19"/>
        <v>0</v>
      </c>
      <c r="Z106">
        <f t="shared" si="19"/>
        <v>0</v>
      </c>
    </row>
    <row r="107" spans="1:26">
      <c r="A107" s="325">
        <v>181</v>
      </c>
      <c r="B107" s="86">
        <v>9</v>
      </c>
      <c r="C107" s="341">
        <v>1</v>
      </c>
      <c r="D107" s="341">
        <v>2</v>
      </c>
      <c r="E107" s="86">
        <f t="shared" si="12"/>
        <v>18</v>
      </c>
      <c r="F107" s="86" t="str">
        <f t="shared" si="13"/>
        <v>912</v>
      </c>
      <c r="G107" s="327" t="s">
        <v>292</v>
      </c>
      <c r="H107" s="325">
        <f>COUNTIFS('1.3 PFMEA'!AG$14:AG$1000,B107,'1.3 PFMEA'!AH$14:AH$1000,C107,'1.3 PFMEA'!AI$14:AI$1000,D107)</f>
        <v>0</v>
      </c>
      <c r="T107" s="86">
        <v>540</v>
      </c>
      <c r="U107">
        <f t="shared" si="20"/>
        <v>0</v>
      </c>
      <c r="V107">
        <f t="shared" si="20"/>
        <v>0</v>
      </c>
      <c r="W107">
        <f t="shared" si="20"/>
        <v>6</v>
      </c>
      <c r="X107">
        <f t="shared" si="19"/>
        <v>0</v>
      </c>
      <c r="Y107">
        <f t="shared" si="19"/>
        <v>0</v>
      </c>
      <c r="Z107">
        <f t="shared" si="19"/>
        <v>0</v>
      </c>
    </row>
    <row r="108" spans="1:26">
      <c r="A108" s="325">
        <v>172</v>
      </c>
      <c r="B108" s="86">
        <v>9</v>
      </c>
      <c r="C108" s="341">
        <v>2</v>
      </c>
      <c r="D108" s="341">
        <v>1</v>
      </c>
      <c r="E108" s="86">
        <f t="shared" si="12"/>
        <v>18</v>
      </c>
      <c r="F108" s="86" t="str">
        <f t="shared" si="13"/>
        <v>921</v>
      </c>
      <c r="G108" s="327" t="s">
        <v>292</v>
      </c>
      <c r="H108" s="325">
        <f>COUNTIFS('1.3 PFMEA'!AG$14:AG$1000,B108,'1.3 PFMEA'!AH$14:AH$1000,C108,'1.3 PFMEA'!AI$14:AI$1000,D108)</f>
        <v>0</v>
      </c>
      <c r="T108" s="86">
        <v>560</v>
      </c>
      <c r="U108">
        <f t="shared" si="20"/>
        <v>0</v>
      </c>
      <c r="V108">
        <f t="shared" si="20"/>
        <v>0</v>
      </c>
      <c r="W108">
        <f t="shared" si="20"/>
        <v>6</v>
      </c>
      <c r="X108">
        <f t="shared" si="19"/>
        <v>0</v>
      </c>
      <c r="Y108">
        <f t="shared" si="19"/>
        <v>0</v>
      </c>
      <c r="Z108">
        <f t="shared" si="19"/>
        <v>0</v>
      </c>
    </row>
    <row r="109" spans="1:26">
      <c r="A109" s="325">
        <v>33</v>
      </c>
      <c r="B109" s="86">
        <v>1</v>
      </c>
      <c r="C109" s="87">
        <v>4</v>
      </c>
      <c r="D109" s="87">
        <v>5</v>
      </c>
      <c r="E109" s="86">
        <f t="shared" si="12"/>
        <v>20</v>
      </c>
      <c r="F109" s="86" t="str">
        <f t="shared" si="13"/>
        <v>145</v>
      </c>
      <c r="G109" s="327" t="s">
        <v>292</v>
      </c>
      <c r="H109" s="325">
        <f>COUNTIFS('1.3 PFMEA'!AG$14:AG$1000,B109,'1.3 PFMEA'!AH$14:AH$1000,C109,'1.3 PFMEA'!AI$14:AI$1000,D109)</f>
        <v>0</v>
      </c>
      <c r="T109" s="86">
        <v>567</v>
      </c>
      <c r="U109">
        <f t="shared" si="20"/>
        <v>0</v>
      </c>
      <c r="V109">
        <f t="shared" si="20"/>
        <v>0</v>
      </c>
      <c r="W109">
        <f t="shared" si="20"/>
        <v>3</v>
      </c>
      <c r="X109">
        <f t="shared" si="19"/>
        <v>0</v>
      </c>
      <c r="Y109">
        <f t="shared" si="19"/>
        <v>0</v>
      </c>
      <c r="Z109">
        <f t="shared" si="19"/>
        <v>0</v>
      </c>
    </row>
    <row r="110" spans="1:26">
      <c r="A110" s="325">
        <v>23</v>
      </c>
      <c r="B110" s="86">
        <v>1</v>
      </c>
      <c r="C110" s="87">
        <v>5</v>
      </c>
      <c r="D110" s="87">
        <v>4</v>
      </c>
      <c r="E110" s="86">
        <f t="shared" si="12"/>
        <v>20</v>
      </c>
      <c r="F110" s="86" t="str">
        <f t="shared" si="13"/>
        <v>154</v>
      </c>
      <c r="G110" s="327" t="s">
        <v>292</v>
      </c>
      <c r="H110" s="325">
        <f>COUNTIFS('1.3 PFMEA'!AG$14:AG$1000,B110,'1.3 PFMEA'!AH$14:AH$1000,C110,'1.3 PFMEA'!AI$14:AI$1000,D110)</f>
        <v>0</v>
      </c>
      <c r="T110" s="86">
        <v>576</v>
      </c>
      <c r="U110">
        <f t="shared" si="20"/>
        <v>0</v>
      </c>
      <c r="V110">
        <f t="shared" si="20"/>
        <v>0</v>
      </c>
      <c r="W110">
        <f t="shared" si="20"/>
        <v>3</v>
      </c>
      <c r="X110">
        <f t="shared" si="19"/>
        <v>0</v>
      </c>
      <c r="Y110">
        <f t="shared" si="19"/>
        <v>0</v>
      </c>
      <c r="Z110">
        <f t="shared" si="19"/>
        <v>0</v>
      </c>
    </row>
    <row r="111" spans="1:26">
      <c r="A111" s="325">
        <v>72</v>
      </c>
      <c r="B111" s="86">
        <v>2</v>
      </c>
      <c r="C111" s="87">
        <v>2</v>
      </c>
      <c r="D111" s="87">
        <v>5</v>
      </c>
      <c r="E111" s="86">
        <f t="shared" si="12"/>
        <v>20</v>
      </c>
      <c r="F111" s="86" t="str">
        <f t="shared" si="13"/>
        <v>225</v>
      </c>
      <c r="G111" s="327" t="s">
        <v>292</v>
      </c>
      <c r="H111" s="325">
        <f>COUNTIFS('1.3 PFMEA'!AG$14:AG$1000,B111,'1.3 PFMEA'!AH$14:AH$1000,C111,'1.3 PFMEA'!AI$14:AI$1000,D111)</f>
        <v>0</v>
      </c>
      <c r="T111" s="86">
        <v>600</v>
      </c>
      <c r="U111">
        <f t="shared" si="20"/>
        <v>0</v>
      </c>
      <c r="V111">
        <f t="shared" si="20"/>
        <v>0</v>
      </c>
      <c r="W111">
        <f t="shared" si="20"/>
        <v>3</v>
      </c>
      <c r="X111">
        <f t="shared" si="19"/>
        <v>0</v>
      </c>
      <c r="Y111">
        <f t="shared" si="19"/>
        <v>0</v>
      </c>
      <c r="Z111">
        <f t="shared" si="19"/>
        <v>0</v>
      </c>
    </row>
    <row r="112" spans="1:26">
      <c r="A112" s="325">
        <v>63</v>
      </c>
      <c r="B112" s="86">
        <v>2</v>
      </c>
      <c r="C112" s="87">
        <v>5</v>
      </c>
      <c r="D112" s="87">
        <v>2</v>
      </c>
      <c r="E112" s="86">
        <f t="shared" si="12"/>
        <v>20</v>
      </c>
      <c r="F112" s="86" t="str">
        <f t="shared" si="13"/>
        <v>252</v>
      </c>
      <c r="G112" s="327" t="s">
        <v>292</v>
      </c>
      <c r="H112" s="325">
        <f>COUNTIFS('1.3 PFMEA'!AG$14:AG$1000,B112,'1.3 PFMEA'!AH$14:AH$1000,C112,'1.3 PFMEA'!AI$14:AI$1000,D112)</f>
        <v>0</v>
      </c>
      <c r="T112" s="86">
        <v>630</v>
      </c>
      <c r="U112">
        <f t="shared" si="20"/>
        <v>0</v>
      </c>
      <c r="V112">
        <f t="shared" si="20"/>
        <v>0</v>
      </c>
      <c r="W112">
        <f t="shared" si="20"/>
        <v>6</v>
      </c>
      <c r="X112">
        <f t="shared" si="19"/>
        <v>0</v>
      </c>
      <c r="Y112">
        <f t="shared" si="19"/>
        <v>0</v>
      </c>
      <c r="Z112">
        <f t="shared" si="19"/>
        <v>0</v>
      </c>
    </row>
    <row r="113" spans="1:26">
      <c r="A113" s="325">
        <v>111</v>
      </c>
      <c r="B113" s="86">
        <v>4</v>
      </c>
      <c r="C113" s="341">
        <v>1</v>
      </c>
      <c r="D113" s="341">
        <v>5</v>
      </c>
      <c r="E113" s="86">
        <f t="shared" si="12"/>
        <v>20</v>
      </c>
      <c r="F113" s="86" t="str">
        <f t="shared" si="13"/>
        <v>415</v>
      </c>
      <c r="G113" s="327" t="s">
        <v>292</v>
      </c>
      <c r="H113" s="325">
        <f>COUNTIFS('1.3 PFMEA'!AG$14:AG$1000,B113,'1.3 PFMEA'!AH$14:AH$1000,C113,'1.3 PFMEA'!AI$14:AI$1000,D113)</f>
        <v>0</v>
      </c>
      <c r="T113" s="86">
        <v>640</v>
      </c>
      <c r="U113">
        <f t="shared" si="20"/>
        <v>0</v>
      </c>
      <c r="V113">
        <f t="shared" si="20"/>
        <v>0</v>
      </c>
      <c r="W113">
        <f t="shared" si="20"/>
        <v>3</v>
      </c>
      <c r="X113">
        <f t="shared" si="19"/>
        <v>0</v>
      </c>
      <c r="Y113">
        <f t="shared" si="19"/>
        <v>0</v>
      </c>
      <c r="Z113">
        <f t="shared" si="19"/>
        <v>0</v>
      </c>
    </row>
    <row r="114" spans="1:26">
      <c r="A114" s="325">
        <v>93</v>
      </c>
      <c r="B114" s="86">
        <v>4</v>
      </c>
      <c r="C114" s="341">
        <v>5</v>
      </c>
      <c r="D114" s="341">
        <v>1</v>
      </c>
      <c r="E114" s="158">
        <f t="shared" si="12"/>
        <v>20</v>
      </c>
      <c r="F114" s="158" t="str">
        <f t="shared" si="13"/>
        <v>451</v>
      </c>
      <c r="G114" s="328" t="s">
        <v>292</v>
      </c>
      <c r="H114" s="325">
        <f>COUNTIFS('1.3 PFMEA'!AG$14:AG$1000,B114,'1.3 PFMEA'!AH$14:AH$1000,C114,'1.3 PFMEA'!AI$14:AI$1000,D114)</f>
        <v>0</v>
      </c>
      <c r="T114" s="86">
        <v>648</v>
      </c>
      <c r="U114">
        <f t="shared" si="20"/>
        <v>0</v>
      </c>
      <c r="V114">
        <f t="shared" si="20"/>
        <v>0</v>
      </c>
      <c r="W114">
        <f t="shared" si="20"/>
        <v>3</v>
      </c>
      <c r="X114">
        <f t="shared" si="19"/>
        <v>0</v>
      </c>
      <c r="Y114">
        <f t="shared" si="19"/>
        <v>0</v>
      </c>
      <c r="Z114">
        <f t="shared" si="19"/>
        <v>0</v>
      </c>
    </row>
    <row r="115" spans="1:26">
      <c r="A115" s="325">
        <v>101</v>
      </c>
      <c r="B115" s="86">
        <v>5</v>
      </c>
      <c r="C115" s="341">
        <v>1</v>
      </c>
      <c r="D115" s="341">
        <v>4</v>
      </c>
      <c r="E115" s="86">
        <f t="shared" si="12"/>
        <v>20</v>
      </c>
      <c r="F115" s="86" t="str">
        <f t="shared" si="13"/>
        <v>514</v>
      </c>
      <c r="G115" s="327" t="s">
        <v>292</v>
      </c>
      <c r="H115" s="325">
        <f>COUNTIFS('1.3 PFMEA'!AG$14:AG$1000,B115,'1.3 PFMEA'!AH$14:AH$1000,C115,'1.3 PFMEA'!AI$14:AI$1000,D115)</f>
        <v>0</v>
      </c>
      <c r="T115" s="86">
        <v>700</v>
      </c>
      <c r="U115">
        <f t="shared" si="20"/>
        <v>0</v>
      </c>
      <c r="V115">
        <f t="shared" si="20"/>
        <v>0</v>
      </c>
      <c r="W115">
        <f t="shared" si="20"/>
        <v>3</v>
      </c>
      <c r="X115">
        <f t="shared" si="19"/>
        <v>0</v>
      </c>
      <c r="Y115">
        <f t="shared" si="19"/>
        <v>0</v>
      </c>
      <c r="Z115">
        <f t="shared" si="19"/>
        <v>0</v>
      </c>
    </row>
    <row r="116" spans="1:26">
      <c r="A116" s="325">
        <v>102</v>
      </c>
      <c r="B116" s="86">
        <v>5</v>
      </c>
      <c r="C116" s="87">
        <v>2</v>
      </c>
      <c r="D116" s="87">
        <v>2</v>
      </c>
      <c r="E116" s="86">
        <f t="shared" si="12"/>
        <v>20</v>
      </c>
      <c r="F116" s="86" t="str">
        <f t="shared" si="13"/>
        <v>522</v>
      </c>
      <c r="G116" s="327" t="s">
        <v>292</v>
      </c>
      <c r="H116" s="325">
        <f>COUNTIFS('1.3 PFMEA'!AG$14:AG$1000,B116,'1.3 PFMEA'!AH$14:AH$1000,C116,'1.3 PFMEA'!AI$14:AI$1000,D116)</f>
        <v>0</v>
      </c>
      <c r="T116" s="86">
        <v>720</v>
      </c>
      <c r="U116">
        <f t="shared" si="20"/>
        <v>0</v>
      </c>
      <c r="V116">
        <f t="shared" si="20"/>
        <v>0</v>
      </c>
      <c r="W116">
        <f t="shared" si="20"/>
        <v>6</v>
      </c>
      <c r="X116">
        <f t="shared" si="19"/>
        <v>0</v>
      </c>
      <c r="Y116">
        <f t="shared" si="19"/>
        <v>0</v>
      </c>
      <c r="Z116">
        <f t="shared" si="19"/>
        <v>0</v>
      </c>
    </row>
    <row r="117" spans="1:26">
      <c r="A117" s="325">
        <v>93</v>
      </c>
      <c r="B117" s="86">
        <v>5</v>
      </c>
      <c r="C117" s="341">
        <v>4</v>
      </c>
      <c r="D117" s="341">
        <v>1</v>
      </c>
      <c r="E117" s="158">
        <f t="shared" si="12"/>
        <v>20</v>
      </c>
      <c r="F117" s="158" t="str">
        <f t="shared" si="13"/>
        <v>541</v>
      </c>
      <c r="G117" s="328" t="s">
        <v>292</v>
      </c>
      <c r="H117" s="325">
        <f>COUNTIFS('1.3 PFMEA'!AG$14:AG$1000,B117,'1.3 PFMEA'!AH$14:AH$1000,C117,'1.3 PFMEA'!AI$14:AI$1000,D117)</f>
        <v>0</v>
      </c>
      <c r="T117" s="86">
        <v>729</v>
      </c>
      <c r="U117">
        <f t="shared" si="20"/>
        <v>0</v>
      </c>
      <c r="V117">
        <f t="shared" si="20"/>
        <v>0</v>
      </c>
      <c r="W117">
        <f t="shared" si="20"/>
        <v>1</v>
      </c>
      <c r="X117">
        <f t="shared" si="19"/>
        <v>0</v>
      </c>
      <c r="Y117">
        <f t="shared" si="19"/>
        <v>0</v>
      </c>
      <c r="Z117">
        <f t="shared" si="19"/>
        <v>0</v>
      </c>
    </row>
    <row r="118" spans="1:26">
      <c r="A118" s="325">
        <v>181</v>
      </c>
      <c r="B118" s="86">
        <v>10</v>
      </c>
      <c r="C118" s="341">
        <v>1</v>
      </c>
      <c r="D118" s="341">
        <v>2</v>
      </c>
      <c r="E118" s="86">
        <f t="shared" si="12"/>
        <v>20</v>
      </c>
      <c r="F118" s="86" t="str">
        <f t="shared" si="13"/>
        <v>1012</v>
      </c>
      <c r="G118" s="327" t="s">
        <v>292</v>
      </c>
      <c r="H118" s="325">
        <f>COUNTIFS('1.3 PFMEA'!AG$14:AG$1000,B118,'1.3 PFMEA'!AH$14:AH$1000,C118,'1.3 PFMEA'!AI$14:AI$1000,D118)</f>
        <v>0</v>
      </c>
      <c r="T118" s="86">
        <v>800</v>
      </c>
      <c r="U118">
        <f t="shared" si="20"/>
        <v>0</v>
      </c>
      <c r="V118">
        <f t="shared" si="20"/>
        <v>0</v>
      </c>
      <c r="W118">
        <f t="shared" si="20"/>
        <v>3</v>
      </c>
      <c r="X118">
        <f t="shared" si="19"/>
        <v>0</v>
      </c>
      <c r="Y118">
        <f t="shared" si="19"/>
        <v>0</v>
      </c>
      <c r="Z118">
        <f t="shared" si="19"/>
        <v>0</v>
      </c>
    </row>
    <row r="119" spans="1:26">
      <c r="A119" s="325">
        <v>172</v>
      </c>
      <c r="B119" s="86">
        <v>10</v>
      </c>
      <c r="C119" s="341">
        <v>2</v>
      </c>
      <c r="D119" s="341">
        <v>1</v>
      </c>
      <c r="E119" s="86">
        <f t="shared" si="12"/>
        <v>20</v>
      </c>
      <c r="F119" s="86" t="str">
        <f t="shared" si="13"/>
        <v>1021</v>
      </c>
      <c r="G119" s="327" t="s">
        <v>292</v>
      </c>
      <c r="H119" s="325">
        <f>COUNTIFS('1.3 PFMEA'!AG$14:AG$1000,B119,'1.3 PFMEA'!AH$14:AH$1000,C119,'1.3 PFMEA'!AI$14:AI$1000,D119)</f>
        <v>0</v>
      </c>
      <c r="T119" s="86">
        <v>810</v>
      </c>
      <c r="U119">
        <f t="shared" si="20"/>
        <v>0</v>
      </c>
      <c r="V119">
        <f t="shared" si="20"/>
        <v>0</v>
      </c>
      <c r="W119">
        <f t="shared" si="20"/>
        <v>3</v>
      </c>
      <c r="X119">
        <f t="shared" si="19"/>
        <v>0</v>
      </c>
      <c r="Y119">
        <f t="shared" si="19"/>
        <v>0</v>
      </c>
      <c r="Z119">
        <f t="shared" si="19"/>
        <v>0</v>
      </c>
    </row>
    <row r="120" spans="1:26">
      <c r="A120" s="325">
        <v>25</v>
      </c>
      <c r="B120" s="86">
        <v>1</v>
      </c>
      <c r="C120" s="87">
        <v>10</v>
      </c>
      <c r="D120" s="87">
        <v>2</v>
      </c>
      <c r="E120" s="86">
        <f t="shared" si="12"/>
        <v>20</v>
      </c>
      <c r="F120" s="86" t="str">
        <f t="shared" si="13"/>
        <v>1102</v>
      </c>
      <c r="G120" s="327" t="s">
        <v>292</v>
      </c>
      <c r="H120" s="325">
        <f>COUNTIFS('1.3 PFMEA'!AG$14:AG$1000,B120,'1.3 PFMEA'!AH$14:AH$1000,C120,'1.3 PFMEA'!AI$14:AI$1000,D120)</f>
        <v>0</v>
      </c>
      <c r="T120" s="86">
        <v>900</v>
      </c>
      <c r="U120">
        <f t="shared" si="20"/>
        <v>0</v>
      </c>
      <c r="V120">
        <f t="shared" si="20"/>
        <v>0</v>
      </c>
      <c r="W120">
        <f t="shared" si="20"/>
        <v>3</v>
      </c>
      <c r="X120">
        <f t="shared" si="19"/>
        <v>0</v>
      </c>
      <c r="Y120">
        <f t="shared" si="19"/>
        <v>0</v>
      </c>
      <c r="Z120">
        <f t="shared" si="19"/>
        <v>0</v>
      </c>
    </row>
    <row r="121" spans="1:26">
      <c r="A121" s="325">
        <v>42</v>
      </c>
      <c r="B121" s="86">
        <v>1</v>
      </c>
      <c r="C121" s="87">
        <v>2</v>
      </c>
      <c r="D121" s="87">
        <v>10</v>
      </c>
      <c r="E121" s="86">
        <f t="shared" si="12"/>
        <v>20</v>
      </c>
      <c r="F121" s="86" t="str">
        <f t="shared" si="13"/>
        <v>1210</v>
      </c>
      <c r="G121" s="327" t="s">
        <v>292</v>
      </c>
      <c r="H121" s="325">
        <f>COUNTIFS('1.3 PFMEA'!AG$14:AG$1000,B121,'1.3 PFMEA'!AH$14:AH$1000,C121,'1.3 PFMEA'!AI$14:AI$1000,D121)</f>
        <v>0</v>
      </c>
      <c r="T121" s="86">
        <v>1000</v>
      </c>
      <c r="U121">
        <f t="shared" si="20"/>
        <v>0</v>
      </c>
      <c r="V121">
        <f t="shared" si="20"/>
        <v>0</v>
      </c>
      <c r="W121">
        <f t="shared" si="20"/>
        <v>1</v>
      </c>
      <c r="X121">
        <f t="shared" si="19"/>
        <v>0</v>
      </c>
      <c r="Y121">
        <f t="shared" si="19"/>
        <v>0</v>
      </c>
      <c r="Z121">
        <f t="shared" si="19"/>
        <v>0</v>
      </c>
    </row>
    <row r="122" spans="1:26">
      <c r="A122" s="325">
        <v>55</v>
      </c>
      <c r="B122" s="86">
        <v>2</v>
      </c>
      <c r="C122" s="341">
        <v>10</v>
      </c>
      <c r="D122" s="341">
        <v>1</v>
      </c>
      <c r="E122" s="158">
        <f t="shared" si="12"/>
        <v>20</v>
      </c>
      <c r="F122" s="158" t="str">
        <f t="shared" si="13"/>
        <v>2101</v>
      </c>
      <c r="G122" s="328" t="s">
        <v>292</v>
      </c>
      <c r="H122" s="325">
        <f>COUNTIFS('1.3 PFMEA'!AG$14:AG$1000,B122,'1.3 PFMEA'!AH$14:AH$1000,C122,'1.3 PFMEA'!AI$14:AI$1000,D122)</f>
        <v>0</v>
      </c>
    </row>
    <row r="123" spans="1:26">
      <c r="A123" s="325">
        <v>81</v>
      </c>
      <c r="B123" s="86">
        <v>2</v>
      </c>
      <c r="C123" s="341">
        <v>1</v>
      </c>
      <c r="D123" s="341">
        <v>10</v>
      </c>
      <c r="E123" s="86">
        <f t="shared" si="12"/>
        <v>20</v>
      </c>
      <c r="F123" s="86" t="str">
        <f t="shared" si="13"/>
        <v>2110</v>
      </c>
      <c r="G123" s="327" t="s">
        <v>292</v>
      </c>
      <c r="H123" s="325">
        <f>COUNTIFS('1.3 PFMEA'!AG$14:AG$1000,B123,'1.3 PFMEA'!AH$14:AH$1000,C123,'1.3 PFMEA'!AI$14:AI$1000,D123)</f>
        <v>0</v>
      </c>
      <c r="T123"/>
    </row>
    <row r="124" spans="1:26">
      <c r="A124" s="325">
        <v>42</v>
      </c>
      <c r="B124" s="86">
        <v>1</v>
      </c>
      <c r="C124" s="87">
        <v>3</v>
      </c>
      <c r="D124" s="87">
        <v>7</v>
      </c>
      <c r="E124" s="86">
        <f t="shared" si="12"/>
        <v>21</v>
      </c>
      <c r="F124" s="86" t="str">
        <f t="shared" si="13"/>
        <v>137</v>
      </c>
      <c r="G124" s="327" t="s">
        <v>292</v>
      </c>
      <c r="H124" s="325">
        <f>COUNTIFS('1.3 PFMEA'!AG$14:AG$1000,B124,'1.3 PFMEA'!AH$14:AH$1000,C124,'1.3 PFMEA'!AI$14:AI$1000,D124)</f>
        <v>0</v>
      </c>
      <c r="T124"/>
    </row>
    <row r="125" spans="1:26">
      <c r="A125" s="325">
        <v>24</v>
      </c>
      <c r="B125" s="86">
        <v>1</v>
      </c>
      <c r="C125" s="87">
        <v>7</v>
      </c>
      <c r="D125" s="87">
        <v>3</v>
      </c>
      <c r="E125" s="86">
        <f t="shared" si="12"/>
        <v>21</v>
      </c>
      <c r="F125" s="86" t="str">
        <f t="shared" si="13"/>
        <v>173</v>
      </c>
      <c r="G125" s="327" t="s">
        <v>292</v>
      </c>
      <c r="H125" s="325">
        <f>COUNTIFS('1.3 PFMEA'!AG$14:AG$1000,B125,'1.3 PFMEA'!AH$14:AH$1000,C125,'1.3 PFMEA'!AI$14:AI$1000,D125)</f>
        <v>0</v>
      </c>
      <c r="T125"/>
    </row>
    <row r="126" spans="1:26">
      <c r="A126" s="325">
        <v>81</v>
      </c>
      <c r="B126" s="86">
        <v>3</v>
      </c>
      <c r="C126" s="341">
        <v>1</v>
      </c>
      <c r="D126" s="341">
        <v>7</v>
      </c>
      <c r="E126" s="86">
        <f t="shared" si="12"/>
        <v>21</v>
      </c>
      <c r="F126" s="86" t="str">
        <f t="shared" si="13"/>
        <v>317</v>
      </c>
      <c r="G126" s="327" t="s">
        <v>292</v>
      </c>
      <c r="H126" s="325">
        <f>COUNTIFS('1.3 PFMEA'!AG$14:AG$1000,B126,'1.3 PFMEA'!AH$14:AH$1000,C126,'1.3 PFMEA'!AI$14:AI$1000,D126)</f>
        <v>0</v>
      </c>
      <c r="T126"/>
    </row>
    <row r="127" spans="1:26">
      <c r="A127" s="325">
        <v>54</v>
      </c>
      <c r="B127" s="86">
        <v>3</v>
      </c>
      <c r="C127" s="341">
        <v>7</v>
      </c>
      <c r="D127" s="341">
        <v>1</v>
      </c>
      <c r="E127" s="158">
        <f t="shared" si="12"/>
        <v>21</v>
      </c>
      <c r="F127" s="158" t="str">
        <f t="shared" si="13"/>
        <v>371</v>
      </c>
      <c r="G127" s="328" t="s">
        <v>292</v>
      </c>
      <c r="H127" s="325">
        <f>COUNTIFS('1.3 PFMEA'!AG$14:AG$1000,B127,'1.3 PFMEA'!AH$14:AH$1000,C127,'1.3 PFMEA'!AI$14:AI$1000,D127)</f>
        <v>0</v>
      </c>
      <c r="T127"/>
    </row>
    <row r="128" spans="1:26">
      <c r="A128" s="325">
        <v>141</v>
      </c>
      <c r="B128" s="86">
        <v>7</v>
      </c>
      <c r="C128" s="341">
        <v>1</v>
      </c>
      <c r="D128" s="341">
        <v>3</v>
      </c>
      <c r="E128" s="86">
        <f t="shared" si="12"/>
        <v>21</v>
      </c>
      <c r="F128" s="86" t="str">
        <f t="shared" si="13"/>
        <v>713</v>
      </c>
      <c r="G128" s="327" t="s">
        <v>292</v>
      </c>
      <c r="H128" s="325">
        <f>COUNTIFS('1.3 PFMEA'!AG$14:AG$1000,B128,'1.3 PFMEA'!AH$14:AH$1000,C128,'1.3 PFMEA'!AI$14:AI$1000,D128)</f>
        <v>0</v>
      </c>
      <c r="T128"/>
    </row>
    <row r="129" spans="1:20">
      <c r="A129" s="325">
        <v>132</v>
      </c>
      <c r="B129" s="86">
        <v>7</v>
      </c>
      <c r="C129" s="341">
        <v>3</v>
      </c>
      <c r="D129" s="341">
        <v>1</v>
      </c>
      <c r="E129" s="158">
        <f t="shared" si="12"/>
        <v>21</v>
      </c>
      <c r="F129" s="158" t="str">
        <f t="shared" si="13"/>
        <v>731</v>
      </c>
      <c r="G129" s="328" t="s">
        <v>292</v>
      </c>
      <c r="H129" s="325">
        <f>COUNTIFS('1.3 PFMEA'!AG$14:AG$1000,B129,'1.3 PFMEA'!AH$14:AH$1000,C129,'1.3 PFMEA'!AI$14:AI$1000,D129)</f>
        <v>0</v>
      </c>
      <c r="T129"/>
    </row>
    <row r="130" spans="1:20">
      <c r="A130" s="325">
        <v>42</v>
      </c>
      <c r="B130" s="86">
        <v>1</v>
      </c>
      <c r="C130" s="87">
        <v>3</v>
      </c>
      <c r="D130" s="87">
        <v>8</v>
      </c>
      <c r="E130" s="86">
        <f t="shared" ref="E130:E193" si="21">B130*C130*D130</f>
        <v>24</v>
      </c>
      <c r="F130" s="86" t="str">
        <f t="shared" ref="F130:F193" si="22">B130&amp;C130&amp;D130</f>
        <v>138</v>
      </c>
      <c r="G130" s="327" t="s">
        <v>292</v>
      </c>
      <c r="H130" s="325">
        <f>COUNTIFS('1.3 PFMEA'!AG$14:AG$1000,B130,'1.3 PFMEA'!AH$14:AH$1000,C130,'1.3 PFMEA'!AI$14:AI$1000,D130)</f>
        <v>0</v>
      </c>
      <c r="T130"/>
    </row>
    <row r="131" spans="1:20">
      <c r="A131" s="325">
        <v>33</v>
      </c>
      <c r="B131" s="86">
        <v>1</v>
      </c>
      <c r="C131" s="87">
        <v>4</v>
      </c>
      <c r="D131" s="87">
        <v>6</v>
      </c>
      <c r="E131" s="86">
        <f t="shared" si="21"/>
        <v>24</v>
      </c>
      <c r="F131" s="86" t="str">
        <f t="shared" si="22"/>
        <v>146</v>
      </c>
      <c r="G131" s="327" t="s">
        <v>292</v>
      </c>
      <c r="H131" s="325">
        <f>COUNTIFS('1.3 PFMEA'!AG$14:AG$1000,B131,'1.3 PFMEA'!AH$14:AH$1000,C131,'1.3 PFMEA'!AI$14:AI$1000,D131)</f>
        <v>0</v>
      </c>
      <c r="T131"/>
    </row>
    <row r="132" spans="1:20">
      <c r="A132" s="325">
        <v>24</v>
      </c>
      <c r="B132" s="86">
        <v>1</v>
      </c>
      <c r="C132" s="87">
        <v>6</v>
      </c>
      <c r="D132" s="87">
        <v>4</v>
      </c>
      <c r="E132" s="86">
        <f t="shared" si="21"/>
        <v>24</v>
      </c>
      <c r="F132" s="86" t="str">
        <f t="shared" si="22"/>
        <v>164</v>
      </c>
      <c r="G132" s="327" t="s">
        <v>292</v>
      </c>
      <c r="H132" s="325">
        <f>COUNTIFS('1.3 PFMEA'!AG$14:AG$1000,B132,'1.3 PFMEA'!AH$14:AH$1000,C132,'1.3 PFMEA'!AI$14:AI$1000,D132)</f>
        <v>0</v>
      </c>
      <c r="T132"/>
    </row>
    <row r="133" spans="1:20">
      <c r="A133" s="325">
        <v>25</v>
      </c>
      <c r="B133" s="86">
        <v>1</v>
      </c>
      <c r="C133" s="87">
        <v>8</v>
      </c>
      <c r="D133" s="87">
        <v>3</v>
      </c>
      <c r="E133" s="86">
        <f t="shared" si="21"/>
        <v>24</v>
      </c>
      <c r="F133" s="86" t="str">
        <f t="shared" si="22"/>
        <v>183</v>
      </c>
      <c r="G133" s="327" t="s">
        <v>292</v>
      </c>
      <c r="H133" s="325">
        <f>COUNTIFS('1.3 PFMEA'!AG$14:AG$1000,B133,'1.3 PFMEA'!AH$14:AH$1000,C133,'1.3 PFMEA'!AI$14:AI$1000,D133)</f>
        <v>0</v>
      </c>
      <c r="T133"/>
    </row>
    <row r="134" spans="1:20">
      <c r="A134" s="325">
        <v>72</v>
      </c>
      <c r="B134" s="86">
        <v>2</v>
      </c>
      <c r="C134" s="87">
        <v>2</v>
      </c>
      <c r="D134" s="87">
        <v>6</v>
      </c>
      <c r="E134" s="86">
        <f t="shared" si="21"/>
        <v>24</v>
      </c>
      <c r="F134" s="86" t="str">
        <f t="shared" si="22"/>
        <v>226</v>
      </c>
      <c r="G134" s="327" t="s">
        <v>292</v>
      </c>
      <c r="H134" s="325">
        <f>COUNTIFS('1.3 PFMEA'!AG$14:AG$1000,B134,'1.3 PFMEA'!AH$14:AH$1000,C134,'1.3 PFMEA'!AI$14:AI$1000,D134)</f>
        <v>0</v>
      </c>
      <c r="T134"/>
    </row>
    <row r="135" spans="1:20">
      <c r="A135" s="325">
        <v>62</v>
      </c>
      <c r="B135" s="86">
        <v>2</v>
      </c>
      <c r="C135" s="87">
        <v>3</v>
      </c>
      <c r="D135" s="87">
        <v>4</v>
      </c>
      <c r="E135" s="86">
        <f t="shared" si="21"/>
        <v>24</v>
      </c>
      <c r="F135" s="86" t="str">
        <f t="shared" si="22"/>
        <v>234</v>
      </c>
      <c r="G135" s="327" t="s">
        <v>292</v>
      </c>
      <c r="H135" s="325">
        <f>COUNTIFS('1.3 PFMEA'!AG$14:AG$1000,B135,'1.3 PFMEA'!AH$14:AH$1000,C135,'1.3 PFMEA'!AI$14:AI$1000,D135)</f>
        <v>0</v>
      </c>
      <c r="T135"/>
    </row>
    <row r="136" spans="1:20">
      <c r="A136" s="325">
        <v>63</v>
      </c>
      <c r="B136" s="86">
        <v>2</v>
      </c>
      <c r="C136" s="87">
        <v>4</v>
      </c>
      <c r="D136" s="87">
        <v>3</v>
      </c>
      <c r="E136" s="86">
        <f t="shared" si="21"/>
        <v>24</v>
      </c>
      <c r="F136" s="86" t="str">
        <f t="shared" si="22"/>
        <v>243</v>
      </c>
      <c r="G136" s="327" t="s">
        <v>292</v>
      </c>
      <c r="H136" s="325">
        <f>COUNTIFS('1.3 PFMEA'!AG$14:AG$1000,B136,'1.3 PFMEA'!AH$14:AH$1000,C136,'1.3 PFMEA'!AI$14:AI$1000,D136)</f>
        <v>0</v>
      </c>
      <c r="T136"/>
    </row>
    <row r="137" spans="1:20">
      <c r="A137" s="325">
        <v>64</v>
      </c>
      <c r="B137" s="86">
        <v>2</v>
      </c>
      <c r="C137" s="87">
        <v>6</v>
      </c>
      <c r="D137" s="87">
        <v>2</v>
      </c>
      <c r="E137" s="86">
        <f t="shared" si="21"/>
        <v>24</v>
      </c>
      <c r="F137" s="86" t="str">
        <f t="shared" si="22"/>
        <v>262</v>
      </c>
      <c r="G137" s="327" t="s">
        <v>292</v>
      </c>
      <c r="H137" s="325">
        <f>COUNTIFS('1.3 PFMEA'!AG$14:AG$1000,B137,'1.3 PFMEA'!AH$14:AH$1000,C137,'1.3 PFMEA'!AI$14:AI$1000,D137)</f>
        <v>0</v>
      </c>
      <c r="T137"/>
    </row>
    <row r="138" spans="1:20">
      <c r="A138" s="325">
        <v>81</v>
      </c>
      <c r="B138" s="86">
        <v>3</v>
      </c>
      <c r="C138" s="341">
        <v>1</v>
      </c>
      <c r="D138" s="341">
        <v>8</v>
      </c>
      <c r="E138" s="86">
        <f t="shared" si="21"/>
        <v>24</v>
      </c>
      <c r="F138" s="86" t="str">
        <f t="shared" si="22"/>
        <v>318</v>
      </c>
      <c r="G138" s="327" t="s">
        <v>292</v>
      </c>
      <c r="H138" s="325">
        <f>COUNTIFS('1.3 PFMEA'!AG$14:AG$1000,B138,'1.3 PFMEA'!AH$14:AH$1000,C138,'1.3 PFMEA'!AI$14:AI$1000,D138)</f>
        <v>0</v>
      </c>
      <c r="T138"/>
    </row>
    <row r="139" spans="1:20">
      <c r="A139" s="325">
        <v>62</v>
      </c>
      <c r="B139" s="86">
        <v>3</v>
      </c>
      <c r="C139" s="87">
        <v>2</v>
      </c>
      <c r="D139" s="87">
        <v>4</v>
      </c>
      <c r="E139" s="86">
        <f t="shared" si="21"/>
        <v>24</v>
      </c>
      <c r="F139" s="86" t="str">
        <f t="shared" si="22"/>
        <v>324</v>
      </c>
      <c r="G139" s="327" t="s">
        <v>292</v>
      </c>
      <c r="H139" s="325">
        <f>COUNTIFS('1.3 PFMEA'!AG$14:AG$1000,B139,'1.3 PFMEA'!AH$14:AH$1000,C139,'1.3 PFMEA'!AI$14:AI$1000,D139)</f>
        <v>0</v>
      </c>
      <c r="T139"/>
    </row>
    <row r="140" spans="1:20">
      <c r="A140" s="325">
        <v>63</v>
      </c>
      <c r="B140" s="86">
        <v>3</v>
      </c>
      <c r="C140" s="87">
        <v>4</v>
      </c>
      <c r="D140" s="87">
        <v>2</v>
      </c>
      <c r="E140" s="86">
        <f t="shared" si="21"/>
        <v>24</v>
      </c>
      <c r="F140" s="86" t="str">
        <f t="shared" si="22"/>
        <v>342</v>
      </c>
      <c r="G140" s="327" t="s">
        <v>292</v>
      </c>
      <c r="H140" s="325">
        <f>COUNTIFS('1.3 PFMEA'!AG$14:AG$1000,B140,'1.3 PFMEA'!AH$14:AH$1000,C140,'1.3 PFMEA'!AI$14:AI$1000,D140)</f>
        <v>0</v>
      </c>
      <c r="T140"/>
    </row>
    <row r="141" spans="1:20">
      <c r="A141" s="325">
        <v>55</v>
      </c>
      <c r="B141" s="86">
        <v>3</v>
      </c>
      <c r="C141" s="341">
        <v>8</v>
      </c>
      <c r="D141" s="341">
        <v>1</v>
      </c>
      <c r="E141" s="158">
        <f t="shared" si="21"/>
        <v>24</v>
      </c>
      <c r="F141" s="158" t="str">
        <f t="shared" si="22"/>
        <v>381</v>
      </c>
      <c r="G141" s="328" t="s">
        <v>292</v>
      </c>
      <c r="H141" s="325">
        <f>COUNTIFS('1.3 PFMEA'!AG$14:AG$1000,B141,'1.3 PFMEA'!AH$14:AH$1000,C141,'1.3 PFMEA'!AI$14:AI$1000,D141)</f>
        <v>0</v>
      </c>
      <c r="T141"/>
    </row>
    <row r="142" spans="1:20">
      <c r="A142" s="325">
        <v>111</v>
      </c>
      <c r="B142" s="86">
        <v>4</v>
      </c>
      <c r="C142" s="341">
        <v>1</v>
      </c>
      <c r="D142" s="341">
        <v>6</v>
      </c>
      <c r="E142" s="86">
        <f t="shared" si="21"/>
        <v>24</v>
      </c>
      <c r="F142" s="86" t="str">
        <f t="shared" si="22"/>
        <v>416</v>
      </c>
      <c r="G142" s="327" t="s">
        <v>292</v>
      </c>
      <c r="H142" s="325">
        <f>COUNTIFS('1.3 PFMEA'!AG$14:AG$1000,B142,'1.3 PFMEA'!AH$14:AH$1000,C142,'1.3 PFMEA'!AI$14:AI$1000,D142)</f>
        <v>0</v>
      </c>
      <c r="T142"/>
    </row>
    <row r="143" spans="1:20">
      <c r="A143" s="325">
        <v>102</v>
      </c>
      <c r="B143" s="86">
        <v>4</v>
      </c>
      <c r="C143" s="87">
        <v>2</v>
      </c>
      <c r="D143" s="87">
        <v>3</v>
      </c>
      <c r="E143" s="86">
        <f t="shared" si="21"/>
        <v>24</v>
      </c>
      <c r="F143" s="86" t="str">
        <f t="shared" si="22"/>
        <v>423</v>
      </c>
      <c r="G143" s="327" t="s">
        <v>292</v>
      </c>
      <c r="H143" s="325">
        <f>COUNTIFS('1.3 PFMEA'!AG$14:AG$1000,B143,'1.3 PFMEA'!AH$14:AH$1000,C143,'1.3 PFMEA'!AI$14:AI$1000,D143)</f>
        <v>0</v>
      </c>
      <c r="T143"/>
    </row>
    <row r="144" spans="1:20">
      <c r="A144" s="325">
        <v>102</v>
      </c>
      <c r="B144" s="86">
        <v>4</v>
      </c>
      <c r="C144" s="87">
        <v>3</v>
      </c>
      <c r="D144" s="87">
        <v>2</v>
      </c>
      <c r="E144" s="86">
        <f t="shared" si="21"/>
        <v>24</v>
      </c>
      <c r="F144" s="86" t="str">
        <f t="shared" si="22"/>
        <v>432</v>
      </c>
      <c r="G144" s="327" t="s">
        <v>292</v>
      </c>
      <c r="H144" s="325">
        <f>COUNTIFS('1.3 PFMEA'!AG$14:AG$1000,B144,'1.3 PFMEA'!AH$14:AH$1000,C144,'1.3 PFMEA'!AI$14:AI$1000,D144)</f>
        <v>0</v>
      </c>
      <c r="T144"/>
    </row>
    <row r="145" spans="1:20">
      <c r="A145" s="325">
        <v>94</v>
      </c>
      <c r="B145" s="86">
        <v>4</v>
      </c>
      <c r="C145" s="341">
        <v>6</v>
      </c>
      <c r="D145" s="341">
        <v>1</v>
      </c>
      <c r="E145" s="158">
        <f t="shared" si="21"/>
        <v>24</v>
      </c>
      <c r="F145" s="158" t="str">
        <f t="shared" si="22"/>
        <v>461</v>
      </c>
      <c r="G145" s="328" t="s">
        <v>292</v>
      </c>
      <c r="H145" s="325">
        <f>COUNTIFS('1.3 PFMEA'!AG$14:AG$1000,B145,'1.3 PFMEA'!AH$14:AH$1000,C145,'1.3 PFMEA'!AI$14:AI$1000,D145)</f>
        <v>0</v>
      </c>
      <c r="T145"/>
    </row>
    <row r="146" spans="1:20">
      <c r="A146" s="325">
        <v>101</v>
      </c>
      <c r="B146" s="86">
        <v>6</v>
      </c>
      <c r="C146" s="341">
        <v>1</v>
      </c>
      <c r="D146" s="341">
        <v>4</v>
      </c>
      <c r="E146" s="86">
        <f t="shared" si="21"/>
        <v>24</v>
      </c>
      <c r="F146" s="86" t="str">
        <f t="shared" si="22"/>
        <v>614</v>
      </c>
      <c r="G146" s="327" t="s">
        <v>292</v>
      </c>
      <c r="H146" s="325">
        <f>COUNTIFS('1.3 PFMEA'!AG$14:AG$1000,B146,'1.3 PFMEA'!AH$14:AH$1000,C146,'1.3 PFMEA'!AI$14:AI$1000,D146)</f>
        <v>0</v>
      </c>
      <c r="T146"/>
    </row>
    <row r="147" spans="1:20">
      <c r="A147" s="325">
        <v>102</v>
      </c>
      <c r="B147" s="86">
        <v>6</v>
      </c>
      <c r="C147" s="87">
        <v>2</v>
      </c>
      <c r="D147" s="87">
        <v>2</v>
      </c>
      <c r="E147" s="86">
        <f t="shared" si="21"/>
        <v>24</v>
      </c>
      <c r="F147" s="86" t="str">
        <f t="shared" si="22"/>
        <v>622</v>
      </c>
      <c r="G147" s="327" t="s">
        <v>292</v>
      </c>
      <c r="H147" s="325">
        <f>COUNTIFS('1.3 PFMEA'!AG$14:AG$1000,B147,'1.3 PFMEA'!AH$14:AH$1000,C147,'1.3 PFMEA'!AI$14:AI$1000,D147)</f>
        <v>0</v>
      </c>
      <c r="T147"/>
    </row>
    <row r="148" spans="1:20">
      <c r="A148" s="325">
        <v>93</v>
      </c>
      <c r="B148" s="86">
        <v>6</v>
      </c>
      <c r="C148" s="341">
        <v>4</v>
      </c>
      <c r="D148" s="341">
        <v>1</v>
      </c>
      <c r="E148" s="158">
        <f t="shared" si="21"/>
        <v>24</v>
      </c>
      <c r="F148" s="158" t="str">
        <f t="shared" si="22"/>
        <v>641</v>
      </c>
      <c r="G148" s="328" t="s">
        <v>292</v>
      </c>
      <c r="H148" s="325">
        <f>COUNTIFS('1.3 PFMEA'!AG$14:AG$1000,B148,'1.3 PFMEA'!AH$14:AH$1000,C148,'1.3 PFMEA'!AI$14:AI$1000,D148)</f>
        <v>0</v>
      </c>
      <c r="T148"/>
    </row>
    <row r="149" spans="1:20">
      <c r="A149" s="325">
        <v>141</v>
      </c>
      <c r="B149" s="86">
        <v>8</v>
      </c>
      <c r="C149" s="341">
        <v>1</v>
      </c>
      <c r="D149" s="341">
        <v>3</v>
      </c>
      <c r="E149" s="86">
        <f t="shared" si="21"/>
        <v>24</v>
      </c>
      <c r="F149" s="86" t="str">
        <f t="shared" si="22"/>
        <v>813</v>
      </c>
      <c r="G149" s="327" t="s">
        <v>292</v>
      </c>
      <c r="H149" s="325">
        <f>COUNTIFS('1.3 PFMEA'!AG$14:AG$1000,B149,'1.3 PFMEA'!AH$14:AH$1000,C149,'1.3 PFMEA'!AI$14:AI$1000,D149)</f>
        <v>0</v>
      </c>
      <c r="T149"/>
    </row>
    <row r="150" spans="1:20">
      <c r="A150" s="325">
        <v>132</v>
      </c>
      <c r="B150" s="86">
        <v>8</v>
      </c>
      <c r="C150" s="341">
        <v>3</v>
      </c>
      <c r="D150" s="341">
        <v>1</v>
      </c>
      <c r="E150" s="158">
        <f t="shared" si="21"/>
        <v>24</v>
      </c>
      <c r="F150" s="158" t="str">
        <f t="shared" si="22"/>
        <v>831</v>
      </c>
      <c r="G150" s="328" t="s">
        <v>292</v>
      </c>
      <c r="H150" s="325">
        <f>COUNTIFS('1.3 PFMEA'!AG$14:AG$1000,B150,'1.3 PFMEA'!AH$14:AH$1000,C150,'1.3 PFMEA'!AI$14:AI$1000,D150)</f>
        <v>0</v>
      </c>
      <c r="T150"/>
    </row>
    <row r="151" spans="1:20">
      <c r="A151" s="325">
        <v>33</v>
      </c>
      <c r="B151" s="86">
        <v>1</v>
      </c>
      <c r="C151" s="87">
        <v>5</v>
      </c>
      <c r="D151" s="87">
        <v>5</v>
      </c>
      <c r="E151" s="86">
        <f t="shared" si="21"/>
        <v>25</v>
      </c>
      <c r="F151" s="86" t="str">
        <f t="shared" si="22"/>
        <v>155</v>
      </c>
      <c r="G151" s="327" t="s">
        <v>292</v>
      </c>
      <c r="H151" s="325">
        <f>COUNTIFS('1.3 PFMEA'!AG$14:AG$1000,B151,'1.3 PFMEA'!AH$14:AH$1000,C151,'1.3 PFMEA'!AI$14:AI$1000,D151)</f>
        <v>0</v>
      </c>
      <c r="T151"/>
    </row>
    <row r="152" spans="1:20">
      <c r="A152" s="325">
        <v>111</v>
      </c>
      <c r="B152" s="86">
        <v>5</v>
      </c>
      <c r="C152" s="341">
        <v>1</v>
      </c>
      <c r="D152" s="341">
        <v>5</v>
      </c>
      <c r="E152" s="86">
        <f t="shared" si="21"/>
        <v>25</v>
      </c>
      <c r="F152" s="86" t="str">
        <f t="shared" si="22"/>
        <v>515</v>
      </c>
      <c r="G152" s="327" t="s">
        <v>292</v>
      </c>
      <c r="H152" s="325">
        <f>COUNTIFS('1.3 PFMEA'!AG$14:AG$1000,B152,'1.3 PFMEA'!AH$14:AH$1000,C152,'1.3 PFMEA'!AI$14:AI$1000,D152)</f>
        <v>0</v>
      </c>
      <c r="T152"/>
    </row>
    <row r="153" spans="1:20">
      <c r="A153" s="325">
        <v>93</v>
      </c>
      <c r="B153" s="86">
        <v>5</v>
      </c>
      <c r="C153" s="341">
        <v>5</v>
      </c>
      <c r="D153" s="341">
        <v>1</v>
      </c>
      <c r="E153" s="158">
        <f t="shared" si="21"/>
        <v>25</v>
      </c>
      <c r="F153" s="158" t="str">
        <f t="shared" si="22"/>
        <v>551</v>
      </c>
      <c r="G153" s="328" t="s">
        <v>292</v>
      </c>
      <c r="H153" s="325">
        <f>COUNTIFS('1.3 PFMEA'!AG$14:AG$1000,B153,'1.3 PFMEA'!AH$14:AH$1000,C153,'1.3 PFMEA'!AI$14:AI$1000,D153)</f>
        <v>0</v>
      </c>
      <c r="T153"/>
    </row>
    <row r="154" spans="1:20">
      <c r="A154" s="325">
        <v>42</v>
      </c>
      <c r="B154" s="86">
        <v>1</v>
      </c>
      <c r="C154" s="87">
        <v>3</v>
      </c>
      <c r="D154" s="87">
        <v>9</v>
      </c>
      <c r="E154" s="86">
        <f t="shared" si="21"/>
        <v>27</v>
      </c>
      <c r="F154" s="86" t="str">
        <f t="shared" si="22"/>
        <v>139</v>
      </c>
      <c r="G154" s="327" t="s">
        <v>292</v>
      </c>
      <c r="H154" s="325">
        <f>COUNTIFS('1.3 PFMEA'!AG$14:AG$1000,B154,'1.3 PFMEA'!AH$14:AH$1000,C154,'1.3 PFMEA'!AI$14:AI$1000,D154)</f>
        <v>0</v>
      </c>
      <c r="T154"/>
    </row>
    <row r="155" spans="1:20">
      <c r="A155" s="325">
        <v>25</v>
      </c>
      <c r="B155" s="86">
        <v>1</v>
      </c>
      <c r="C155" s="87">
        <v>9</v>
      </c>
      <c r="D155" s="87">
        <v>3</v>
      </c>
      <c r="E155" s="86">
        <f t="shared" si="21"/>
        <v>27</v>
      </c>
      <c r="F155" s="86" t="str">
        <f t="shared" si="22"/>
        <v>193</v>
      </c>
      <c r="G155" s="327" t="s">
        <v>292</v>
      </c>
      <c r="H155" s="325">
        <f>COUNTIFS('1.3 PFMEA'!AG$14:AG$1000,B155,'1.3 PFMEA'!AH$14:AH$1000,C155,'1.3 PFMEA'!AI$14:AI$1000,D155)</f>
        <v>0</v>
      </c>
      <c r="T155"/>
    </row>
    <row r="156" spans="1:20">
      <c r="A156" s="325">
        <v>81</v>
      </c>
      <c r="B156" s="86">
        <v>3</v>
      </c>
      <c r="C156" s="341">
        <v>1</v>
      </c>
      <c r="D156" s="341">
        <v>9</v>
      </c>
      <c r="E156" s="86">
        <f t="shared" si="21"/>
        <v>27</v>
      </c>
      <c r="F156" s="86" t="str">
        <f t="shared" si="22"/>
        <v>319</v>
      </c>
      <c r="G156" s="327" t="s">
        <v>292</v>
      </c>
      <c r="H156" s="325">
        <f>COUNTIFS('1.3 PFMEA'!AG$14:AG$1000,B156,'1.3 PFMEA'!AH$14:AH$1000,C156,'1.3 PFMEA'!AI$14:AI$1000,D156)</f>
        <v>0</v>
      </c>
      <c r="T156"/>
    </row>
    <row r="157" spans="1:20">
      <c r="A157" s="325">
        <v>62</v>
      </c>
      <c r="B157" s="86">
        <v>3</v>
      </c>
      <c r="C157" s="87">
        <v>3</v>
      </c>
      <c r="D157" s="87">
        <v>3</v>
      </c>
      <c r="E157" s="86">
        <f t="shared" si="21"/>
        <v>27</v>
      </c>
      <c r="F157" s="86" t="str">
        <f t="shared" si="22"/>
        <v>333</v>
      </c>
      <c r="G157" s="327" t="s">
        <v>292</v>
      </c>
      <c r="H157" s="325">
        <f>COUNTIFS('1.3 PFMEA'!AG$14:AG$1000,B157,'1.3 PFMEA'!AH$14:AH$1000,C157,'1.3 PFMEA'!AI$14:AI$1000,D157)</f>
        <v>0</v>
      </c>
      <c r="T157"/>
    </row>
    <row r="158" spans="1:20">
      <c r="A158" s="325">
        <v>55</v>
      </c>
      <c r="B158" s="86">
        <v>3</v>
      </c>
      <c r="C158" s="341">
        <v>9</v>
      </c>
      <c r="D158" s="341">
        <v>1</v>
      </c>
      <c r="E158" s="158">
        <f t="shared" si="21"/>
        <v>27</v>
      </c>
      <c r="F158" s="158" t="str">
        <f t="shared" si="22"/>
        <v>391</v>
      </c>
      <c r="G158" s="328" t="s">
        <v>292</v>
      </c>
      <c r="H158" s="325">
        <f>COUNTIFS('1.3 PFMEA'!AG$14:AG$1000,B158,'1.3 PFMEA'!AH$14:AH$1000,C158,'1.3 PFMEA'!AI$14:AI$1000,D158)</f>
        <v>0</v>
      </c>
      <c r="T158"/>
    </row>
    <row r="159" spans="1:20">
      <c r="A159" s="325">
        <v>181</v>
      </c>
      <c r="B159" s="86">
        <v>9</v>
      </c>
      <c r="C159" s="341">
        <v>1</v>
      </c>
      <c r="D159" s="341">
        <v>3</v>
      </c>
      <c r="E159" s="86">
        <f t="shared" si="21"/>
        <v>27</v>
      </c>
      <c r="F159" s="86" t="str">
        <f t="shared" si="22"/>
        <v>913</v>
      </c>
      <c r="G159" s="327" t="s">
        <v>292</v>
      </c>
      <c r="H159" s="325">
        <f>COUNTIFS('1.3 PFMEA'!AG$14:AG$1000,B159,'1.3 PFMEA'!AH$14:AH$1000,C159,'1.3 PFMEA'!AI$14:AI$1000,D159)</f>
        <v>0</v>
      </c>
      <c r="T159"/>
    </row>
    <row r="160" spans="1:20">
      <c r="A160" s="325">
        <v>172</v>
      </c>
      <c r="B160" s="86">
        <v>9</v>
      </c>
      <c r="C160" s="341">
        <v>3</v>
      </c>
      <c r="D160" s="341">
        <v>1</v>
      </c>
      <c r="E160" s="158">
        <f t="shared" si="21"/>
        <v>27</v>
      </c>
      <c r="F160" s="158" t="str">
        <f t="shared" si="22"/>
        <v>931</v>
      </c>
      <c r="G160" s="328" t="s">
        <v>292</v>
      </c>
      <c r="H160" s="325">
        <f>COUNTIFS('1.3 PFMEA'!AG$14:AG$1000,B160,'1.3 PFMEA'!AH$14:AH$1000,C160,'1.3 PFMEA'!AI$14:AI$1000,D160)</f>
        <v>0</v>
      </c>
      <c r="T160"/>
    </row>
    <row r="161" spans="1:20">
      <c r="A161" s="325">
        <v>43</v>
      </c>
      <c r="B161" s="86">
        <v>1</v>
      </c>
      <c r="C161" s="87">
        <v>4</v>
      </c>
      <c r="D161" s="87">
        <v>7</v>
      </c>
      <c r="E161" s="86">
        <f t="shared" si="21"/>
        <v>28</v>
      </c>
      <c r="F161" s="86" t="str">
        <f t="shared" si="22"/>
        <v>147</v>
      </c>
      <c r="G161" s="327" t="s">
        <v>292</v>
      </c>
      <c r="H161" s="325">
        <f>COUNTIFS('1.3 PFMEA'!AG$14:AG$1000,B161,'1.3 PFMEA'!AH$14:AH$1000,C161,'1.3 PFMEA'!AI$14:AI$1000,D161)</f>
        <v>0</v>
      </c>
      <c r="T161"/>
    </row>
    <row r="162" spans="1:20">
      <c r="A162" s="325">
        <v>24</v>
      </c>
      <c r="B162" s="86">
        <v>1</v>
      </c>
      <c r="C162" s="87">
        <v>7</v>
      </c>
      <c r="D162" s="87">
        <v>4</v>
      </c>
      <c r="E162" s="86">
        <f t="shared" si="21"/>
        <v>28</v>
      </c>
      <c r="F162" s="86" t="str">
        <f t="shared" si="22"/>
        <v>174</v>
      </c>
      <c r="G162" s="327" t="s">
        <v>292</v>
      </c>
      <c r="H162" s="325">
        <f>COUNTIFS('1.3 PFMEA'!AG$14:AG$1000,B162,'1.3 PFMEA'!AH$14:AH$1000,C162,'1.3 PFMEA'!AI$14:AI$1000,D162)</f>
        <v>0</v>
      </c>
      <c r="T162"/>
    </row>
    <row r="163" spans="1:20">
      <c r="A163" s="325">
        <v>82</v>
      </c>
      <c r="B163" s="86">
        <v>2</v>
      </c>
      <c r="C163" s="87">
        <v>2</v>
      </c>
      <c r="D163" s="87">
        <v>7</v>
      </c>
      <c r="E163" s="86">
        <f t="shared" si="21"/>
        <v>28</v>
      </c>
      <c r="F163" s="86" t="str">
        <f t="shared" si="22"/>
        <v>227</v>
      </c>
      <c r="G163" s="327" t="s">
        <v>292</v>
      </c>
      <c r="H163" s="325">
        <f>COUNTIFS('1.3 PFMEA'!AG$14:AG$1000,B163,'1.3 PFMEA'!AH$14:AH$1000,C163,'1.3 PFMEA'!AI$14:AI$1000,D163)</f>
        <v>0</v>
      </c>
      <c r="T163"/>
    </row>
    <row r="164" spans="1:20">
      <c r="A164" s="325">
        <v>64</v>
      </c>
      <c r="B164" s="86">
        <v>2</v>
      </c>
      <c r="C164" s="87">
        <v>7</v>
      </c>
      <c r="D164" s="87">
        <v>2</v>
      </c>
      <c r="E164" s="86">
        <f t="shared" si="21"/>
        <v>28</v>
      </c>
      <c r="F164" s="86" t="str">
        <f t="shared" si="22"/>
        <v>272</v>
      </c>
      <c r="G164" s="327" t="s">
        <v>292</v>
      </c>
      <c r="H164" s="325">
        <f>COUNTIFS('1.3 PFMEA'!AG$14:AG$1000,B164,'1.3 PFMEA'!AH$14:AH$1000,C164,'1.3 PFMEA'!AI$14:AI$1000,D164)</f>
        <v>0</v>
      </c>
      <c r="T164"/>
    </row>
    <row r="165" spans="1:20">
      <c r="A165" s="325">
        <v>121</v>
      </c>
      <c r="B165" s="86">
        <v>4</v>
      </c>
      <c r="C165" s="341">
        <v>1</v>
      </c>
      <c r="D165" s="341">
        <v>7</v>
      </c>
      <c r="E165" s="86">
        <f t="shared" si="21"/>
        <v>28</v>
      </c>
      <c r="F165" s="86" t="str">
        <f t="shared" si="22"/>
        <v>417</v>
      </c>
      <c r="G165" s="327" t="s">
        <v>292</v>
      </c>
      <c r="H165" s="325">
        <f>COUNTIFS('1.3 PFMEA'!AG$14:AG$1000,B165,'1.3 PFMEA'!AH$14:AH$1000,C165,'1.3 PFMEA'!AI$14:AI$1000,D165)</f>
        <v>0</v>
      </c>
      <c r="T165"/>
    </row>
    <row r="166" spans="1:20">
      <c r="A166" s="325">
        <v>94</v>
      </c>
      <c r="B166" s="86">
        <v>4</v>
      </c>
      <c r="C166" s="341">
        <v>7</v>
      </c>
      <c r="D166" s="341">
        <v>1</v>
      </c>
      <c r="E166" s="158">
        <f t="shared" si="21"/>
        <v>28</v>
      </c>
      <c r="F166" s="158" t="str">
        <f t="shared" si="22"/>
        <v>471</v>
      </c>
      <c r="G166" s="328" t="s">
        <v>292</v>
      </c>
      <c r="H166" s="325">
        <f>COUNTIFS('1.3 PFMEA'!AG$14:AG$1000,B166,'1.3 PFMEA'!AH$14:AH$1000,C166,'1.3 PFMEA'!AI$14:AI$1000,D166)</f>
        <v>0</v>
      </c>
      <c r="T166"/>
    </row>
    <row r="167" spans="1:20">
      <c r="A167" s="325">
        <v>141</v>
      </c>
      <c r="B167" s="86">
        <v>7</v>
      </c>
      <c r="C167" s="341">
        <v>1</v>
      </c>
      <c r="D167" s="341">
        <v>4</v>
      </c>
      <c r="E167" s="86">
        <f t="shared" si="21"/>
        <v>28</v>
      </c>
      <c r="F167" s="86" t="str">
        <f t="shared" si="22"/>
        <v>714</v>
      </c>
      <c r="G167" s="327" t="s">
        <v>292</v>
      </c>
      <c r="H167" s="325">
        <f>COUNTIFS('1.3 PFMEA'!AG$14:AG$1000,B167,'1.3 PFMEA'!AH$14:AH$1000,C167,'1.3 PFMEA'!AI$14:AI$1000,D167)</f>
        <v>0</v>
      </c>
      <c r="T167"/>
    </row>
    <row r="168" spans="1:20">
      <c r="A168" s="325">
        <v>142</v>
      </c>
      <c r="B168" s="86">
        <v>7</v>
      </c>
      <c r="C168" s="87">
        <v>2</v>
      </c>
      <c r="D168" s="87">
        <v>2</v>
      </c>
      <c r="E168" s="86">
        <f t="shared" si="21"/>
        <v>28</v>
      </c>
      <c r="F168" s="86" t="str">
        <f t="shared" si="22"/>
        <v>722</v>
      </c>
      <c r="G168" s="327" t="s">
        <v>292</v>
      </c>
      <c r="H168" s="325">
        <f>COUNTIFS('1.3 PFMEA'!AG$14:AG$1000,B168,'1.3 PFMEA'!AH$14:AH$1000,C168,'1.3 PFMEA'!AI$14:AI$1000,D168)</f>
        <v>0</v>
      </c>
      <c r="T168"/>
    </row>
    <row r="169" spans="1:20">
      <c r="A169" s="326">
        <v>133</v>
      </c>
      <c r="B169" s="86">
        <v>7</v>
      </c>
      <c r="C169" s="341">
        <v>4</v>
      </c>
      <c r="D169" s="341">
        <v>1</v>
      </c>
      <c r="E169" s="158">
        <f t="shared" si="21"/>
        <v>28</v>
      </c>
      <c r="F169" s="158" t="str">
        <f t="shared" si="22"/>
        <v>741</v>
      </c>
      <c r="G169" s="329" t="s">
        <v>299</v>
      </c>
      <c r="H169" s="325">
        <f>COUNTIFS('1.3 PFMEA'!AG$14:AG$1000,B169,'1.3 PFMEA'!AH$14:AH$1000,C169,'1.3 PFMEA'!AI$14:AI$1000,D169)</f>
        <v>0</v>
      </c>
      <c r="T169"/>
    </row>
    <row r="170" spans="1:20">
      <c r="A170" s="325">
        <v>33</v>
      </c>
      <c r="B170" s="86">
        <v>1</v>
      </c>
      <c r="C170" s="87">
        <v>5</v>
      </c>
      <c r="D170" s="87">
        <v>6</v>
      </c>
      <c r="E170" s="86">
        <f t="shared" si="21"/>
        <v>30</v>
      </c>
      <c r="F170" s="86" t="str">
        <f t="shared" si="22"/>
        <v>156</v>
      </c>
      <c r="G170" s="327" t="s">
        <v>292</v>
      </c>
      <c r="H170" s="325">
        <f>COUNTIFS('1.3 PFMEA'!AG$14:AG$1000,B170,'1.3 PFMEA'!AH$14:AH$1000,C170,'1.3 PFMEA'!AI$14:AI$1000,D170)</f>
        <v>0</v>
      </c>
      <c r="T170"/>
    </row>
    <row r="171" spans="1:20">
      <c r="A171" s="325">
        <v>34</v>
      </c>
      <c r="B171" s="86">
        <v>1</v>
      </c>
      <c r="C171" s="87">
        <v>6</v>
      </c>
      <c r="D171" s="87">
        <v>5</v>
      </c>
      <c r="E171" s="86">
        <f t="shared" si="21"/>
        <v>30</v>
      </c>
      <c r="F171" s="86" t="str">
        <f t="shared" si="22"/>
        <v>165</v>
      </c>
      <c r="G171" s="327" t="s">
        <v>292</v>
      </c>
      <c r="H171" s="325">
        <f>COUNTIFS('1.3 PFMEA'!AG$14:AG$1000,B171,'1.3 PFMEA'!AH$14:AH$1000,C171,'1.3 PFMEA'!AI$14:AI$1000,D171)</f>
        <v>0</v>
      </c>
      <c r="T171"/>
    </row>
    <row r="172" spans="1:20">
      <c r="A172" s="325">
        <v>72</v>
      </c>
      <c r="B172" s="86">
        <v>2</v>
      </c>
      <c r="C172" s="87">
        <v>3</v>
      </c>
      <c r="D172" s="87">
        <v>5</v>
      </c>
      <c r="E172" s="86">
        <f t="shared" si="21"/>
        <v>30</v>
      </c>
      <c r="F172" s="86" t="str">
        <f t="shared" si="22"/>
        <v>235</v>
      </c>
      <c r="G172" s="327" t="s">
        <v>292</v>
      </c>
      <c r="H172" s="325">
        <f>COUNTIFS('1.3 PFMEA'!AG$14:AG$1000,B172,'1.3 PFMEA'!AH$14:AH$1000,C172,'1.3 PFMEA'!AI$14:AI$1000,D172)</f>
        <v>0</v>
      </c>
      <c r="T172"/>
    </row>
    <row r="173" spans="1:20">
      <c r="A173" s="325">
        <v>63</v>
      </c>
      <c r="B173" s="86">
        <v>2</v>
      </c>
      <c r="C173" s="87">
        <v>5</v>
      </c>
      <c r="D173" s="87">
        <v>3</v>
      </c>
      <c r="E173" s="86">
        <f t="shared" si="21"/>
        <v>30</v>
      </c>
      <c r="F173" s="86" t="str">
        <f t="shared" si="22"/>
        <v>253</v>
      </c>
      <c r="G173" s="327" t="s">
        <v>292</v>
      </c>
      <c r="H173" s="325">
        <f>COUNTIFS('1.3 PFMEA'!AG$14:AG$1000,B173,'1.3 PFMEA'!AH$14:AH$1000,C173,'1.3 PFMEA'!AI$14:AI$1000,D173)</f>
        <v>0</v>
      </c>
      <c r="T173"/>
    </row>
    <row r="174" spans="1:20">
      <c r="A174" s="325">
        <v>72</v>
      </c>
      <c r="B174" s="86">
        <v>3</v>
      </c>
      <c r="C174" s="87">
        <v>2</v>
      </c>
      <c r="D174" s="87">
        <v>5</v>
      </c>
      <c r="E174" s="86">
        <f t="shared" si="21"/>
        <v>30</v>
      </c>
      <c r="F174" s="86" t="str">
        <f t="shared" si="22"/>
        <v>325</v>
      </c>
      <c r="G174" s="327" t="s">
        <v>292</v>
      </c>
      <c r="H174" s="325">
        <f>COUNTIFS('1.3 PFMEA'!AG$14:AG$1000,B174,'1.3 PFMEA'!AH$14:AH$1000,C174,'1.3 PFMEA'!AI$14:AI$1000,D174)</f>
        <v>0</v>
      </c>
      <c r="T174"/>
    </row>
    <row r="175" spans="1:20">
      <c r="A175" s="325">
        <v>63</v>
      </c>
      <c r="B175" s="86">
        <v>3</v>
      </c>
      <c r="C175" s="87">
        <v>5</v>
      </c>
      <c r="D175" s="87">
        <v>2</v>
      </c>
      <c r="E175" s="86">
        <f t="shared" si="21"/>
        <v>30</v>
      </c>
      <c r="F175" s="86" t="str">
        <f t="shared" si="22"/>
        <v>352</v>
      </c>
      <c r="G175" s="327" t="s">
        <v>292</v>
      </c>
      <c r="H175" s="325">
        <f>COUNTIFS('1.3 PFMEA'!AG$14:AG$1000,B175,'1.3 PFMEA'!AH$14:AH$1000,C175,'1.3 PFMEA'!AI$14:AI$1000,D175)</f>
        <v>0</v>
      </c>
      <c r="T175"/>
    </row>
    <row r="176" spans="1:20">
      <c r="A176" s="325">
        <v>111</v>
      </c>
      <c r="B176" s="86">
        <v>5</v>
      </c>
      <c r="C176" s="341">
        <v>1</v>
      </c>
      <c r="D176" s="341">
        <v>6</v>
      </c>
      <c r="E176" s="86">
        <f t="shared" si="21"/>
        <v>30</v>
      </c>
      <c r="F176" s="86" t="str">
        <f t="shared" si="22"/>
        <v>516</v>
      </c>
      <c r="G176" s="327" t="s">
        <v>292</v>
      </c>
      <c r="H176" s="325">
        <f>COUNTIFS('1.3 PFMEA'!AG$14:AG$1000,B176,'1.3 PFMEA'!AH$14:AH$1000,C176,'1.3 PFMEA'!AI$14:AI$1000,D176)</f>
        <v>0</v>
      </c>
      <c r="T176"/>
    </row>
    <row r="177" spans="1:20">
      <c r="A177" s="325">
        <v>102</v>
      </c>
      <c r="B177" s="86">
        <v>5</v>
      </c>
      <c r="C177" s="87">
        <v>2</v>
      </c>
      <c r="D177" s="87">
        <v>3</v>
      </c>
      <c r="E177" s="86">
        <f t="shared" si="21"/>
        <v>30</v>
      </c>
      <c r="F177" s="86" t="str">
        <f t="shared" si="22"/>
        <v>523</v>
      </c>
      <c r="G177" s="327" t="s">
        <v>292</v>
      </c>
      <c r="H177" s="325">
        <f>COUNTIFS('1.3 PFMEA'!AG$14:AG$1000,B177,'1.3 PFMEA'!AH$14:AH$1000,C177,'1.3 PFMEA'!AI$14:AI$1000,D177)</f>
        <v>0</v>
      </c>
      <c r="T177"/>
    </row>
    <row r="178" spans="1:20">
      <c r="A178" s="325">
        <v>102</v>
      </c>
      <c r="B178" s="86">
        <v>5</v>
      </c>
      <c r="C178" s="87">
        <v>3</v>
      </c>
      <c r="D178" s="87">
        <v>2</v>
      </c>
      <c r="E178" s="86">
        <f t="shared" si="21"/>
        <v>30</v>
      </c>
      <c r="F178" s="86" t="str">
        <f t="shared" si="22"/>
        <v>532</v>
      </c>
      <c r="G178" s="327" t="s">
        <v>292</v>
      </c>
      <c r="H178" s="325">
        <f>COUNTIFS('1.3 PFMEA'!AG$14:AG$1000,B178,'1.3 PFMEA'!AH$14:AH$1000,C178,'1.3 PFMEA'!AI$14:AI$1000,D178)</f>
        <v>0</v>
      </c>
      <c r="T178"/>
    </row>
    <row r="179" spans="1:20">
      <c r="A179" s="325">
        <v>94</v>
      </c>
      <c r="B179" s="86">
        <v>5</v>
      </c>
      <c r="C179" s="341">
        <v>6</v>
      </c>
      <c r="D179" s="341">
        <v>1</v>
      </c>
      <c r="E179" s="158">
        <f t="shared" si="21"/>
        <v>30</v>
      </c>
      <c r="F179" s="158" t="str">
        <f t="shared" si="22"/>
        <v>561</v>
      </c>
      <c r="G179" s="328" t="s">
        <v>292</v>
      </c>
      <c r="H179" s="325">
        <f>COUNTIFS('1.3 PFMEA'!AG$14:AG$1000,B179,'1.3 PFMEA'!AH$14:AH$1000,C179,'1.3 PFMEA'!AI$14:AI$1000,D179)</f>
        <v>0</v>
      </c>
      <c r="T179"/>
    </row>
    <row r="180" spans="1:20">
      <c r="A180" s="325">
        <v>111</v>
      </c>
      <c r="B180" s="86">
        <v>6</v>
      </c>
      <c r="C180" s="341">
        <v>1</v>
      </c>
      <c r="D180" s="341">
        <v>5</v>
      </c>
      <c r="E180" s="86">
        <f t="shared" si="21"/>
        <v>30</v>
      </c>
      <c r="F180" s="86" t="str">
        <f t="shared" si="22"/>
        <v>615</v>
      </c>
      <c r="G180" s="327" t="s">
        <v>292</v>
      </c>
      <c r="H180" s="325">
        <f>COUNTIFS('1.3 PFMEA'!AG$14:AG$1000,B180,'1.3 PFMEA'!AH$14:AH$1000,C180,'1.3 PFMEA'!AI$14:AI$1000,D180)</f>
        <v>0</v>
      </c>
      <c r="T180"/>
    </row>
    <row r="181" spans="1:20">
      <c r="A181" s="325">
        <v>93</v>
      </c>
      <c r="B181" s="86">
        <v>6</v>
      </c>
      <c r="C181" s="341">
        <v>5</v>
      </c>
      <c r="D181" s="341">
        <v>1</v>
      </c>
      <c r="E181" s="158">
        <f t="shared" si="21"/>
        <v>30</v>
      </c>
      <c r="F181" s="158" t="str">
        <f t="shared" si="22"/>
        <v>651</v>
      </c>
      <c r="G181" s="328" t="s">
        <v>292</v>
      </c>
      <c r="H181" s="325">
        <f>COUNTIFS('1.3 PFMEA'!AG$14:AG$1000,B181,'1.3 PFMEA'!AH$14:AH$1000,C181,'1.3 PFMEA'!AI$14:AI$1000,D181)</f>
        <v>0</v>
      </c>
      <c r="T181"/>
    </row>
    <row r="182" spans="1:20">
      <c r="A182" s="325">
        <v>181</v>
      </c>
      <c r="B182" s="86">
        <v>10</v>
      </c>
      <c r="C182" s="341">
        <v>1</v>
      </c>
      <c r="D182" s="341">
        <v>3</v>
      </c>
      <c r="E182" s="86">
        <f t="shared" si="21"/>
        <v>30</v>
      </c>
      <c r="F182" s="86" t="str">
        <f t="shared" si="22"/>
        <v>1013</v>
      </c>
      <c r="G182" s="327" t="s">
        <v>292</v>
      </c>
      <c r="H182" s="325">
        <f>COUNTIFS('1.3 PFMEA'!AG$14:AG$1000,B182,'1.3 PFMEA'!AH$14:AH$1000,C182,'1.3 PFMEA'!AI$14:AI$1000,D182)</f>
        <v>0</v>
      </c>
      <c r="T182"/>
    </row>
    <row r="183" spans="1:20">
      <c r="A183" s="325">
        <v>172</v>
      </c>
      <c r="B183" s="86">
        <v>10</v>
      </c>
      <c r="C183" s="341">
        <v>3</v>
      </c>
      <c r="D183" s="341">
        <v>1</v>
      </c>
      <c r="E183" s="158">
        <f t="shared" si="21"/>
        <v>30</v>
      </c>
      <c r="F183" s="158" t="str">
        <f t="shared" si="22"/>
        <v>1031</v>
      </c>
      <c r="G183" s="328" t="s">
        <v>292</v>
      </c>
      <c r="H183" s="325">
        <f>COUNTIFS('1.3 PFMEA'!AG$14:AG$1000,B183,'1.3 PFMEA'!AH$14:AH$1000,C183,'1.3 PFMEA'!AI$14:AI$1000,D183)</f>
        <v>0</v>
      </c>
      <c r="T183"/>
    </row>
    <row r="184" spans="1:20">
      <c r="A184" s="325">
        <v>25</v>
      </c>
      <c r="B184" s="86">
        <v>1</v>
      </c>
      <c r="C184" s="87">
        <v>10</v>
      </c>
      <c r="D184" s="87">
        <v>3</v>
      </c>
      <c r="E184" s="86">
        <f t="shared" si="21"/>
        <v>30</v>
      </c>
      <c r="F184" s="86" t="str">
        <f t="shared" si="22"/>
        <v>1103</v>
      </c>
      <c r="G184" s="327" t="s">
        <v>292</v>
      </c>
      <c r="H184" s="325">
        <f>COUNTIFS('1.3 PFMEA'!AG$14:AG$1000,B184,'1.3 PFMEA'!AH$14:AH$1000,C184,'1.3 PFMEA'!AI$14:AI$1000,D184)</f>
        <v>0</v>
      </c>
      <c r="T184"/>
    </row>
    <row r="185" spans="1:20">
      <c r="A185" s="325">
        <v>42</v>
      </c>
      <c r="B185" s="86">
        <v>1</v>
      </c>
      <c r="C185" s="87">
        <v>3</v>
      </c>
      <c r="D185" s="87">
        <v>10</v>
      </c>
      <c r="E185" s="86">
        <f t="shared" si="21"/>
        <v>30</v>
      </c>
      <c r="F185" s="86" t="str">
        <f t="shared" si="22"/>
        <v>1310</v>
      </c>
      <c r="G185" s="327" t="s">
        <v>292</v>
      </c>
      <c r="H185" s="325">
        <f>COUNTIFS('1.3 PFMEA'!AG$14:AG$1000,B185,'1.3 PFMEA'!AH$14:AH$1000,C185,'1.3 PFMEA'!AI$14:AI$1000,D185)</f>
        <v>0</v>
      </c>
      <c r="T185"/>
    </row>
    <row r="186" spans="1:20">
      <c r="A186" s="325">
        <v>55</v>
      </c>
      <c r="B186" s="86">
        <v>3</v>
      </c>
      <c r="C186" s="341">
        <v>10</v>
      </c>
      <c r="D186" s="341">
        <v>1</v>
      </c>
      <c r="E186" s="158">
        <f t="shared" si="21"/>
        <v>30</v>
      </c>
      <c r="F186" s="158" t="str">
        <f t="shared" si="22"/>
        <v>3101</v>
      </c>
      <c r="G186" s="328" t="s">
        <v>292</v>
      </c>
      <c r="H186" s="325">
        <f>COUNTIFS('1.3 PFMEA'!AG$14:AG$1000,B186,'1.3 PFMEA'!AH$14:AH$1000,C186,'1.3 PFMEA'!AI$14:AI$1000,D186)</f>
        <v>0</v>
      </c>
      <c r="T186"/>
    </row>
    <row r="187" spans="1:20">
      <c r="A187" s="325">
        <v>81</v>
      </c>
      <c r="B187" s="86">
        <v>3</v>
      </c>
      <c r="C187" s="341">
        <v>1</v>
      </c>
      <c r="D187" s="341">
        <v>10</v>
      </c>
      <c r="E187" s="86">
        <f t="shared" si="21"/>
        <v>30</v>
      </c>
      <c r="F187" s="86" t="str">
        <f t="shared" si="22"/>
        <v>3110</v>
      </c>
      <c r="G187" s="327" t="s">
        <v>292</v>
      </c>
      <c r="H187" s="325">
        <f>COUNTIFS('1.3 PFMEA'!AG$14:AG$1000,B187,'1.3 PFMEA'!AH$14:AH$1000,C187,'1.3 PFMEA'!AI$14:AI$1000,D187)</f>
        <v>0</v>
      </c>
      <c r="T187"/>
    </row>
    <row r="188" spans="1:20">
      <c r="A188" s="325">
        <v>43</v>
      </c>
      <c r="B188" s="86">
        <v>1</v>
      </c>
      <c r="C188" s="87">
        <v>4</v>
      </c>
      <c r="D188" s="87">
        <v>8</v>
      </c>
      <c r="E188" s="86">
        <f t="shared" si="21"/>
        <v>32</v>
      </c>
      <c r="F188" s="86" t="str">
        <f t="shared" si="22"/>
        <v>148</v>
      </c>
      <c r="G188" s="327" t="s">
        <v>292</v>
      </c>
      <c r="H188" s="325">
        <f>COUNTIFS('1.3 PFMEA'!AG$14:AG$1000,B188,'1.3 PFMEA'!AH$14:AH$1000,C188,'1.3 PFMEA'!AI$14:AI$1000,D188)</f>
        <v>0</v>
      </c>
      <c r="T188"/>
    </row>
    <row r="189" spans="1:20">
      <c r="A189" s="325">
        <v>25</v>
      </c>
      <c r="B189" s="86">
        <v>1</v>
      </c>
      <c r="C189" s="87">
        <v>8</v>
      </c>
      <c r="D189" s="87">
        <v>4</v>
      </c>
      <c r="E189" s="86">
        <f t="shared" si="21"/>
        <v>32</v>
      </c>
      <c r="F189" s="86" t="str">
        <f t="shared" si="22"/>
        <v>184</v>
      </c>
      <c r="G189" s="327" t="s">
        <v>292</v>
      </c>
      <c r="H189" s="325">
        <f>COUNTIFS('1.3 PFMEA'!AG$14:AG$1000,B189,'1.3 PFMEA'!AH$14:AH$1000,C189,'1.3 PFMEA'!AI$14:AI$1000,D189)</f>
        <v>0</v>
      </c>
      <c r="T189"/>
    </row>
    <row r="190" spans="1:20">
      <c r="A190" s="325">
        <v>82</v>
      </c>
      <c r="B190" s="86">
        <v>2</v>
      </c>
      <c r="C190" s="87">
        <v>2</v>
      </c>
      <c r="D190" s="87">
        <v>8</v>
      </c>
      <c r="E190" s="86">
        <f t="shared" si="21"/>
        <v>32</v>
      </c>
      <c r="F190" s="86" t="str">
        <f t="shared" si="22"/>
        <v>228</v>
      </c>
      <c r="G190" s="327" t="s">
        <v>292</v>
      </c>
      <c r="H190" s="325">
        <f>COUNTIFS('1.3 PFMEA'!AG$14:AG$1000,B190,'1.3 PFMEA'!AH$14:AH$1000,C190,'1.3 PFMEA'!AI$14:AI$1000,D190)</f>
        <v>0</v>
      </c>
      <c r="T190"/>
    </row>
    <row r="191" spans="1:20">
      <c r="A191" s="325">
        <v>63</v>
      </c>
      <c r="B191" s="86">
        <v>2</v>
      </c>
      <c r="C191" s="87">
        <v>4</v>
      </c>
      <c r="D191" s="87">
        <v>4</v>
      </c>
      <c r="E191" s="86">
        <f t="shared" si="21"/>
        <v>32</v>
      </c>
      <c r="F191" s="86" t="str">
        <f t="shared" si="22"/>
        <v>244</v>
      </c>
      <c r="G191" s="327" t="s">
        <v>292</v>
      </c>
      <c r="H191" s="325">
        <f>COUNTIFS('1.3 PFMEA'!AG$14:AG$1000,B191,'1.3 PFMEA'!AH$14:AH$1000,C191,'1.3 PFMEA'!AI$14:AI$1000,D191)</f>
        <v>0</v>
      </c>
      <c r="T191"/>
    </row>
    <row r="192" spans="1:20">
      <c r="A192" s="325">
        <v>65</v>
      </c>
      <c r="B192" s="86">
        <v>2</v>
      </c>
      <c r="C192" s="87">
        <v>8</v>
      </c>
      <c r="D192" s="87">
        <v>2</v>
      </c>
      <c r="E192" s="86">
        <f t="shared" si="21"/>
        <v>32</v>
      </c>
      <c r="F192" s="86" t="str">
        <f t="shared" si="22"/>
        <v>282</v>
      </c>
      <c r="G192" s="327" t="s">
        <v>292</v>
      </c>
      <c r="H192" s="325">
        <f>COUNTIFS('1.3 PFMEA'!AG$14:AG$1000,B192,'1.3 PFMEA'!AH$14:AH$1000,C192,'1.3 PFMEA'!AI$14:AI$1000,D192)</f>
        <v>0</v>
      </c>
      <c r="T192"/>
    </row>
    <row r="193" spans="1:20">
      <c r="A193" s="325">
        <v>121</v>
      </c>
      <c r="B193" s="86">
        <v>4</v>
      </c>
      <c r="C193" s="341">
        <v>1</v>
      </c>
      <c r="D193" s="341">
        <v>8</v>
      </c>
      <c r="E193" s="86">
        <f t="shared" si="21"/>
        <v>32</v>
      </c>
      <c r="F193" s="86" t="str">
        <f t="shared" si="22"/>
        <v>418</v>
      </c>
      <c r="G193" s="327" t="s">
        <v>292</v>
      </c>
      <c r="H193" s="325">
        <f>COUNTIFS('1.3 PFMEA'!AG$14:AG$1000,B193,'1.3 PFMEA'!AH$14:AH$1000,C193,'1.3 PFMEA'!AI$14:AI$1000,D193)</f>
        <v>0</v>
      </c>
      <c r="T193"/>
    </row>
    <row r="194" spans="1:20">
      <c r="A194" s="325">
        <v>102</v>
      </c>
      <c r="B194" s="86">
        <v>4</v>
      </c>
      <c r="C194" s="87">
        <v>2</v>
      </c>
      <c r="D194" s="87">
        <v>4</v>
      </c>
      <c r="E194" s="86">
        <f t="shared" ref="E194:E257" si="23">B194*C194*D194</f>
        <v>32</v>
      </c>
      <c r="F194" s="86" t="str">
        <f t="shared" ref="F194:F257" si="24">B194&amp;C194&amp;D194</f>
        <v>424</v>
      </c>
      <c r="G194" s="327" t="s">
        <v>292</v>
      </c>
      <c r="H194" s="325">
        <f>COUNTIFS('1.3 PFMEA'!AG$14:AG$1000,B194,'1.3 PFMEA'!AH$14:AH$1000,C194,'1.3 PFMEA'!AI$14:AI$1000,D194)</f>
        <v>0</v>
      </c>
      <c r="T194"/>
    </row>
    <row r="195" spans="1:20">
      <c r="A195" s="325">
        <v>103</v>
      </c>
      <c r="B195" s="86">
        <v>4</v>
      </c>
      <c r="C195" s="87">
        <v>4</v>
      </c>
      <c r="D195" s="87">
        <v>2</v>
      </c>
      <c r="E195" s="86">
        <f t="shared" si="23"/>
        <v>32</v>
      </c>
      <c r="F195" s="86" t="str">
        <f t="shared" si="24"/>
        <v>442</v>
      </c>
      <c r="G195" s="327" t="s">
        <v>292</v>
      </c>
      <c r="H195" s="325">
        <f>COUNTIFS('1.3 PFMEA'!AG$14:AG$1000,B195,'1.3 PFMEA'!AH$14:AH$1000,C195,'1.3 PFMEA'!AI$14:AI$1000,D195)</f>
        <v>0</v>
      </c>
      <c r="T195"/>
    </row>
    <row r="196" spans="1:20">
      <c r="A196" s="326">
        <v>95</v>
      </c>
      <c r="B196" s="86">
        <v>4</v>
      </c>
      <c r="C196" s="341">
        <v>8</v>
      </c>
      <c r="D196" s="341">
        <v>1</v>
      </c>
      <c r="E196" s="158">
        <f t="shared" si="23"/>
        <v>32</v>
      </c>
      <c r="F196" s="158" t="str">
        <f t="shared" si="24"/>
        <v>481</v>
      </c>
      <c r="G196" s="330" t="s">
        <v>299</v>
      </c>
      <c r="H196" s="325">
        <f>COUNTIFS('1.3 PFMEA'!AG$14:AG$1000,B196,'1.3 PFMEA'!AH$14:AH$1000,C196,'1.3 PFMEA'!AI$14:AI$1000,D196)</f>
        <v>0</v>
      </c>
      <c r="T196"/>
    </row>
    <row r="197" spans="1:20">
      <c r="A197" s="325">
        <v>141</v>
      </c>
      <c r="B197" s="86">
        <v>8</v>
      </c>
      <c r="C197" s="341">
        <v>1</v>
      </c>
      <c r="D197" s="341">
        <v>4</v>
      </c>
      <c r="E197" s="86">
        <f t="shared" si="23"/>
        <v>32</v>
      </c>
      <c r="F197" s="86" t="str">
        <f t="shared" si="24"/>
        <v>814</v>
      </c>
      <c r="G197" s="327" t="s">
        <v>292</v>
      </c>
      <c r="H197" s="325">
        <f>COUNTIFS('1.3 PFMEA'!AG$14:AG$1000,B197,'1.3 PFMEA'!AH$14:AH$1000,C197,'1.3 PFMEA'!AI$14:AI$1000,D197)</f>
        <v>0</v>
      </c>
      <c r="T197"/>
    </row>
    <row r="198" spans="1:20">
      <c r="A198" s="325">
        <v>142</v>
      </c>
      <c r="B198" s="86">
        <v>8</v>
      </c>
      <c r="C198" s="87">
        <v>2</v>
      </c>
      <c r="D198" s="87">
        <v>2</v>
      </c>
      <c r="E198" s="86">
        <f t="shared" si="23"/>
        <v>32</v>
      </c>
      <c r="F198" s="86" t="str">
        <f t="shared" si="24"/>
        <v>822</v>
      </c>
      <c r="G198" s="327" t="s">
        <v>292</v>
      </c>
      <c r="H198" s="325">
        <f>COUNTIFS('1.3 PFMEA'!AG$14:AG$1000,B198,'1.3 PFMEA'!AH$14:AH$1000,C198,'1.3 PFMEA'!AI$14:AI$1000,D198)</f>
        <v>0</v>
      </c>
      <c r="T198"/>
    </row>
    <row r="199" spans="1:20">
      <c r="A199" s="326">
        <v>133</v>
      </c>
      <c r="B199" s="86">
        <v>8</v>
      </c>
      <c r="C199" s="341">
        <v>4</v>
      </c>
      <c r="D199" s="341">
        <v>1</v>
      </c>
      <c r="E199" s="158">
        <f t="shared" si="23"/>
        <v>32</v>
      </c>
      <c r="F199" s="158" t="str">
        <f t="shared" si="24"/>
        <v>841</v>
      </c>
      <c r="G199" s="329" t="s">
        <v>299</v>
      </c>
      <c r="H199" s="325">
        <f>COUNTIFS('1.3 PFMEA'!AG$14:AG$1000,B199,'1.3 PFMEA'!AH$14:AH$1000,C199,'1.3 PFMEA'!AI$14:AI$1000,D199)</f>
        <v>0</v>
      </c>
      <c r="T199"/>
    </row>
    <row r="200" spans="1:20">
      <c r="A200" s="325">
        <v>43</v>
      </c>
      <c r="B200" s="86">
        <v>1</v>
      </c>
      <c r="C200" s="87">
        <v>5</v>
      </c>
      <c r="D200" s="87">
        <v>7</v>
      </c>
      <c r="E200" s="86">
        <f t="shared" si="23"/>
        <v>35</v>
      </c>
      <c r="F200" s="86" t="str">
        <f t="shared" si="24"/>
        <v>157</v>
      </c>
      <c r="G200" s="327" t="s">
        <v>292</v>
      </c>
      <c r="H200" s="325">
        <f>COUNTIFS('1.3 PFMEA'!AG$14:AG$1000,B200,'1.3 PFMEA'!AH$14:AH$1000,C200,'1.3 PFMEA'!AI$14:AI$1000,D200)</f>
        <v>0</v>
      </c>
      <c r="T200"/>
    </row>
    <row r="201" spans="1:20">
      <c r="A201" s="325">
        <v>34</v>
      </c>
      <c r="B201" s="86">
        <v>1</v>
      </c>
      <c r="C201" s="87">
        <v>7</v>
      </c>
      <c r="D201" s="87">
        <v>5</v>
      </c>
      <c r="E201" s="86">
        <f t="shared" si="23"/>
        <v>35</v>
      </c>
      <c r="F201" s="86" t="str">
        <f t="shared" si="24"/>
        <v>175</v>
      </c>
      <c r="G201" s="327" t="s">
        <v>292</v>
      </c>
      <c r="H201" s="325">
        <f>COUNTIFS('1.3 PFMEA'!AG$14:AG$1000,B201,'1.3 PFMEA'!AH$14:AH$1000,C201,'1.3 PFMEA'!AI$14:AI$1000,D201)</f>
        <v>0</v>
      </c>
      <c r="T201"/>
    </row>
    <row r="202" spans="1:20">
      <c r="A202" s="325">
        <v>121</v>
      </c>
      <c r="B202" s="86">
        <v>5</v>
      </c>
      <c r="C202" s="341">
        <v>1</v>
      </c>
      <c r="D202" s="341">
        <v>7</v>
      </c>
      <c r="E202" s="86">
        <f t="shared" si="23"/>
        <v>35</v>
      </c>
      <c r="F202" s="86" t="str">
        <f t="shared" si="24"/>
        <v>517</v>
      </c>
      <c r="G202" s="327" t="s">
        <v>292</v>
      </c>
      <c r="H202" s="325">
        <f>COUNTIFS('1.3 PFMEA'!AG$14:AG$1000,B202,'1.3 PFMEA'!AH$14:AH$1000,C202,'1.3 PFMEA'!AI$14:AI$1000,D202)</f>
        <v>0</v>
      </c>
      <c r="T202"/>
    </row>
    <row r="203" spans="1:20">
      <c r="A203" s="325">
        <v>94</v>
      </c>
      <c r="B203" s="86">
        <v>5</v>
      </c>
      <c r="C203" s="341">
        <v>7</v>
      </c>
      <c r="D203" s="341">
        <v>1</v>
      </c>
      <c r="E203" s="158">
        <f t="shared" si="23"/>
        <v>35</v>
      </c>
      <c r="F203" s="158" t="str">
        <f t="shared" si="24"/>
        <v>571</v>
      </c>
      <c r="G203" s="328" t="s">
        <v>292</v>
      </c>
      <c r="H203" s="325">
        <f>COUNTIFS('1.3 PFMEA'!AG$14:AG$1000,B203,'1.3 PFMEA'!AH$14:AH$1000,C203,'1.3 PFMEA'!AI$14:AI$1000,D203)</f>
        <v>0</v>
      </c>
      <c r="T203"/>
    </row>
    <row r="204" spans="1:20">
      <c r="A204" s="325">
        <v>151</v>
      </c>
      <c r="B204" s="86">
        <v>7</v>
      </c>
      <c r="C204" s="341">
        <v>1</v>
      </c>
      <c r="D204" s="341">
        <v>5</v>
      </c>
      <c r="E204" s="86">
        <f t="shared" si="23"/>
        <v>35</v>
      </c>
      <c r="F204" s="86" t="str">
        <f t="shared" si="24"/>
        <v>715</v>
      </c>
      <c r="G204" s="327" t="s">
        <v>292</v>
      </c>
      <c r="H204" s="325">
        <f>COUNTIFS('1.3 PFMEA'!AG$14:AG$1000,B204,'1.3 PFMEA'!AH$14:AH$1000,C204,'1.3 PFMEA'!AI$14:AI$1000,D204)</f>
        <v>0</v>
      </c>
      <c r="T204"/>
    </row>
    <row r="205" spans="1:20">
      <c r="A205" s="326">
        <v>133</v>
      </c>
      <c r="B205" s="86">
        <v>7</v>
      </c>
      <c r="C205" s="341">
        <v>5</v>
      </c>
      <c r="D205" s="341">
        <v>1</v>
      </c>
      <c r="E205" s="158">
        <f t="shared" si="23"/>
        <v>35</v>
      </c>
      <c r="F205" s="158" t="str">
        <f t="shared" si="24"/>
        <v>751</v>
      </c>
      <c r="G205" s="329" t="s">
        <v>299</v>
      </c>
      <c r="H205" s="325">
        <f>COUNTIFS('1.3 PFMEA'!AG$14:AG$1000,B205,'1.3 PFMEA'!AH$14:AH$1000,C205,'1.3 PFMEA'!AI$14:AI$1000,D205)</f>
        <v>0</v>
      </c>
      <c r="T205"/>
    </row>
    <row r="206" spans="1:20">
      <c r="A206" s="325">
        <v>43</v>
      </c>
      <c r="B206" s="86">
        <v>1</v>
      </c>
      <c r="C206" s="87">
        <v>4</v>
      </c>
      <c r="D206" s="87">
        <v>9</v>
      </c>
      <c r="E206" s="86">
        <f t="shared" si="23"/>
        <v>36</v>
      </c>
      <c r="F206" s="86" t="str">
        <f t="shared" si="24"/>
        <v>149</v>
      </c>
      <c r="G206" s="327" t="s">
        <v>292</v>
      </c>
      <c r="H206" s="325">
        <f>COUNTIFS('1.3 PFMEA'!AG$14:AG$1000,B206,'1.3 PFMEA'!AH$14:AH$1000,C206,'1.3 PFMEA'!AI$14:AI$1000,D206)</f>
        <v>0</v>
      </c>
      <c r="T206"/>
    </row>
    <row r="207" spans="1:20">
      <c r="A207" s="325">
        <v>34</v>
      </c>
      <c r="B207" s="86">
        <v>1</v>
      </c>
      <c r="C207" s="87">
        <v>6</v>
      </c>
      <c r="D207" s="87">
        <v>6</v>
      </c>
      <c r="E207" s="86">
        <f t="shared" si="23"/>
        <v>36</v>
      </c>
      <c r="F207" s="86" t="str">
        <f t="shared" si="24"/>
        <v>166</v>
      </c>
      <c r="G207" s="327" t="s">
        <v>292</v>
      </c>
      <c r="H207" s="325">
        <f>COUNTIFS('1.3 PFMEA'!AG$14:AG$1000,B207,'1.3 PFMEA'!AH$14:AH$1000,C207,'1.3 PFMEA'!AI$14:AI$1000,D207)</f>
        <v>0</v>
      </c>
      <c r="T207"/>
    </row>
    <row r="208" spans="1:20">
      <c r="A208" s="325">
        <v>25</v>
      </c>
      <c r="B208" s="86">
        <v>1</v>
      </c>
      <c r="C208" s="87">
        <v>9</v>
      </c>
      <c r="D208" s="87">
        <v>4</v>
      </c>
      <c r="E208" s="86">
        <f t="shared" si="23"/>
        <v>36</v>
      </c>
      <c r="F208" s="86" t="str">
        <f t="shared" si="24"/>
        <v>194</v>
      </c>
      <c r="G208" s="327" t="s">
        <v>292</v>
      </c>
      <c r="H208" s="325">
        <f>COUNTIFS('1.3 PFMEA'!AG$14:AG$1000,B208,'1.3 PFMEA'!AH$14:AH$1000,C208,'1.3 PFMEA'!AI$14:AI$1000,D208)</f>
        <v>0</v>
      </c>
      <c r="T208"/>
    </row>
    <row r="209" spans="1:20">
      <c r="A209" s="325">
        <v>82</v>
      </c>
      <c r="B209" s="86">
        <v>2</v>
      </c>
      <c r="C209" s="87">
        <v>2</v>
      </c>
      <c r="D209" s="87">
        <v>9</v>
      </c>
      <c r="E209" s="86">
        <f t="shared" si="23"/>
        <v>36</v>
      </c>
      <c r="F209" s="86" t="str">
        <f t="shared" si="24"/>
        <v>229</v>
      </c>
      <c r="G209" s="327" t="s">
        <v>292</v>
      </c>
      <c r="H209" s="325">
        <f>COUNTIFS('1.3 PFMEA'!AG$14:AG$1000,B209,'1.3 PFMEA'!AH$14:AH$1000,C209,'1.3 PFMEA'!AI$14:AI$1000,D209)</f>
        <v>0</v>
      </c>
      <c r="T209"/>
    </row>
    <row r="210" spans="1:20">
      <c r="A210" s="325">
        <v>72</v>
      </c>
      <c r="B210" s="86">
        <v>2</v>
      </c>
      <c r="C210" s="87">
        <v>3</v>
      </c>
      <c r="D210" s="87">
        <v>6</v>
      </c>
      <c r="E210" s="86">
        <f t="shared" si="23"/>
        <v>36</v>
      </c>
      <c r="F210" s="86" t="str">
        <f t="shared" si="24"/>
        <v>236</v>
      </c>
      <c r="G210" s="327" t="s">
        <v>292</v>
      </c>
      <c r="H210" s="325">
        <f>COUNTIFS('1.3 PFMEA'!AG$14:AG$1000,B210,'1.3 PFMEA'!AH$14:AH$1000,C210,'1.3 PFMEA'!AI$14:AI$1000,D210)</f>
        <v>0</v>
      </c>
      <c r="T210"/>
    </row>
    <row r="211" spans="1:20">
      <c r="A211" s="325">
        <v>64</v>
      </c>
      <c r="B211" s="86">
        <v>2</v>
      </c>
      <c r="C211" s="87">
        <v>6</v>
      </c>
      <c r="D211" s="87">
        <v>3</v>
      </c>
      <c r="E211" s="86">
        <f t="shared" si="23"/>
        <v>36</v>
      </c>
      <c r="F211" s="86" t="str">
        <f t="shared" si="24"/>
        <v>263</v>
      </c>
      <c r="G211" s="327" t="s">
        <v>292</v>
      </c>
      <c r="H211" s="325">
        <f>COUNTIFS('1.3 PFMEA'!AG$14:AG$1000,B211,'1.3 PFMEA'!AH$14:AH$1000,C211,'1.3 PFMEA'!AI$14:AI$1000,D211)</f>
        <v>0</v>
      </c>
      <c r="T211"/>
    </row>
    <row r="212" spans="1:20">
      <c r="A212" s="325">
        <v>65</v>
      </c>
      <c r="B212" s="86">
        <v>2</v>
      </c>
      <c r="C212" s="87">
        <v>9</v>
      </c>
      <c r="D212" s="87">
        <v>2</v>
      </c>
      <c r="E212" s="86">
        <f t="shared" si="23"/>
        <v>36</v>
      </c>
      <c r="F212" s="86" t="str">
        <f t="shared" si="24"/>
        <v>292</v>
      </c>
      <c r="G212" s="327" t="s">
        <v>292</v>
      </c>
      <c r="H212" s="325">
        <f>COUNTIFS('1.3 PFMEA'!AG$14:AG$1000,B212,'1.3 PFMEA'!AH$14:AH$1000,C212,'1.3 PFMEA'!AI$14:AI$1000,D212)</f>
        <v>0</v>
      </c>
      <c r="T212"/>
    </row>
    <row r="213" spans="1:20">
      <c r="A213" s="325">
        <v>72</v>
      </c>
      <c r="B213" s="86">
        <v>3</v>
      </c>
      <c r="C213" s="87">
        <v>2</v>
      </c>
      <c r="D213" s="87">
        <v>6</v>
      </c>
      <c r="E213" s="86">
        <f t="shared" si="23"/>
        <v>36</v>
      </c>
      <c r="F213" s="86" t="str">
        <f t="shared" si="24"/>
        <v>326</v>
      </c>
      <c r="G213" s="327" t="s">
        <v>292</v>
      </c>
      <c r="H213" s="325">
        <f>COUNTIFS('1.3 PFMEA'!AG$14:AG$1000,B213,'1.3 PFMEA'!AH$14:AH$1000,C213,'1.3 PFMEA'!AI$14:AI$1000,D213)</f>
        <v>0</v>
      </c>
      <c r="T213"/>
    </row>
    <row r="214" spans="1:20">
      <c r="A214" s="325">
        <v>62</v>
      </c>
      <c r="B214" s="86">
        <v>3</v>
      </c>
      <c r="C214" s="87">
        <v>3</v>
      </c>
      <c r="D214" s="87">
        <v>4</v>
      </c>
      <c r="E214" s="86">
        <f t="shared" si="23"/>
        <v>36</v>
      </c>
      <c r="F214" s="86" t="str">
        <f t="shared" si="24"/>
        <v>334</v>
      </c>
      <c r="G214" s="327" t="s">
        <v>292</v>
      </c>
      <c r="H214" s="325">
        <f>COUNTIFS('1.3 PFMEA'!AG$14:AG$1000,B214,'1.3 PFMEA'!AH$14:AH$1000,C214,'1.3 PFMEA'!AI$14:AI$1000,D214)</f>
        <v>0</v>
      </c>
      <c r="T214"/>
    </row>
    <row r="215" spans="1:20">
      <c r="A215" s="325">
        <v>63</v>
      </c>
      <c r="B215" s="86">
        <v>3</v>
      </c>
      <c r="C215" s="87">
        <v>4</v>
      </c>
      <c r="D215" s="87">
        <v>3</v>
      </c>
      <c r="E215" s="86">
        <f t="shared" si="23"/>
        <v>36</v>
      </c>
      <c r="F215" s="86" t="str">
        <f t="shared" si="24"/>
        <v>343</v>
      </c>
      <c r="G215" s="327" t="s">
        <v>292</v>
      </c>
      <c r="H215" s="325">
        <f>COUNTIFS('1.3 PFMEA'!AG$14:AG$1000,B215,'1.3 PFMEA'!AH$14:AH$1000,C215,'1.3 PFMEA'!AI$14:AI$1000,D215)</f>
        <v>0</v>
      </c>
      <c r="T215"/>
    </row>
    <row r="216" spans="1:20">
      <c r="A216" s="325">
        <v>64</v>
      </c>
      <c r="B216" s="86">
        <v>3</v>
      </c>
      <c r="C216" s="87">
        <v>6</v>
      </c>
      <c r="D216" s="87">
        <v>2</v>
      </c>
      <c r="E216" s="86">
        <f t="shared" si="23"/>
        <v>36</v>
      </c>
      <c r="F216" s="86" t="str">
        <f t="shared" si="24"/>
        <v>362</v>
      </c>
      <c r="G216" s="327" t="s">
        <v>292</v>
      </c>
      <c r="H216" s="325">
        <f>COUNTIFS('1.3 PFMEA'!AG$14:AG$1000,B216,'1.3 PFMEA'!AH$14:AH$1000,C216,'1.3 PFMEA'!AI$14:AI$1000,D216)</f>
        <v>0</v>
      </c>
      <c r="T216"/>
    </row>
    <row r="217" spans="1:20">
      <c r="A217" s="325">
        <v>121</v>
      </c>
      <c r="B217" s="86">
        <v>4</v>
      </c>
      <c r="C217" s="341">
        <v>1</v>
      </c>
      <c r="D217" s="341">
        <v>9</v>
      </c>
      <c r="E217" s="86">
        <f t="shared" si="23"/>
        <v>36</v>
      </c>
      <c r="F217" s="86" t="str">
        <f t="shared" si="24"/>
        <v>419</v>
      </c>
      <c r="G217" s="327" t="s">
        <v>292</v>
      </c>
      <c r="H217" s="325">
        <f>COUNTIFS('1.3 PFMEA'!AG$14:AG$1000,B217,'1.3 PFMEA'!AH$14:AH$1000,C217,'1.3 PFMEA'!AI$14:AI$1000,D217)</f>
        <v>0</v>
      </c>
      <c r="T217"/>
    </row>
    <row r="218" spans="1:20">
      <c r="A218" s="325">
        <v>102</v>
      </c>
      <c r="B218" s="86">
        <v>4</v>
      </c>
      <c r="C218" s="87">
        <v>3</v>
      </c>
      <c r="D218" s="87">
        <v>3</v>
      </c>
      <c r="E218" s="86">
        <f t="shared" si="23"/>
        <v>36</v>
      </c>
      <c r="F218" s="86" t="str">
        <f t="shared" si="24"/>
        <v>433</v>
      </c>
      <c r="G218" s="327" t="s">
        <v>292</v>
      </c>
      <c r="H218" s="325">
        <f>COUNTIFS('1.3 PFMEA'!AG$14:AG$1000,B218,'1.3 PFMEA'!AH$14:AH$1000,C218,'1.3 PFMEA'!AI$14:AI$1000,D218)</f>
        <v>0</v>
      </c>
      <c r="T218"/>
    </row>
    <row r="219" spans="1:20">
      <c r="A219" s="326">
        <v>95</v>
      </c>
      <c r="B219" s="86">
        <v>4</v>
      </c>
      <c r="C219" s="341">
        <v>9</v>
      </c>
      <c r="D219" s="341">
        <v>1</v>
      </c>
      <c r="E219" s="158">
        <f t="shared" si="23"/>
        <v>36</v>
      </c>
      <c r="F219" s="158" t="str">
        <f t="shared" si="24"/>
        <v>491</v>
      </c>
      <c r="G219" s="330" t="s">
        <v>299</v>
      </c>
      <c r="H219" s="325">
        <f>COUNTIFS('1.3 PFMEA'!AG$14:AG$1000,B219,'1.3 PFMEA'!AH$14:AH$1000,C219,'1.3 PFMEA'!AI$14:AI$1000,D219)</f>
        <v>0</v>
      </c>
      <c r="T219"/>
    </row>
    <row r="220" spans="1:20">
      <c r="A220" s="325">
        <v>111</v>
      </c>
      <c r="B220" s="86">
        <v>6</v>
      </c>
      <c r="C220" s="341">
        <v>1</v>
      </c>
      <c r="D220" s="341">
        <v>6</v>
      </c>
      <c r="E220" s="86">
        <f t="shared" si="23"/>
        <v>36</v>
      </c>
      <c r="F220" s="86" t="str">
        <f t="shared" si="24"/>
        <v>616</v>
      </c>
      <c r="G220" s="327" t="s">
        <v>292</v>
      </c>
      <c r="H220" s="325">
        <f>COUNTIFS('1.3 PFMEA'!AG$14:AG$1000,B220,'1.3 PFMEA'!AH$14:AH$1000,C220,'1.3 PFMEA'!AI$14:AI$1000,D220)</f>
        <v>0</v>
      </c>
      <c r="T220"/>
    </row>
    <row r="221" spans="1:20">
      <c r="A221" s="325">
        <v>102</v>
      </c>
      <c r="B221" s="86">
        <v>6</v>
      </c>
      <c r="C221" s="87">
        <v>2</v>
      </c>
      <c r="D221" s="87">
        <v>3</v>
      </c>
      <c r="E221" s="86">
        <f t="shared" si="23"/>
        <v>36</v>
      </c>
      <c r="F221" s="86" t="str">
        <f t="shared" si="24"/>
        <v>623</v>
      </c>
      <c r="G221" s="327" t="s">
        <v>292</v>
      </c>
      <c r="H221" s="325">
        <f>COUNTIFS('1.3 PFMEA'!AG$14:AG$1000,B221,'1.3 PFMEA'!AH$14:AH$1000,C221,'1.3 PFMEA'!AI$14:AI$1000,D221)</f>
        <v>0</v>
      </c>
      <c r="T221"/>
    </row>
    <row r="222" spans="1:20">
      <c r="A222" s="325">
        <v>102</v>
      </c>
      <c r="B222" s="86">
        <v>6</v>
      </c>
      <c r="C222" s="87">
        <v>3</v>
      </c>
      <c r="D222" s="87">
        <v>2</v>
      </c>
      <c r="E222" s="86">
        <f t="shared" si="23"/>
        <v>36</v>
      </c>
      <c r="F222" s="86" t="str">
        <f t="shared" si="24"/>
        <v>632</v>
      </c>
      <c r="G222" s="327" t="s">
        <v>292</v>
      </c>
      <c r="H222" s="325">
        <f>COUNTIFS('1.3 PFMEA'!AG$14:AG$1000,B222,'1.3 PFMEA'!AH$14:AH$1000,C222,'1.3 PFMEA'!AI$14:AI$1000,D222)</f>
        <v>0</v>
      </c>
      <c r="T222"/>
    </row>
    <row r="223" spans="1:20">
      <c r="A223" s="325">
        <v>94</v>
      </c>
      <c r="B223" s="86">
        <v>6</v>
      </c>
      <c r="C223" s="341">
        <v>6</v>
      </c>
      <c r="D223" s="341">
        <v>1</v>
      </c>
      <c r="E223" s="158">
        <f t="shared" si="23"/>
        <v>36</v>
      </c>
      <c r="F223" s="158" t="str">
        <f t="shared" si="24"/>
        <v>661</v>
      </c>
      <c r="G223" s="328" t="s">
        <v>292</v>
      </c>
      <c r="H223" s="325">
        <f>COUNTIFS('1.3 PFMEA'!AG$14:AG$1000,B223,'1.3 PFMEA'!AH$14:AH$1000,C223,'1.3 PFMEA'!AI$14:AI$1000,D223)</f>
        <v>0</v>
      </c>
      <c r="T223"/>
    </row>
    <row r="224" spans="1:20">
      <c r="A224" s="325">
        <v>181</v>
      </c>
      <c r="B224" s="86">
        <v>9</v>
      </c>
      <c r="C224" s="341">
        <v>1</v>
      </c>
      <c r="D224" s="341">
        <v>4</v>
      </c>
      <c r="E224" s="86">
        <f t="shared" si="23"/>
        <v>36</v>
      </c>
      <c r="F224" s="86" t="str">
        <f t="shared" si="24"/>
        <v>914</v>
      </c>
      <c r="G224" s="327" t="s">
        <v>292</v>
      </c>
      <c r="H224" s="325">
        <f>COUNTIFS('1.3 PFMEA'!AG$14:AG$1000,B224,'1.3 PFMEA'!AH$14:AH$1000,C224,'1.3 PFMEA'!AI$14:AI$1000,D224)</f>
        <v>0</v>
      </c>
      <c r="T224"/>
    </row>
    <row r="225" spans="1:20">
      <c r="A225" s="325">
        <v>182</v>
      </c>
      <c r="B225" s="86">
        <v>9</v>
      </c>
      <c r="C225" s="87">
        <v>2</v>
      </c>
      <c r="D225" s="87">
        <v>2</v>
      </c>
      <c r="E225" s="86">
        <f t="shared" si="23"/>
        <v>36</v>
      </c>
      <c r="F225" s="86" t="str">
        <f t="shared" si="24"/>
        <v>922</v>
      </c>
      <c r="G225" s="327" t="s">
        <v>292</v>
      </c>
      <c r="H225" s="325">
        <f>COUNTIFS('1.3 PFMEA'!AG$14:AG$1000,B225,'1.3 PFMEA'!AH$14:AH$1000,C225,'1.3 PFMEA'!AI$14:AI$1000,D225)</f>
        <v>0</v>
      </c>
      <c r="T225"/>
    </row>
    <row r="226" spans="1:20">
      <c r="A226" s="326">
        <v>173</v>
      </c>
      <c r="B226" s="86">
        <v>9</v>
      </c>
      <c r="C226" s="341">
        <v>4</v>
      </c>
      <c r="D226" s="341">
        <v>1</v>
      </c>
      <c r="E226" s="158">
        <f t="shared" si="23"/>
        <v>36</v>
      </c>
      <c r="F226" s="158" t="str">
        <f t="shared" si="24"/>
        <v>941</v>
      </c>
      <c r="G226" s="329" t="s">
        <v>299</v>
      </c>
      <c r="H226" s="325">
        <f>COUNTIFS('1.3 PFMEA'!AG$14:AG$1000,B226,'1.3 PFMEA'!AH$14:AH$1000,C226,'1.3 PFMEA'!AI$14:AI$1000,D226)</f>
        <v>0</v>
      </c>
      <c r="T226"/>
    </row>
    <row r="227" spans="1:20">
      <c r="A227" s="325">
        <v>43</v>
      </c>
      <c r="B227" s="86">
        <v>1</v>
      </c>
      <c r="C227" s="87">
        <v>5</v>
      </c>
      <c r="D227" s="87">
        <v>8</v>
      </c>
      <c r="E227" s="86">
        <f t="shared" si="23"/>
        <v>40</v>
      </c>
      <c r="F227" s="86" t="str">
        <f t="shared" si="24"/>
        <v>158</v>
      </c>
      <c r="G227" s="327" t="s">
        <v>292</v>
      </c>
      <c r="H227" s="325">
        <f>COUNTIFS('1.3 PFMEA'!AG$14:AG$1000,B227,'1.3 PFMEA'!AH$14:AH$1000,C227,'1.3 PFMEA'!AI$14:AI$1000,D227)</f>
        <v>0</v>
      </c>
      <c r="T227"/>
    </row>
    <row r="228" spans="1:20">
      <c r="A228" s="325">
        <v>35</v>
      </c>
      <c r="B228" s="86">
        <v>1</v>
      </c>
      <c r="C228" s="87">
        <v>8</v>
      </c>
      <c r="D228" s="87">
        <v>5</v>
      </c>
      <c r="E228" s="86">
        <f t="shared" si="23"/>
        <v>40</v>
      </c>
      <c r="F228" s="86" t="str">
        <f t="shared" si="24"/>
        <v>185</v>
      </c>
      <c r="G228" s="327" t="s">
        <v>292</v>
      </c>
      <c r="H228" s="325">
        <f>COUNTIFS('1.3 PFMEA'!AG$14:AG$1000,B228,'1.3 PFMEA'!AH$14:AH$1000,C228,'1.3 PFMEA'!AI$14:AI$1000,D228)</f>
        <v>0</v>
      </c>
      <c r="T228"/>
    </row>
    <row r="229" spans="1:20">
      <c r="A229" s="325">
        <v>73</v>
      </c>
      <c r="B229" s="86">
        <v>2</v>
      </c>
      <c r="C229" s="87">
        <v>4</v>
      </c>
      <c r="D229" s="87">
        <v>5</v>
      </c>
      <c r="E229" s="86">
        <f t="shared" si="23"/>
        <v>40</v>
      </c>
      <c r="F229" s="86" t="str">
        <f t="shared" si="24"/>
        <v>245</v>
      </c>
      <c r="G229" s="327" t="s">
        <v>292</v>
      </c>
      <c r="H229" s="325">
        <f>COUNTIFS('1.3 PFMEA'!AG$14:AG$1000,B229,'1.3 PFMEA'!AH$14:AH$1000,C229,'1.3 PFMEA'!AI$14:AI$1000,D229)</f>
        <v>0</v>
      </c>
      <c r="T229"/>
    </row>
    <row r="230" spans="1:20">
      <c r="A230" s="325">
        <v>63</v>
      </c>
      <c r="B230" s="86">
        <v>2</v>
      </c>
      <c r="C230" s="87">
        <v>5</v>
      </c>
      <c r="D230" s="87">
        <v>4</v>
      </c>
      <c r="E230" s="86">
        <f t="shared" si="23"/>
        <v>40</v>
      </c>
      <c r="F230" s="86" t="str">
        <f t="shared" si="24"/>
        <v>254</v>
      </c>
      <c r="G230" s="327" t="s">
        <v>292</v>
      </c>
      <c r="H230" s="325">
        <f>COUNTIFS('1.3 PFMEA'!AG$14:AG$1000,B230,'1.3 PFMEA'!AH$14:AH$1000,C230,'1.3 PFMEA'!AI$14:AI$1000,D230)</f>
        <v>0</v>
      </c>
      <c r="T230"/>
    </row>
    <row r="231" spans="1:20">
      <c r="A231" s="325">
        <v>112</v>
      </c>
      <c r="B231" s="86">
        <v>4</v>
      </c>
      <c r="C231" s="87">
        <v>2</v>
      </c>
      <c r="D231" s="87">
        <v>5</v>
      </c>
      <c r="E231" s="86">
        <f t="shared" si="23"/>
        <v>40</v>
      </c>
      <c r="F231" s="86" t="str">
        <f t="shared" si="24"/>
        <v>425</v>
      </c>
      <c r="G231" s="327" t="s">
        <v>292</v>
      </c>
      <c r="H231" s="325">
        <f>COUNTIFS('1.3 PFMEA'!AG$14:AG$1000,B231,'1.3 PFMEA'!AH$14:AH$1000,C231,'1.3 PFMEA'!AI$14:AI$1000,D231)</f>
        <v>0</v>
      </c>
      <c r="T231"/>
    </row>
    <row r="232" spans="1:20">
      <c r="A232" s="325">
        <v>103</v>
      </c>
      <c r="B232" s="86">
        <v>4</v>
      </c>
      <c r="C232" s="87">
        <v>5</v>
      </c>
      <c r="D232" s="87">
        <v>2</v>
      </c>
      <c r="E232" s="86">
        <f t="shared" si="23"/>
        <v>40</v>
      </c>
      <c r="F232" s="86" t="str">
        <f t="shared" si="24"/>
        <v>452</v>
      </c>
      <c r="G232" s="327" t="s">
        <v>292</v>
      </c>
      <c r="H232" s="325">
        <f>COUNTIFS('1.3 PFMEA'!AG$14:AG$1000,B232,'1.3 PFMEA'!AH$14:AH$1000,C232,'1.3 PFMEA'!AI$14:AI$1000,D232)</f>
        <v>0</v>
      </c>
      <c r="T232"/>
    </row>
    <row r="233" spans="1:20">
      <c r="A233" s="325">
        <v>121</v>
      </c>
      <c r="B233" s="86">
        <v>5</v>
      </c>
      <c r="C233" s="341">
        <v>1</v>
      </c>
      <c r="D233" s="341">
        <v>8</v>
      </c>
      <c r="E233" s="86">
        <f t="shared" si="23"/>
        <v>40</v>
      </c>
      <c r="F233" s="86" t="str">
        <f t="shared" si="24"/>
        <v>518</v>
      </c>
      <c r="G233" s="327" t="s">
        <v>292</v>
      </c>
      <c r="H233" s="325">
        <f>COUNTIFS('1.3 PFMEA'!AG$14:AG$1000,B233,'1.3 PFMEA'!AH$14:AH$1000,C233,'1.3 PFMEA'!AI$14:AI$1000,D233)</f>
        <v>0</v>
      </c>
      <c r="T233"/>
    </row>
    <row r="234" spans="1:20">
      <c r="A234" s="325">
        <v>102</v>
      </c>
      <c r="B234" s="86">
        <v>5</v>
      </c>
      <c r="C234" s="87">
        <v>2</v>
      </c>
      <c r="D234" s="87">
        <v>4</v>
      </c>
      <c r="E234" s="86">
        <f t="shared" si="23"/>
        <v>40</v>
      </c>
      <c r="F234" s="86" t="str">
        <f t="shared" si="24"/>
        <v>524</v>
      </c>
      <c r="G234" s="327" t="s">
        <v>292</v>
      </c>
      <c r="H234" s="325">
        <f>COUNTIFS('1.3 PFMEA'!AG$14:AG$1000,B234,'1.3 PFMEA'!AH$14:AH$1000,C234,'1.3 PFMEA'!AI$14:AI$1000,D234)</f>
        <v>0</v>
      </c>
      <c r="T234"/>
    </row>
    <row r="235" spans="1:20">
      <c r="A235" s="325">
        <v>103</v>
      </c>
      <c r="B235" s="86">
        <v>5</v>
      </c>
      <c r="C235" s="87">
        <v>4</v>
      </c>
      <c r="D235" s="87">
        <v>2</v>
      </c>
      <c r="E235" s="86">
        <f t="shared" si="23"/>
        <v>40</v>
      </c>
      <c r="F235" s="86" t="str">
        <f t="shared" si="24"/>
        <v>542</v>
      </c>
      <c r="G235" s="327" t="s">
        <v>292</v>
      </c>
      <c r="H235" s="325">
        <f>COUNTIFS('1.3 PFMEA'!AG$14:AG$1000,B235,'1.3 PFMEA'!AH$14:AH$1000,C235,'1.3 PFMEA'!AI$14:AI$1000,D235)</f>
        <v>0</v>
      </c>
      <c r="T235"/>
    </row>
    <row r="236" spans="1:20">
      <c r="A236" s="326">
        <v>95</v>
      </c>
      <c r="B236" s="86">
        <v>5</v>
      </c>
      <c r="C236" s="341">
        <v>8</v>
      </c>
      <c r="D236" s="341">
        <v>1</v>
      </c>
      <c r="E236" s="158">
        <f t="shared" si="23"/>
        <v>40</v>
      </c>
      <c r="F236" s="158" t="str">
        <f t="shared" si="24"/>
        <v>581</v>
      </c>
      <c r="G236" s="330" t="s">
        <v>299</v>
      </c>
      <c r="H236" s="325">
        <f>COUNTIFS('1.3 PFMEA'!AG$14:AG$1000,B236,'1.3 PFMEA'!AH$14:AH$1000,C236,'1.3 PFMEA'!AI$14:AI$1000,D236)</f>
        <v>0</v>
      </c>
      <c r="T236"/>
    </row>
    <row r="237" spans="1:20">
      <c r="A237" s="325">
        <v>151</v>
      </c>
      <c r="B237" s="86">
        <v>8</v>
      </c>
      <c r="C237" s="341">
        <v>1</v>
      </c>
      <c r="D237" s="341">
        <v>5</v>
      </c>
      <c r="E237" s="86">
        <f t="shared" si="23"/>
        <v>40</v>
      </c>
      <c r="F237" s="86" t="str">
        <f t="shared" si="24"/>
        <v>815</v>
      </c>
      <c r="G237" s="327" t="s">
        <v>292</v>
      </c>
      <c r="H237" s="325">
        <f>COUNTIFS('1.3 PFMEA'!AG$14:AG$1000,B237,'1.3 PFMEA'!AH$14:AH$1000,C237,'1.3 PFMEA'!AI$14:AI$1000,D237)</f>
        <v>0</v>
      </c>
      <c r="T237"/>
    </row>
    <row r="238" spans="1:20">
      <c r="A238" s="326">
        <v>133</v>
      </c>
      <c r="B238" s="86">
        <v>8</v>
      </c>
      <c r="C238" s="341">
        <v>5</v>
      </c>
      <c r="D238" s="341">
        <v>1</v>
      </c>
      <c r="E238" s="158">
        <f t="shared" si="23"/>
        <v>40</v>
      </c>
      <c r="F238" s="158" t="str">
        <f t="shared" si="24"/>
        <v>851</v>
      </c>
      <c r="G238" s="329" t="s">
        <v>299</v>
      </c>
      <c r="H238" s="325">
        <f>COUNTIFS('1.3 PFMEA'!AG$14:AG$1000,B238,'1.3 PFMEA'!AH$14:AH$1000,C238,'1.3 PFMEA'!AI$14:AI$1000,D238)</f>
        <v>0</v>
      </c>
      <c r="T238"/>
    </row>
    <row r="239" spans="1:20">
      <c r="A239" s="325">
        <v>181</v>
      </c>
      <c r="B239" s="86">
        <v>10</v>
      </c>
      <c r="C239" s="341">
        <v>1</v>
      </c>
      <c r="D239" s="341">
        <v>4</v>
      </c>
      <c r="E239" s="86">
        <f t="shared" si="23"/>
        <v>40</v>
      </c>
      <c r="F239" s="86" t="str">
        <f t="shared" si="24"/>
        <v>1014</v>
      </c>
      <c r="G239" s="327" t="s">
        <v>292</v>
      </c>
      <c r="H239" s="325">
        <f>COUNTIFS('1.3 PFMEA'!AG$14:AG$1000,B239,'1.3 PFMEA'!AH$14:AH$1000,C239,'1.3 PFMEA'!AI$14:AI$1000,D239)</f>
        <v>0</v>
      </c>
      <c r="T239"/>
    </row>
    <row r="240" spans="1:20">
      <c r="A240" s="325">
        <v>182</v>
      </c>
      <c r="B240" s="86">
        <v>10</v>
      </c>
      <c r="C240" s="87">
        <v>2</v>
      </c>
      <c r="D240" s="87">
        <v>2</v>
      </c>
      <c r="E240" s="86">
        <f t="shared" si="23"/>
        <v>40</v>
      </c>
      <c r="F240" s="86" t="str">
        <f t="shared" si="24"/>
        <v>1022</v>
      </c>
      <c r="G240" s="327" t="s">
        <v>292</v>
      </c>
      <c r="H240" s="325">
        <f>COUNTIFS('1.3 PFMEA'!AG$14:AG$1000,B240,'1.3 PFMEA'!AH$14:AH$1000,C240,'1.3 PFMEA'!AI$14:AI$1000,D240)</f>
        <v>0</v>
      </c>
      <c r="T240"/>
    </row>
    <row r="241" spans="1:20">
      <c r="A241" s="326">
        <v>173</v>
      </c>
      <c r="B241" s="86">
        <v>10</v>
      </c>
      <c r="C241" s="341">
        <v>4</v>
      </c>
      <c r="D241" s="341">
        <v>1</v>
      </c>
      <c r="E241" s="158">
        <f t="shared" si="23"/>
        <v>40</v>
      </c>
      <c r="F241" s="158" t="str">
        <f t="shared" si="24"/>
        <v>1041</v>
      </c>
      <c r="G241" s="329" t="s">
        <v>299</v>
      </c>
      <c r="H241" s="325">
        <f>COUNTIFS('1.3 PFMEA'!AG$14:AG$1000,B241,'1.3 PFMEA'!AH$14:AH$1000,C241,'1.3 PFMEA'!AI$14:AI$1000,D241)</f>
        <v>0</v>
      </c>
      <c r="T241"/>
    </row>
    <row r="242" spans="1:20">
      <c r="A242" s="325">
        <v>25</v>
      </c>
      <c r="B242" s="86">
        <v>1</v>
      </c>
      <c r="C242" s="87">
        <v>10</v>
      </c>
      <c r="D242" s="87">
        <v>4</v>
      </c>
      <c r="E242" s="86">
        <f t="shared" si="23"/>
        <v>40</v>
      </c>
      <c r="F242" s="86" t="str">
        <f t="shared" si="24"/>
        <v>1104</v>
      </c>
      <c r="G242" s="327" t="s">
        <v>292</v>
      </c>
      <c r="H242" s="325">
        <f>COUNTIFS('1.3 PFMEA'!AG$14:AG$1000,B242,'1.3 PFMEA'!AH$14:AH$1000,C242,'1.3 PFMEA'!AI$14:AI$1000,D242)</f>
        <v>0</v>
      </c>
      <c r="T242"/>
    </row>
    <row r="243" spans="1:20">
      <c r="A243" s="325">
        <v>43</v>
      </c>
      <c r="B243" s="86">
        <v>1</v>
      </c>
      <c r="C243" s="87">
        <v>4</v>
      </c>
      <c r="D243" s="87">
        <v>10</v>
      </c>
      <c r="E243" s="86">
        <f t="shared" si="23"/>
        <v>40</v>
      </c>
      <c r="F243" s="86" t="str">
        <f t="shared" si="24"/>
        <v>1410</v>
      </c>
      <c r="G243" s="327" t="s">
        <v>292</v>
      </c>
      <c r="H243" s="325">
        <f>COUNTIFS('1.3 PFMEA'!AG$14:AG$1000,B243,'1.3 PFMEA'!AH$14:AH$1000,C243,'1.3 PFMEA'!AI$14:AI$1000,D243)</f>
        <v>0</v>
      </c>
      <c r="T243"/>
    </row>
    <row r="244" spans="1:20">
      <c r="A244" s="325">
        <v>65</v>
      </c>
      <c r="B244" s="86">
        <v>2</v>
      </c>
      <c r="C244" s="87">
        <v>10</v>
      </c>
      <c r="D244" s="87">
        <v>2</v>
      </c>
      <c r="E244" s="86">
        <f t="shared" si="23"/>
        <v>40</v>
      </c>
      <c r="F244" s="86" t="str">
        <f t="shared" si="24"/>
        <v>2102</v>
      </c>
      <c r="G244" s="327" t="s">
        <v>292</v>
      </c>
      <c r="H244" s="325">
        <f>COUNTIFS('1.3 PFMEA'!AG$14:AG$1000,B244,'1.3 PFMEA'!AH$14:AH$1000,C244,'1.3 PFMEA'!AI$14:AI$1000,D244)</f>
        <v>0</v>
      </c>
      <c r="T244"/>
    </row>
    <row r="245" spans="1:20">
      <c r="A245" s="325">
        <v>82</v>
      </c>
      <c r="B245" s="86">
        <v>2</v>
      </c>
      <c r="C245" s="87">
        <v>2</v>
      </c>
      <c r="D245" s="87">
        <v>10</v>
      </c>
      <c r="E245" s="86">
        <f t="shared" si="23"/>
        <v>40</v>
      </c>
      <c r="F245" s="86" t="str">
        <f t="shared" si="24"/>
        <v>2210</v>
      </c>
      <c r="G245" s="327" t="s">
        <v>292</v>
      </c>
      <c r="H245" s="325">
        <f>COUNTIFS('1.3 PFMEA'!AG$14:AG$1000,B245,'1.3 PFMEA'!AH$14:AH$1000,C245,'1.3 PFMEA'!AI$14:AI$1000,D245)</f>
        <v>0</v>
      </c>
      <c r="T245"/>
    </row>
    <row r="246" spans="1:20">
      <c r="A246" s="326">
        <v>95</v>
      </c>
      <c r="B246" s="86">
        <v>4</v>
      </c>
      <c r="C246" s="341">
        <v>10</v>
      </c>
      <c r="D246" s="341">
        <v>1</v>
      </c>
      <c r="E246" s="158">
        <f t="shared" si="23"/>
        <v>40</v>
      </c>
      <c r="F246" s="158" t="str">
        <f t="shared" si="24"/>
        <v>4101</v>
      </c>
      <c r="G246" s="330" t="s">
        <v>299</v>
      </c>
      <c r="H246" s="325">
        <f>COUNTIFS('1.3 PFMEA'!AG$14:AG$1000,B246,'1.3 PFMEA'!AH$14:AH$1000,C246,'1.3 PFMEA'!AI$14:AI$1000,D246)</f>
        <v>0</v>
      </c>
      <c r="T246"/>
    </row>
    <row r="247" spans="1:20">
      <c r="A247" s="325">
        <v>121</v>
      </c>
      <c r="B247" s="86">
        <v>4</v>
      </c>
      <c r="C247" s="341">
        <v>1</v>
      </c>
      <c r="D247" s="341">
        <v>10</v>
      </c>
      <c r="E247" s="86">
        <f t="shared" si="23"/>
        <v>40</v>
      </c>
      <c r="F247" s="86" t="str">
        <f t="shared" si="24"/>
        <v>4110</v>
      </c>
      <c r="G247" s="327" t="s">
        <v>292</v>
      </c>
      <c r="H247" s="325">
        <f>COUNTIFS('1.3 PFMEA'!AG$14:AG$1000,B247,'1.3 PFMEA'!AH$14:AH$1000,C247,'1.3 PFMEA'!AI$14:AI$1000,D247)</f>
        <v>0</v>
      </c>
      <c r="T247"/>
    </row>
    <row r="248" spans="1:20">
      <c r="A248" s="325">
        <v>44</v>
      </c>
      <c r="B248" s="86">
        <v>1</v>
      </c>
      <c r="C248" s="87">
        <v>6</v>
      </c>
      <c r="D248" s="87">
        <v>7</v>
      </c>
      <c r="E248" s="86">
        <f t="shared" si="23"/>
        <v>42</v>
      </c>
      <c r="F248" s="86" t="str">
        <f t="shared" si="24"/>
        <v>167</v>
      </c>
      <c r="G248" s="327" t="s">
        <v>292</v>
      </c>
      <c r="H248" s="325">
        <f>COUNTIFS('1.3 PFMEA'!AG$14:AG$1000,B248,'1.3 PFMEA'!AH$14:AH$1000,C248,'1.3 PFMEA'!AI$14:AI$1000,D248)</f>
        <v>0</v>
      </c>
      <c r="T248"/>
    </row>
    <row r="249" spans="1:20">
      <c r="A249" s="325">
        <v>34</v>
      </c>
      <c r="B249" s="86">
        <v>1</v>
      </c>
      <c r="C249" s="87">
        <v>7</v>
      </c>
      <c r="D249" s="87">
        <v>6</v>
      </c>
      <c r="E249" s="86">
        <f t="shared" si="23"/>
        <v>42</v>
      </c>
      <c r="F249" s="86" t="str">
        <f t="shared" si="24"/>
        <v>176</v>
      </c>
      <c r="G249" s="327" t="s">
        <v>292</v>
      </c>
      <c r="H249" s="325">
        <f>COUNTIFS('1.3 PFMEA'!AG$14:AG$1000,B249,'1.3 PFMEA'!AH$14:AH$1000,C249,'1.3 PFMEA'!AI$14:AI$1000,D249)</f>
        <v>0</v>
      </c>
      <c r="T249"/>
    </row>
    <row r="250" spans="1:20">
      <c r="A250" s="325">
        <v>82</v>
      </c>
      <c r="B250" s="86">
        <v>2</v>
      </c>
      <c r="C250" s="87">
        <v>3</v>
      </c>
      <c r="D250" s="87">
        <v>7</v>
      </c>
      <c r="E250" s="86">
        <f t="shared" si="23"/>
        <v>42</v>
      </c>
      <c r="F250" s="86" t="str">
        <f t="shared" si="24"/>
        <v>237</v>
      </c>
      <c r="G250" s="327" t="s">
        <v>292</v>
      </c>
      <c r="H250" s="325">
        <f>COUNTIFS('1.3 PFMEA'!AG$14:AG$1000,B250,'1.3 PFMEA'!AH$14:AH$1000,C250,'1.3 PFMEA'!AI$14:AI$1000,D250)</f>
        <v>0</v>
      </c>
      <c r="T250"/>
    </row>
    <row r="251" spans="1:20">
      <c r="A251" s="325">
        <v>64</v>
      </c>
      <c r="B251" s="86">
        <v>2</v>
      </c>
      <c r="C251" s="87">
        <v>7</v>
      </c>
      <c r="D251" s="87">
        <v>3</v>
      </c>
      <c r="E251" s="86">
        <f t="shared" si="23"/>
        <v>42</v>
      </c>
      <c r="F251" s="86" t="str">
        <f t="shared" si="24"/>
        <v>273</v>
      </c>
      <c r="G251" s="327" t="s">
        <v>292</v>
      </c>
      <c r="H251" s="325">
        <f>COUNTIFS('1.3 PFMEA'!AG$14:AG$1000,B251,'1.3 PFMEA'!AH$14:AH$1000,C251,'1.3 PFMEA'!AI$14:AI$1000,D251)</f>
        <v>0</v>
      </c>
      <c r="T251"/>
    </row>
    <row r="252" spans="1:20">
      <c r="A252" s="325">
        <v>82</v>
      </c>
      <c r="B252" s="86">
        <v>3</v>
      </c>
      <c r="C252" s="87">
        <v>2</v>
      </c>
      <c r="D252" s="87">
        <v>7</v>
      </c>
      <c r="E252" s="86">
        <f t="shared" si="23"/>
        <v>42</v>
      </c>
      <c r="F252" s="86" t="str">
        <f t="shared" si="24"/>
        <v>327</v>
      </c>
      <c r="G252" s="327" t="s">
        <v>292</v>
      </c>
      <c r="H252" s="325">
        <f>COUNTIFS('1.3 PFMEA'!AG$14:AG$1000,B252,'1.3 PFMEA'!AH$14:AH$1000,C252,'1.3 PFMEA'!AI$14:AI$1000,D252)</f>
        <v>0</v>
      </c>
      <c r="T252"/>
    </row>
    <row r="253" spans="1:20">
      <c r="A253" s="325">
        <v>64</v>
      </c>
      <c r="B253" s="86">
        <v>3</v>
      </c>
      <c r="C253" s="87">
        <v>7</v>
      </c>
      <c r="D253" s="87">
        <v>2</v>
      </c>
      <c r="E253" s="86">
        <f t="shared" si="23"/>
        <v>42</v>
      </c>
      <c r="F253" s="86" t="str">
        <f t="shared" si="24"/>
        <v>372</v>
      </c>
      <c r="G253" s="327" t="s">
        <v>292</v>
      </c>
      <c r="H253" s="325">
        <f>COUNTIFS('1.3 PFMEA'!AG$14:AG$1000,B253,'1.3 PFMEA'!AH$14:AH$1000,C253,'1.3 PFMEA'!AI$14:AI$1000,D253)</f>
        <v>0</v>
      </c>
      <c r="T253"/>
    </row>
    <row r="254" spans="1:20">
      <c r="A254" s="325">
        <v>121</v>
      </c>
      <c r="B254" s="86">
        <v>6</v>
      </c>
      <c r="C254" s="341">
        <v>1</v>
      </c>
      <c r="D254" s="341">
        <v>7</v>
      </c>
      <c r="E254" s="86">
        <f t="shared" si="23"/>
        <v>42</v>
      </c>
      <c r="F254" s="86" t="str">
        <f t="shared" si="24"/>
        <v>617</v>
      </c>
      <c r="G254" s="327" t="s">
        <v>292</v>
      </c>
      <c r="H254" s="325">
        <f>COUNTIFS('1.3 PFMEA'!AG$14:AG$1000,B254,'1.3 PFMEA'!AH$14:AH$1000,C254,'1.3 PFMEA'!AI$14:AI$1000,D254)</f>
        <v>0</v>
      </c>
      <c r="T254"/>
    </row>
    <row r="255" spans="1:20">
      <c r="A255" s="325">
        <v>94</v>
      </c>
      <c r="B255" s="86">
        <v>6</v>
      </c>
      <c r="C255" s="341">
        <v>7</v>
      </c>
      <c r="D255" s="341">
        <v>1</v>
      </c>
      <c r="E255" s="158">
        <f t="shared" si="23"/>
        <v>42</v>
      </c>
      <c r="F255" s="158" t="str">
        <f t="shared" si="24"/>
        <v>671</v>
      </c>
      <c r="G255" s="328" t="s">
        <v>292</v>
      </c>
      <c r="H255" s="325">
        <f>COUNTIFS('1.3 PFMEA'!AG$14:AG$1000,B255,'1.3 PFMEA'!AH$14:AH$1000,C255,'1.3 PFMEA'!AI$14:AI$1000,D255)</f>
        <v>0</v>
      </c>
      <c r="T255"/>
    </row>
    <row r="256" spans="1:20">
      <c r="A256" s="325">
        <v>151</v>
      </c>
      <c r="B256" s="86">
        <v>7</v>
      </c>
      <c r="C256" s="341">
        <v>1</v>
      </c>
      <c r="D256" s="341">
        <v>6</v>
      </c>
      <c r="E256" s="86">
        <f t="shared" si="23"/>
        <v>42</v>
      </c>
      <c r="F256" s="86" t="str">
        <f t="shared" si="24"/>
        <v>716</v>
      </c>
      <c r="G256" s="327" t="s">
        <v>292</v>
      </c>
      <c r="H256" s="325">
        <f>COUNTIFS('1.3 PFMEA'!AG$14:AG$1000,B256,'1.3 PFMEA'!AH$14:AH$1000,C256,'1.3 PFMEA'!AI$14:AI$1000,D256)</f>
        <v>0</v>
      </c>
      <c r="T256"/>
    </row>
    <row r="257" spans="1:20">
      <c r="A257" s="325">
        <v>142</v>
      </c>
      <c r="B257" s="86">
        <v>7</v>
      </c>
      <c r="C257" s="87">
        <v>2</v>
      </c>
      <c r="D257" s="87">
        <v>3</v>
      </c>
      <c r="E257" s="86">
        <f t="shared" si="23"/>
        <v>42</v>
      </c>
      <c r="F257" s="86" t="str">
        <f t="shared" si="24"/>
        <v>723</v>
      </c>
      <c r="G257" s="327" t="s">
        <v>292</v>
      </c>
      <c r="H257" s="325">
        <f>COUNTIFS('1.3 PFMEA'!AG$14:AG$1000,B257,'1.3 PFMEA'!AH$14:AH$1000,C257,'1.3 PFMEA'!AI$14:AI$1000,D257)</f>
        <v>0</v>
      </c>
      <c r="T257"/>
    </row>
    <row r="258" spans="1:20">
      <c r="A258" s="325">
        <v>142</v>
      </c>
      <c r="B258" s="86">
        <v>7</v>
      </c>
      <c r="C258" s="87">
        <v>3</v>
      </c>
      <c r="D258" s="87">
        <v>2</v>
      </c>
      <c r="E258" s="86">
        <f t="shared" ref="E258:E321" si="25">B258*C258*D258</f>
        <v>42</v>
      </c>
      <c r="F258" s="86" t="str">
        <f t="shared" ref="F258:F321" si="26">B258&amp;C258&amp;D258</f>
        <v>732</v>
      </c>
      <c r="G258" s="327" t="s">
        <v>292</v>
      </c>
      <c r="H258" s="325">
        <f>COUNTIFS('1.3 PFMEA'!AG$14:AG$1000,B258,'1.3 PFMEA'!AH$14:AH$1000,C258,'1.3 PFMEA'!AI$14:AI$1000,D258)</f>
        <v>0</v>
      </c>
      <c r="T258"/>
    </row>
    <row r="259" spans="1:20">
      <c r="A259" s="326">
        <v>134</v>
      </c>
      <c r="B259" s="86">
        <v>7</v>
      </c>
      <c r="C259" s="341">
        <v>6</v>
      </c>
      <c r="D259" s="341">
        <v>1</v>
      </c>
      <c r="E259" s="158">
        <f t="shared" si="25"/>
        <v>42</v>
      </c>
      <c r="F259" s="158" t="str">
        <f t="shared" si="26"/>
        <v>761</v>
      </c>
      <c r="G259" s="329" t="s">
        <v>299</v>
      </c>
      <c r="H259" s="325">
        <f>COUNTIFS('1.3 PFMEA'!AG$14:AG$1000,B259,'1.3 PFMEA'!AH$14:AH$1000,C259,'1.3 PFMEA'!AI$14:AI$1000,D259)</f>
        <v>0</v>
      </c>
      <c r="T259"/>
    </row>
    <row r="260" spans="1:20">
      <c r="A260" s="325">
        <v>43</v>
      </c>
      <c r="B260" s="86">
        <v>1</v>
      </c>
      <c r="C260" s="87">
        <v>5</v>
      </c>
      <c r="D260" s="87">
        <v>9</v>
      </c>
      <c r="E260" s="86">
        <f t="shared" si="25"/>
        <v>45</v>
      </c>
      <c r="F260" s="86" t="str">
        <f t="shared" si="26"/>
        <v>159</v>
      </c>
      <c r="G260" s="327" t="s">
        <v>292</v>
      </c>
      <c r="H260" s="325">
        <f>COUNTIFS('1.3 PFMEA'!AG$14:AG$1000,B260,'1.3 PFMEA'!AH$14:AH$1000,C260,'1.3 PFMEA'!AI$14:AI$1000,D260)</f>
        <v>0</v>
      </c>
      <c r="T260"/>
    </row>
    <row r="261" spans="1:20">
      <c r="A261" s="325">
        <v>35</v>
      </c>
      <c r="B261" s="86">
        <v>1</v>
      </c>
      <c r="C261" s="87">
        <v>9</v>
      </c>
      <c r="D261" s="87">
        <v>5</v>
      </c>
      <c r="E261" s="86">
        <f t="shared" si="25"/>
        <v>45</v>
      </c>
      <c r="F261" s="86" t="str">
        <f t="shared" si="26"/>
        <v>195</v>
      </c>
      <c r="G261" s="327" t="s">
        <v>292</v>
      </c>
      <c r="H261" s="325">
        <f>COUNTIFS('1.3 PFMEA'!AG$14:AG$1000,B261,'1.3 PFMEA'!AH$14:AH$1000,C261,'1.3 PFMEA'!AI$14:AI$1000,D261)</f>
        <v>0</v>
      </c>
      <c r="T261"/>
    </row>
    <row r="262" spans="1:20">
      <c r="A262" s="325">
        <v>72</v>
      </c>
      <c r="B262" s="86">
        <v>3</v>
      </c>
      <c r="C262" s="87">
        <v>3</v>
      </c>
      <c r="D262" s="87">
        <v>5</v>
      </c>
      <c r="E262" s="86">
        <f t="shared" si="25"/>
        <v>45</v>
      </c>
      <c r="F262" s="86" t="str">
        <f t="shared" si="26"/>
        <v>335</v>
      </c>
      <c r="G262" s="327" t="s">
        <v>292</v>
      </c>
      <c r="H262" s="325">
        <f>COUNTIFS('1.3 PFMEA'!AG$14:AG$1000,B262,'1.3 PFMEA'!AH$14:AH$1000,C262,'1.3 PFMEA'!AI$14:AI$1000,D262)</f>
        <v>0</v>
      </c>
      <c r="T262"/>
    </row>
    <row r="263" spans="1:20">
      <c r="A263" s="325">
        <v>63</v>
      </c>
      <c r="B263" s="86">
        <v>3</v>
      </c>
      <c r="C263" s="87">
        <v>5</v>
      </c>
      <c r="D263" s="87">
        <v>3</v>
      </c>
      <c r="E263" s="86">
        <f t="shared" si="25"/>
        <v>45</v>
      </c>
      <c r="F263" s="86" t="str">
        <f t="shared" si="26"/>
        <v>353</v>
      </c>
      <c r="G263" s="327" t="s">
        <v>292</v>
      </c>
      <c r="H263" s="325">
        <f>COUNTIFS('1.3 PFMEA'!AG$14:AG$1000,B263,'1.3 PFMEA'!AH$14:AH$1000,C263,'1.3 PFMEA'!AI$14:AI$1000,D263)</f>
        <v>0</v>
      </c>
      <c r="T263"/>
    </row>
    <row r="264" spans="1:20">
      <c r="A264" s="325">
        <v>121</v>
      </c>
      <c r="B264" s="86">
        <v>5</v>
      </c>
      <c r="C264" s="341">
        <v>1</v>
      </c>
      <c r="D264" s="341">
        <v>9</v>
      </c>
      <c r="E264" s="86">
        <f t="shared" si="25"/>
        <v>45</v>
      </c>
      <c r="F264" s="86" t="str">
        <f t="shared" si="26"/>
        <v>519</v>
      </c>
      <c r="G264" s="327" t="s">
        <v>292</v>
      </c>
      <c r="H264" s="325">
        <f>COUNTIFS('1.3 PFMEA'!AG$14:AG$1000,B264,'1.3 PFMEA'!AH$14:AH$1000,C264,'1.3 PFMEA'!AI$14:AI$1000,D264)</f>
        <v>0</v>
      </c>
      <c r="T264"/>
    </row>
    <row r="265" spans="1:20">
      <c r="A265" s="325">
        <v>102</v>
      </c>
      <c r="B265" s="86">
        <v>5</v>
      </c>
      <c r="C265" s="87">
        <v>3</v>
      </c>
      <c r="D265" s="87">
        <v>3</v>
      </c>
      <c r="E265" s="86">
        <f t="shared" si="25"/>
        <v>45</v>
      </c>
      <c r="F265" s="86" t="str">
        <f t="shared" si="26"/>
        <v>533</v>
      </c>
      <c r="G265" s="327" t="s">
        <v>292</v>
      </c>
      <c r="H265" s="325">
        <f>COUNTIFS('1.3 PFMEA'!AG$14:AG$1000,B265,'1.3 PFMEA'!AH$14:AH$1000,C265,'1.3 PFMEA'!AI$14:AI$1000,D265)</f>
        <v>0</v>
      </c>
      <c r="T265"/>
    </row>
    <row r="266" spans="1:20">
      <c r="A266" s="326">
        <v>95</v>
      </c>
      <c r="B266" s="86">
        <v>5</v>
      </c>
      <c r="C266" s="341">
        <v>9</v>
      </c>
      <c r="D266" s="341">
        <v>1</v>
      </c>
      <c r="E266" s="158">
        <f t="shared" si="25"/>
        <v>45</v>
      </c>
      <c r="F266" s="158" t="str">
        <f t="shared" si="26"/>
        <v>591</v>
      </c>
      <c r="G266" s="330" t="s">
        <v>299</v>
      </c>
      <c r="H266" s="325">
        <f>COUNTIFS('1.3 PFMEA'!AG$14:AG$1000,B266,'1.3 PFMEA'!AH$14:AH$1000,C266,'1.3 PFMEA'!AI$14:AI$1000,D266)</f>
        <v>0</v>
      </c>
      <c r="T266"/>
    </row>
    <row r="267" spans="1:20">
      <c r="A267" s="325">
        <v>191</v>
      </c>
      <c r="B267" s="86">
        <v>9</v>
      </c>
      <c r="C267" s="341">
        <v>1</v>
      </c>
      <c r="D267" s="341">
        <v>5</v>
      </c>
      <c r="E267" s="86">
        <f t="shared" si="25"/>
        <v>45</v>
      </c>
      <c r="F267" s="86" t="str">
        <f t="shared" si="26"/>
        <v>915</v>
      </c>
      <c r="G267" s="327" t="s">
        <v>292</v>
      </c>
      <c r="H267" s="325">
        <f>COUNTIFS('1.3 PFMEA'!AG$14:AG$1000,B267,'1.3 PFMEA'!AH$14:AH$1000,C267,'1.3 PFMEA'!AI$14:AI$1000,D267)</f>
        <v>0</v>
      </c>
      <c r="T267"/>
    </row>
    <row r="268" spans="1:20">
      <c r="A268" s="326">
        <v>173</v>
      </c>
      <c r="B268" s="86">
        <v>9</v>
      </c>
      <c r="C268" s="341">
        <v>5</v>
      </c>
      <c r="D268" s="341">
        <v>1</v>
      </c>
      <c r="E268" s="158">
        <f t="shared" si="25"/>
        <v>45</v>
      </c>
      <c r="F268" s="158" t="str">
        <f t="shared" si="26"/>
        <v>951</v>
      </c>
      <c r="G268" s="329" t="s">
        <v>299</v>
      </c>
      <c r="H268" s="325">
        <f>COUNTIFS('1.3 PFMEA'!AG$14:AG$1000,B268,'1.3 PFMEA'!AH$14:AH$1000,C268,'1.3 PFMEA'!AI$14:AI$1000,D268)</f>
        <v>0</v>
      </c>
      <c r="T268"/>
    </row>
    <row r="269" spans="1:20">
      <c r="A269" s="325">
        <v>44</v>
      </c>
      <c r="B269" s="86">
        <v>1</v>
      </c>
      <c r="C269" s="87">
        <v>6</v>
      </c>
      <c r="D269" s="87">
        <v>8</v>
      </c>
      <c r="E269" s="86">
        <f t="shared" si="25"/>
        <v>48</v>
      </c>
      <c r="F269" s="86" t="str">
        <f t="shared" si="26"/>
        <v>168</v>
      </c>
      <c r="G269" s="327" t="s">
        <v>292</v>
      </c>
      <c r="H269" s="325">
        <f>COUNTIFS('1.3 PFMEA'!AG$14:AG$1000,B269,'1.3 PFMEA'!AH$14:AH$1000,C269,'1.3 PFMEA'!AI$14:AI$1000,D269)</f>
        <v>0</v>
      </c>
      <c r="T269"/>
    </row>
    <row r="270" spans="1:20">
      <c r="A270" s="325">
        <v>35</v>
      </c>
      <c r="B270" s="86">
        <v>1</v>
      </c>
      <c r="C270" s="87">
        <v>8</v>
      </c>
      <c r="D270" s="87">
        <v>6</v>
      </c>
      <c r="E270" s="86">
        <f t="shared" si="25"/>
        <v>48</v>
      </c>
      <c r="F270" s="86" t="str">
        <f t="shared" si="26"/>
        <v>186</v>
      </c>
      <c r="G270" s="327" t="s">
        <v>292</v>
      </c>
      <c r="H270" s="325">
        <f>COUNTIFS('1.3 PFMEA'!AG$14:AG$1000,B270,'1.3 PFMEA'!AH$14:AH$1000,C270,'1.3 PFMEA'!AI$14:AI$1000,D270)</f>
        <v>0</v>
      </c>
      <c r="T270"/>
    </row>
    <row r="271" spans="1:20">
      <c r="A271" s="325">
        <v>82</v>
      </c>
      <c r="B271" s="86">
        <v>2</v>
      </c>
      <c r="C271" s="87">
        <v>3</v>
      </c>
      <c r="D271" s="87">
        <v>8</v>
      </c>
      <c r="E271" s="86">
        <f t="shared" si="25"/>
        <v>48</v>
      </c>
      <c r="F271" s="86" t="str">
        <f t="shared" si="26"/>
        <v>238</v>
      </c>
      <c r="G271" s="327" t="s">
        <v>292</v>
      </c>
      <c r="H271" s="325">
        <f>COUNTIFS('1.3 PFMEA'!AG$14:AG$1000,B271,'1.3 PFMEA'!AH$14:AH$1000,C271,'1.3 PFMEA'!AI$14:AI$1000,D271)</f>
        <v>0</v>
      </c>
      <c r="T271"/>
    </row>
    <row r="272" spans="1:20">
      <c r="A272" s="325">
        <v>73</v>
      </c>
      <c r="B272" s="86">
        <v>2</v>
      </c>
      <c r="C272" s="87">
        <v>4</v>
      </c>
      <c r="D272" s="87">
        <v>6</v>
      </c>
      <c r="E272" s="86">
        <f t="shared" si="25"/>
        <v>48</v>
      </c>
      <c r="F272" s="86" t="str">
        <f t="shared" si="26"/>
        <v>246</v>
      </c>
      <c r="G272" s="327" t="s">
        <v>292</v>
      </c>
      <c r="H272" s="325">
        <f>COUNTIFS('1.3 PFMEA'!AG$14:AG$1000,B272,'1.3 PFMEA'!AH$14:AH$1000,C272,'1.3 PFMEA'!AI$14:AI$1000,D272)</f>
        <v>0</v>
      </c>
      <c r="T272"/>
    </row>
    <row r="273" spans="1:20">
      <c r="A273" s="325">
        <v>64</v>
      </c>
      <c r="B273" s="86">
        <v>2</v>
      </c>
      <c r="C273" s="87">
        <v>6</v>
      </c>
      <c r="D273" s="87">
        <v>4</v>
      </c>
      <c r="E273" s="86">
        <f t="shared" si="25"/>
        <v>48</v>
      </c>
      <c r="F273" s="86" t="str">
        <f t="shared" si="26"/>
        <v>264</v>
      </c>
      <c r="G273" s="327" t="s">
        <v>292</v>
      </c>
      <c r="H273" s="325">
        <f>COUNTIFS('1.3 PFMEA'!AG$14:AG$1000,B273,'1.3 PFMEA'!AH$14:AH$1000,C273,'1.3 PFMEA'!AI$14:AI$1000,D273)</f>
        <v>0</v>
      </c>
      <c r="T273"/>
    </row>
    <row r="274" spans="1:20">
      <c r="A274" s="325">
        <v>65</v>
      </c>
      <c r="B274" s="86">
        <v>2</v>
      </c>
      <c r="C274" s="87">
        <v>8</v>
      </c>
      <c r="D274" s="87">
        <v>3</v>
      </c>
      <c r="E274" s="86">
        <f t="shared" si="25"/>
        <v>48</v>
      </c>
      <c r="F274" s="86" t="str">
        <f t="shared" si="26"/>
        <v>283</v>
      </c>
      <c r="G274" s="327" t="s">
        <v>292</v>
      </c>
      <c r="H274" s="325">
        <f>COUNTIFS('1.3 PFMEA'!AG$14:AG$1000,B274,'1.3 PFMEA'!AH$14:AH$1000,C274,'1.3 PFMEA'!AI$14:AI$1000,D274)</f>
        <v>0</v>
      </c>
      <c r="T274"/>
    </row>
    <row r="275" spans="1:20">
      <c r="A275" s="325">
        <v>82</v>
      </c>
      <c r="B275" s="86">
        <v>3</v>
      </c>
      <c r="C275" s="87">
        <v>2</v>
      </c>
      <c r="D275" s="87">
        <v>8</v>
      </c>
      <c r="E275" s="86">
        <f t="shared" si="25"/>
        <v>48</v>
      </c>
      <c r="F275" s="86" t="str">
        <f t="shared" si="26"/>
        <v>328</v>
      </c>
      <c r="G275" s="327" t="s">
        <v>292</v>
      </c>
      <c r="H275" s="325">
        <f>COUNTIFS('1.3 PFMEA'!AG$14:AG$1000,B275,'1.3 PFMEA'!AH$14:AH$1000,C275,'1.3 PFMEA'!AI$14:AI$1000,D275)</f>
        <v>0</v>
      </c>
      <c r="T275"/>
    </row>
    <row r="276" spans="1:20">
      <c r="A276" s="325">
        <v>63</v>
      </c>
      <c r="B276" s="86">
        <v>3</v>
      </c>
      <c r="C276" s="87">
        <v>4</v>
      </c>
      <c r="D276" s="87">
        <v>4</v>
      </c>
      <c r="E276" s="86">
        <f t="shared" si="25"/>
        <v>48</v>
      </c>
      <c r="F276" s="86" t="str">
        <f t="shared" si="26"/>
        <v>344</v>
      </c>
      <c r="G276" s="327" t="s">
        <v>292</v>
      </c>
      <c r="H276" s="325">
        <f>COUNTIFS('1.3 PFMEA'!AG$14:AG$1000,B276,'1.3 PFMEA'!AH$14:AH$1000,C276,'1.3 PFMEA'!AI$14:AI$1000,D276)</f>
        <v>0</v>
      </c>
      <c r="T276"/>
    </row>
    <row r="277" spans="1:20">
      <c r="A277" s="325">
        <v>65</v>
      </c>
      <c r="B277" s="86">
        <v>3</v>
      </c>
      <c r="C277" s="87">
        <v>8</v>
      </c>
      <c r="D277" s="87">
        <v>2</v>
      </c>
      <c r="E277" s="86">
        <f t="shared" si="25"/>
        <v>48</v>
      </c>
      <c r="F277" s="86" t="str">
        <f t="shared" si="26"/>
        <v>382</v>
      </c>
      <c r="G277" s="327" t="s">
        <v>292</v>
      </c>
      <c r="H277" s="325">
        <f>COUNTIFS('1.3 PFMEA'!AG$14:AG$1000,B277,'1.3 PFMEA'!AH$14:AH$1000,C277,'1.3 PFMEA'!AI$14:AI$1000,D277)</f>
        <v>0</v>
      </c>
      <c r="T277"/>
    </row>
    <row r="278" spans="1:20">
      <c r="A278" s="325">
        <v>112</v>
      </c>
      <c r="B278" s="86">
        <v>4</v>
      </c>
      <c r="C278" s="87">
        <v>2</v>
      </c>
      <c r="D278" s="87">
        <v>6</v>
      </c>
      <c r="E278" s="86">
        <f t="shared" si="25"/>
        <v>48</v>
      </c>
      <c r="F278" s="86" t="str">
        <f t="shared" si="26"/>
        <v>426</v>
      </c>
      <c r="G278" s="327" t="s">
        <v>292</v>
      </c>
      <c r="H278" s="325">
        <f>COUNTIFS('1.3 PFMEA'!AG$14:AG$1000,B278,'1.3 PFMEA'!AH$14:AH$1000,C278,'1.3 PFMEA'!AI$14:AI$1000,D278)</f>
        <v>0</v>
      </c>
      <c r="T278"/>
    </row>
    <row r="279" spans="1:20">
      <c r="A279" s="325">
        <v>102</v>
      </c>
      <c r="B279" s="86">
        <v>4</v>
      </c>
      <c r="C279" s="87">
        <v>3</v>
      </c>
      <c r="D279" s="87">
        <v>4</v>
      </c>
      <c r="E279" s="86">
        <f t="shared" si="25"/>
        <v>48</v>
      </c>
      <c r="F279" s="86" t="str">
        <f t="shared" si="26"/>
        <v>434</v>
      </c>
      <c r="G279" s="327" t="s">
        <v>292</v>
      </c>
      <c r="H279" s="325">
        <f>COUNTIFS('1.3 PFMEA'!AG$14:AG$1000,B279,'1.3 PFMEA'!AH$14:AH$1000,C279,'1.3 PFMEA'!AI$14:AI$1000,D279)</f>
        <v>0</v>
      </c>
      <c r="T279"/>
    </row>
    <row r="280" spans="1:20">
      <c r="A280" s="325">
        <v>103</v>
      </c>
      <c r="B280" s="86">
        <v>4</v>
      </c>
      <c r="C280" s="87">
        <v>4</v>
      </c>
      <c r="D280" s="87">
        <v>3</v>
      </c>
      <c r="E280" s="86">
        <f t="shared" si="25"/>
        <v>48</v>
      </c>
      <c r="F280" s="86" t="str">
        <f t="shared" si="26"/>
        <v>443</v>
      </c>
      <c r="G280" s="327" t="s">
        <v>292</v>
      </c>
      <c r="H280" s="325">
        <f>COUNTIFS('1.3 PFMEA'!AG$14:AG$1000,B280,'1.3 PFMEA'!AH$14:AH$1000,C280,'1.3 PFMEA'!AI$14:AI$1000,D280)</f>
        <v>0</v>
      </c>
      <c r="T280"/>
    </row>
    <row r="281" spans="1:20">
      <c r="A281" s="325">
        <v>104</v>
      </c>
      <c r="B281" s="86">
        <v>4</v>
      </c>
      <c r="C281" s="87">
        <v>6</v>
      </c>
      <c r="D281" s="87">
        <v>2</v>
      </c>
      <c r="E281" s="86">
        <f t="shared" si="25"/>
        <v>48</v>
      </c>
      <c r="F281" s="86" t="str">
        <f t="shared" si="26"/>
        <v>462</v>
      </c>
      <c r="G281" s="327" t="s">
        <v>299</v>
      </c>
      <c r="H281" s="325">
        <f>COUNTIFS('1.3 PFMEA'!AG$14:AG$1000,B281,'1.3 PFMEA'!AH$14:AH$1000,C281,'1.3 PFMEA'!AI$14:AI$1000,D281)</f>
        <v>0</v>
      </c>
      <c r="T281"/>
    </row>
    <row r="282" spans="1:20">
      <c r="A282" s="325">
        <v>121</v>
      </c>
      <c r="B282" s="86">
        <v>6</v>
      </c>
      <c r="C282" s="341">
        <v>1</v>
      </c>
      <c r="D282" s="341">
        <v>8</v>
      </c>
      <c r="E282" s="86">
        <f t="shared" si="25"/>
        <v>48</v>
      </c>
      <c r="F282" s="86" t="str">
        <f t="shared" si="26"/>
        <v>618</v>
      </c>
      <c r="G282" s="327" t="s">
        <v>292</v>
      </c>
      <c r="H282" s="325">
        <f>COUNTIFS('1.3 PFMEA'!AG$14:AG$1000,B282,'1.3 PFMEA'!AH$14:AH$1000,C282,'1.3 PFMEA'!AI$14:AI$1000,D282)</f>
        <v>0</v>
      </c>
      <c r="T282"/>
    </row>
    <row r="283" spans="1:20">
      <c r="A283" s="325">
        <v>102</v>
      </c>
      <c r="B283" s="86">
        <v>6</v>
      </c>
      <c r="C283" s="87">
        <v>2</v>
      </c>
      <c r="D283" s="87">
        <v>4</v>
      </c>
      <c r="E283" s="86">
        <f t="shared" si="25"/>
        <v>48</v>
      </c>
      <c r="F283" s="86" t="str">
        <f t="shared" si="26"/>
        <v>624</v>
      </c>
      <c r="G283" s="327" t="s">
        <v>292</v>
      </c>
      <c r="H283" s="325">
        <f>COUNTIFS('1.3 PFMEA'!AG$14:AG$1000,B283,'1.3 PFMEA'!AH$14:AH$1000,C283,'1.3 PFMEA'!AI$14:AI$1000,D283)</f>
        <v>0</v>
      </c>
      <c r="T283"/>
    </row>
    <row r="284" spans="1:20">
      <c r="A284" s="325">
        <v>103</v>
      </c>
      <c r="B284" s="86">
        <v>6</v>
      </c>
      <c r="C284" s="87">
        <v>4</v>
      </c>
      <c r="D284" s="87">
        <v>2</v>
      </c>
      <c r="E284" s="86">
        <f t="shared" si="25"/>
        <v>48</v>
      </c>
      <c r="F284" s="86" t="str">
        <f t="shared" si="26"/>
        <v>642</v>
      </c>
      <c r="G284" s="327" t="s">
        <v>292</v>
      </c>
      <c r="H284" s="325">
        <f>COUNTIFS('1.3 PFMEA'!AG$14:AG$1000,B284,'1.3 PFMEA'!AH$14:AH$1000,C284,'1.3 PFMEA'!AI$14:AI$1000,D284)</f>
        <v>0</v>
      </c>
      <c r="T284"/>
    </row>
    <row r="285" spans="1:20">
      <c r="A285" s="326">
        <v>95</v>
      </c>
      <c r="B285" s="86">
        <v>6</v>
      </c>
      <c r="C285" s="341">
        <v>8</v>
      </c>
      <c r="D285" s="341">
        <v>1</v>
      </c>
      <c r="E285" s="158">
        <f t="shared" si="25"/>
        <v>48</v>
      </c>
      <c r="F285" s="158" t="str">
        <f t="shared" si="26"/>
        <v>681</v>
      </c>
      <c r="G285" s="330" t="s">
        <v>299</v>
      </c>
      <c r="H285" s="325">
        <f>COUNTIFS('1.3 PFMEA'!AG$14:AG$1000,B285,'1.3 PFMEA'!AH$14:AH$1000,C285,'1.3 PFMEA'!AI$14:AI$1000,D285)</f>
        <v>0</v>
      </c>
      <c r="T285"/>
    </row>
    <row r="286" spans="1:20">
      <c r="A286" s="325">
        <v>151</v>
      </c>
      <c r="B286" s="86">
        <v>8</v>
      </c>
      <c r="C286" s="341">
        <v>1</v>
      </c>
      <c r="D286" s="341">
        <v>6</v>
      </c>
      <c r="E286" s="86">
        <f t="shared" si="25"/>
        <v>48</v>
      </c>
      <c r="F286" s="86" t="str">
        <f t="shared" si="26"/>
        <v>816</v>
      </c>
      <c r="G286" s="327" t="s">
        <v>292</v>
      </c>
      <c r="H286" s="325">
        <f>COUNTIFS('1.3 PFMEA'!AG$14:AG$1000,B286,'1.3 PFMEA'!AH$14:AH$1000,C286,'1.3 PFMEA'!AI$14:AI$1000,D286)</f>
        <v>0</v>
      </c>
      <c r="T286"/>
    </row>
    <row r="287" spans="1:20">
      <c r="A287" s="325">
        <v>142</v>
      </c>
      <c r="B287" s="86">
        <v>8</v>
      </c>
      <c r="C287" s="87">
        <v>2</v>
      </c>
      <c r="D287" s="87">
        <v>3</v>
      </c>
      <c r="E287" s="86">
        <f t="shared" si="25"/>
        <v>48</v>
      </c>
      <c r="F287" s="86" t="str">
        <f t="shared" si="26"/>
        <v>823</v>
      </c>
      <c r="G287" s="327" t="s">
        <v>292</v>
      </c>
      <c r="H287" s="325">
        <f>COUNTIFS('1.3 PFMEA'!AG$14:AG$1000,B287,'1.3 PFMEA'!AH$14:AH$1000,C287,'1.3 PFMEA'!AI$14:AI$1000,D287)</f>
        <v>0</v>
      </c>
      <c r="T287"/>
    </row>
    <row r="288" spans="1:20">
      <c r="A288" s="325">
        <v>142</v>
      </c>
      <c r="B288" s="86">
        <v>8</v>
      </c>
      <c r="C288" s="87">
        <v>3</v>
      </c>
      <c r="D288" s="87">
        <v>2</v>
      </c>
      <c r="E288" s="86">
        <f t="shared" si="25"/>
        <v>48</v>
      </c>
      <c r="F288" s="86" t="str">
        <f t="shared" si="26"/>
        <v>832</v>
      </c>
      <c r="G288" s="327" t="s">
        <v>292</v>
      </c>
      <c r="H288" s="325">
        <f>COUNTIFS('1.3 PFMEA'!AG$14:AG$1000,B288,'1.3 PFMEA'!AH$14:AH$1000,C288,'1.3 PFMEA'!AI$14:AI$1000,D288)</f>
        <v>0</v>
      </c>
      <c r="T288"/>
    </row>
    <row r="289" spans="1:20">
      <c r="A289" s="326">
        <v>134</v>
      </c>
      <c r="B289" s="86">
        <v>8</v>
      </c>
      <c r="C289" s="341">
        <v>6</v>
      </c>
      <c r="D289" s="341">
        <v>1</v>
      </c>
      <c r="E289" s="158">
        <f t="shared" si="25"/>
        <v>48</v>
      </c>
      <c r="F289" s="158" t="str">
        <f t="shared" si="26"/>
        <v>861</v>
      </c>
      <c r="G289" s="329" t="s">
        <v>299</v>
      </c>
      <c r="H289" s="325">
        <f>COUNTIFS('1.3 PFMEA'!AG$14:AG$1000,B289,'1.3 PFMEA'!AH$14:AH$1000,C289,'1.3 PFMEA'!AI$14:AI$1000,D289)</f>
        <v>0</v>
      </c>
      <c r="T289"/>
    </row>
    <row r="290" spans="1:20">
      <c r="A290" s="325">
        <v>44</v>
      </c>
      <c r="B290" s="86">
        <v>1</v>
      </c>
      <c r="C290" s="87">
        <v>7</v>
      </c>
      <c r="D290" s="87">
        <v>7</v>
      </c>
      <c r="E290" s="86">
        <f t="shared" si="25"/>
        <v>49</v>
      </c>
      <c r="F290" s="86" t="str">
        <f t="shared" si="26"/>
        <v>177</v>
      </c>
      <c r="G290" s="327" t="s">
        <v>292</v>
      </c>
      <c r="H290" s="325">
        <f>COUNTIFS('1.3 PFMEA'!AG$14:AG$1000,B290,'1.3 PFMEA'!AH$14:AH$1000,C290,'1.3 PFMEA'!AI$14:AI$1000,D290)</f>
        <v>0</v>
      </c>
      <c r="T290"/>
    </row>
    <row r="291" spans="1:20">
      <c r="A291" s="325">
        <v>161</v>
      </c>
      <c r="B291" s="86">
        <v>7</v>
      </c>
      <c r="C291" s="341">
        <v>1</v>
      </c>
      <c r="D291" s="341">
        <v>7</v>
      </c>
      <c r="E291" s="86">
        <f t="shared" si="25"/>
        <v>49</v>
      </c>
      <c r="F291" s="86" t="str">
        <f t="shared" si="26"/>
        <v>717</v>
      </c>
      <c r="G291" s="327" t="s">
        <v>292</v>
      </c>
      <c r="H291" s="325">
        <f>COUNTIFS('1.3 PFMEA'!AG$14:AG$1000,B291,'1.3 PFMEA'!AH$14:AH$1000,C291,'1.3 PFMEA'!AI$14:AI$1000,D291)</f>
        <v>0</v>
      </c>
      <c r="T291"/>
    </row>
    <row r="292" spans="1:20">
      <c r="A292" s="326">
        <v>134</v>
      </c>
      <c r="B292" s="86">
        <v>7</v>
      </c>
      <c r="C292" s="341">
        <v>7</v>
      </c>
      <c r="D292" s="341">
        <v>1</v>
      </c>
      <c r="E292" s="158">
        <f t="shared" si="25"/>
        <v>49</v>
      </c>
      <c r="F292" s="158" t="str">
        <f t="shared" si="26"/>
        <v>771</v>
      </c>
      <c r="G292" s="329" t="s">
        <v>299</v>
      </c>
      <c r="H292" s="325">
        <f>COUNTIFS('1.3 PFMEA'!AG$14:AG$1000,B292,'1.3 PFMEA'!AH$14:AH$1000,C292,'1.3 PFMEA'!AI$14:AI$1000,D292)</f>
        <v>0</v>
      </c>
      <c r="T292"/>
    </row>
    <row r="293" spans="1:20">
      <c r="A293" s="325">
        <v>73</v>
      </c>
      <c r="B293" s="86">
        <v>2</v>
      </c>
      <c r="C293" s="87">
        <v>5</v>
      </c>
      <c r="D293" s="87">
        <v>5</v>
      </c>
      <c r="E293" s="86">
        <f t="shared" si="25"/>
        <v>50</v>
      </c>
      <c r="F293" s="86" t="str">
        <f t="shared" si="26"/>
        <v>255</v>
      </c>
      <c r="G293" s="327" t="s">
        <v>292</v>
      </c>
      <c r="H293" s="325">
        <f>COUNTIFS('1.3 PFMEA'!AG$14:AG$1000,B293,'1.3 PFMEA'!AH$14:AH$1000,C293,'1.3 PFMEA'!AI$14:AI$1000,D293)</f>
        <v>0</v>
      </c>
      <c r="T293"/>
    </row>
    <row r="294" spans="1:20">
      <c r="A294" s="325">
        <v>112</v>
      </c>
      <c r="B294" s="86">
        <v>5</v>
      </c>
      <c r="C294" s="87">
        <v>2</v>
      </c>
      <c r="D294" s="87">
        <v>5</v>
      </c>
      <c r="E294" s="86">
        <f t="shared" si="25"/>
        <v>50</v>
      </c>
      <c r="F294" s="86" t="str">
        <f t="shared" si="26"/>
        <v>525</v>
      </c>
      <c r="G294" s="327" t="s">
        <v>292</v>
      </c>
      <c r="H294" s="325">
        <f>COUNTIFS('1.3 PFMEA'!AG$14:AG$1000,B294,'1.3 PFMEA'!AH$14:AH$1000,C294,'1.3 PFMEA'!AI$14:AI$1000,D294)</f>
        <v>0</v>
      </c>
      <c r="T294"/>
    </row>
    <row r="295" spans="1:20">
      <c r="A295" s="325">
        <v>103</v>
      </c>
      <c r="B295" s="86">
        <v>5</v>
      </c>
      <c r="C295" s="87">
        <v>5</v>
      </c>
      <c r="D295" s="87">
        <v>2</v>
      </c>
      <c r="E295" s="86">
        <f t="shared" si="25"/>
        <v>50</v>
      </c>
      <c r="F295" s="86" t="str">
        <f t="shared" si="26"/>
        <v>552</v>
      </c>
      <c r="G295" s="327" t="s">
        <v>292</v>
      </c>
      <c r="H295" s="325">
        <f>COUNTIFS('1.3 PFMEA'!AG$14:AG$1000,B295,'1.3 PFMEA'!AH$14:AH$1000,C295,'1.3 PFMEA'!AI$14:AI$1000,D295)</f>
        <v>0</v>
      </c>
      <c r="T295"/>
    </row>
    <row r="296" spans="1:20">
      <c r="A296" s="325">
        <v>191</v>
      </c>
      <c r="B296" s="86">
        <v>10</v>
      </c>
      <c r="C296" s="341">
        <v>1</v>
      </c>
      <c r="D296" s="341">
        <v>5</v>
      </c>
      <c r="E296" s="86">
        <f t="shared" si="25"/>
        <v>50</v>
      </c>
      <c r="F296" s="86" t="str">
        <f t="shared" si="26"/>
        <v>1015</v>
      </c>
      <c r="G296" s="327" t="s">
        <v>292</v>
      </c>
      <c r="H296" s="325">
        <f>COUNTIFS('1.3 PFMEA'!AG$14:AG$1000,B296,'1.3 PFMEA'!AH$14:AH$1000,C296,'1.3 PFMEA'!AI$14:AI$1000,D296)</f>
        <v>0</v>
      </c>
      <c r="T296"/>
    </row>
    <row r="297" spans="1:20">
      <c r="A297" s="326">
        <v>173</v>
      </c>
      <c r="B297" s="86">
        <v>10</v>
      </c>
      <c r="C297" s="341">
        <v>5</v>
      </c>
      <c r="D297" s="341">
        <v>1</v>
      </c>
      <c r="E297" s="158">
        <f t="shared" si="25"/>
        <v>50</v>
      </c>
      <c r="F297" s="158" t="str">
        <f t="shared" si="26"/>
        <v>1051</v>
      </c>
      <c r="G297" s="329" t="s">
        <v>299</v>
      </c>
      <c r="H297" s="325">
        <f>COUNTIFS('1.3 PFMEA'!AG$14:AG$1000,B297,'1.3 PFMEA'!AH$14:AH$1000,C297,'1.3 PFMEA'!AI$14:AI$1000,D297)</f>
        <v>0</v>
      </c>
      <c r="T297"/>
    </row>
    <row r="298" spans="1:20">
      <c r="A298" s="325">
        <v>35</v>
      </c>
      <c r="B298" s="86">
        <v>1</v>
      </c>
      <c r="C298" s="87">
        <v>10</v>
      </c>
      <c r="D298" s="87">
        <v>5</v>
      </c>
      <c r="E298" s="86">
        <f t="shared" si="25"/>
        <v>50</v>
      </c>
      <c r="F298" s="86" t="str">
        <f t="shared" si="26"/>
        <v>1105</v>
      </c>
      <c r="G298" s="327" t="s">
        <v>292</v>
      </c>
      <c r="H298" s="325">
        <f>COUNTIFS('1.3 PFMEA'!AG$14:AG$1000,B298,'1.3 PFMEA'!AH$14:AH$1000,C298,'1.3 PFMEA'!AI$14:AI$1000,D298)</f>
        <v>0</v>
      </c>
      <c r="T298"/>
    </row>
    <row r="299" spans="1:20">
      <c r="A299" s="325">
        <v>43</v>
      </c>
      <c r="B299" s="86">
        <v>1</v>
      </c>
      <c r="C299" s="87">
        <v>5</v>
      </c>
      <c r="D299" s="87">
        <v>10</v>
      </c>
      <c r="E299" s="86">
        <f t="shared" si="25"/>
        <v>50</v>
      </c>
      <c r="F299" s="86" t="str">
        <f t="shared" si="26"/>
        <v>1510</v>
      </c>
      <c r="G299" s="327" t="s">
        <v>292</v>
      </c>
      <c r="H299" s="325">
        <f>COUNTIFS('1.3 PFMEA'!AG$14:AG$1000,B299,'1.3 PFMEA'!AH$14:AH$1000,C299,'1.3 PFMEA'!AI$14:AI$1000,D299)</f>
        <v>0</v>
      </c>
      <c r="T299"/>
    </row>
    <row r="300" spans="1:20">
      <c r="A300" s="326">
        <v>95</v>
      </c>
      <c r="B300" s="86">
        <v>5</v>
      </c>
      <c r="C300" s="341">
        <v>10</v>
      </c>
      <c r="D300" s="341">
        <v>1</v>
      </c>
      <c r="E300" s="158">
        <f t="shared" si="25"/>
        <v>50</v>
      </c>
      <c r="F300" s="158" t="str">
        <f t="shared" si="26"/>
        <v>5101</v>
      </c>
      <c r="G300" s="330" t="s">
        <v>299</v>
      </c>
      <c r="H300" s="325">
        <f>COUNTIFS('1.3 PFMEA'!AG$14:AG$1000,B300,'1.3 PFMEA'!AH$14:AH$1000,C300,'1.3 PFMEA'!AI$14:AI$1000,D300)</f>
        <v>0</v>
      </c>
      <c r="T300"/>
    </row>
    <row r="301" spans="1:20">
      <c r="A301" s="325">
        <v>121</v>
      </c>
      <c r="B301" s="86">
        <v>5</v>
      </c>
      <c r="C301" s="341">
        <v>1</v>
      </c>
      <c r="D301" s="341">
        <v>10</v>
      </c>
      <c r="E301" s="86">
        <f t="shared" si="25"/>
        <v>50</v>
      </c>
      <c r="F301" s="86" t="str">
        <f t="shared" si="26"/>
        <v>5110</v>
      </c>
      <c r="G301" s="327" t="s">
        <v>292</v>
      </c>
      <c r="H301" s="325">
        <f>COUNTIFS('1.3 PFMEA'!AG$14:AG$1000,B301,'1.3 PFMEA'!AH$14:AH$1000,C301,'1.3 PFMEA'!AI$14:AI$1000,D301)</f>
        <v>0</v>
      </c>
      <c r="T301"/>
    </row>
    <row r="302" spans="1:20">
      <c r="A302" s="325">
        <v>44</v>
      </c>
      <c r="B302" s="86">
        <v>1</v>
      </c>
      <c r="C302" s="87">
        <v>6</v>
      </c>
      <c r="D302" s="87">
        <v>9</v>
      </c>
      <c r="E302" s="86">
        <f t="shared" si="25"/>
        <v>54</v>
      </c>
      <c r="F302" s="86" t="str">
        <f t="shared" si="26"/>
        <v>169</v>
      </c>
      <c r="G302" s="327" t="s">
        <v>292</v>
      </c>
      <c r="H302" s="325">
        <f>COUNTIFS('1.3 PFMEA'!AG$14:AG$1000,B302,'1.3 PFMEA'!AH$14:AH$1000,C302,'1.3 PFMEA'!AI$14:AI$1000,D302)</f>
        <v>0</v>
      </c>
      <c r="T302"/>
    </row>
    <row r="303" spans="1:20">
      <c r="A303" s="325">
        <v>35</v>
      </c>
      <c r="B303" s="86">
        <v>1</v>
      </c>
      <c r="C303" s="87">
        <v>9</v>
      </c>
      <c r="D303" s="87">
        <v>6</v>
      </c>
      <c r="E303" s="86">
        <f t="shared" si="25"/>
        <v>54</v>
      </c>
      <c r="F303" s="86" t="str">
        <f t="shared" si="26"/>
        <v>196</v>
      </c>
      <c r="G303" s="327" t="s">
        <v>292</v>
      </c>
      <c r="H303" s="325">
        <f>COUNTIFS('1.3 PFMEA'!AG$14:AG$1000,B303,'1.3 PFMEA'!AH$14:AH$1000,C303,'1.3 PFMEA'!AI$14:AI$1000,D303)</f>
        <v>0</v>
      </c>
      <c r="T303"/>
    </row>
    <row r="304" spans="1:20">
      <c r="A304" s="325">
        <v>82</v>
      </c>
      <c r="B304" s="86">
        <v>2</v>
      </c>
      <c r="C304" s="87">
        <v>3</v>
      </c>
      <c r="D304" s="87">
        <v>9</v>
      </c>
      <c r="E304" s="86">
        <f t="shared" si="25"/>
        <v>54</v>
      </c>
      <c r="F304" s="86" t="str">
        <f t="shared" si="26"/>
        <v>239</v>
      </c>
      <c r="G304" s="327" t="s">
        <v>292</v>
      </c>
      <c r="H304" s="325">
        <f>COUNTIFS('1.3 PFMEA'!AG$14:AG$1000,B304,'1.3 PFMEA'!AH$14:AH$1000,C304,'1.3 PFMEA'!AI$14:AI$1000,D304)</f>
        <v>0</v>
      </c>
      <c r="T304"/>
    </row>
    <row r="305" spans="1:20">
      <c r="A305" s="325">
        <v>65</v>
      </c>
      <c r="B305" s="86">
        <v>2</v>
      </c>
      <c r="C305" s="87">
        <v>9</v>
      </c>
      <c r="D305" s="87">
        <v>3</v>
      </c>
      <c r="E305" s="86">
        <f t="shared" si="25"/>
        <v>54</v>
      </c>
      <c r="F305" s="86" t="str">
        <f t="shared" si="26"/>
        <v>293</v>
      </c>
      <c r="G305" s="327" t="s">
        <v>292</v>
      </c>
      <c r="H305" s="325">
        <f>COUNTIFS('1.3 PFMEA'!AG$14:AG$1000,B305,'1.3 PFMEA'!AH$14:AH$1000,C305,'1.3 PFMEA'!AI$14:AI$1000,D305)</f>
        <v>0</v>
      </c>
      <c r="T305"/>
    </row>
    <row r="306" spans="1:20">
      <c r="A306" s="325">
        <v>82</v>
      </c>
      <c r="B306" s="86">
        <v>3</v>
      </c>
      <c r="C306" s="87">
        <v>2</v>
      </c>
      <c r="D306" s="87">
        <v>9</v>
      </c>
      <c r="E306" s="86">
        <f t="shared" si="25"/>
        <v>54</v>
      </c>
      <c r="F306" s="86" t="str">
        <f t="shared" si="26"/>
        <v>329</v>
      </c>
      <c r="G306" s="327" t="s">
        <v>292</v>
      </c>
      <c r="H306" s="325">
        <f>COUNTIFS('1.3 PFMEA'!AG$14:AG$1000,B306,'1.3 PFMEA'!AH$14:AH$1000,C306,'1.3 PFMEA'!AI$14:AI$1000,D306)</f>
        <v>0</v>
      </c>
      <c r="T306"/>
    </row>
    <row r="307" spans="1:20">
      <c r="A307" s="325">
        <v>72</v>
      </c>
      <c r="B307" s="86">
        <v>3</v>
      </c>
      <c r="C307" s="87">
        <v>3</v>
      </c>
      <c r="D307" s="87">
        <v>6</v>
      </c>
      <c r="E307" s="86">
        <f t="shared" si="25"/>
        <v>54</v>
      </c>
      <c r="F307" s="86" t="str">
        <f t="shared" si="26"/>
        <v>336</v>
      </c>
      <c r="G307" s="327" t="s">
        <v>292</v>
      </c>
      <c r="H307" s="325">
        <f>COUNTIFS('1.3 PFMEA'!AG$14:AG$1000,B307,'1.3 PFMEA'!AH$14:AH$1000,C307,'1.3 PFMEA'!AI$14:AI$1000,D307)</f>
        <v>0</v>
      </c>
      <c r="T307"/>
    </row>
    <row r="308" spans="1:20">
      <c r="A308" s="325">
        <v>64</v>
      </c>
      <c r="B308" s="86">
        <v>3</v>
      </c>
      <c r="C308" s="87">
        <v>6</v>
      </c>
      <c r="D308" s="87">
        <v>3</v>
      </c>
      <c r="E308" s="86">
        <f t="shared" si="25"/>
        <v>54</v>
      </c>
      <c r="F308" s="86" t="str">
        <f t="shared" si="26"/>
        <v>363</v>
      </c>
      <c r="G308" s="327" t="s">
        <v>292</v>
      </c>
      <c r="H308" s="325">
        <f>COUNTIFS('1.3 PFMEA'!AG$14:AG$1000,B308,'1.3 PFMEA'!AH$14:AH$1000,C308,'1.3 PFMEA'!AI$14:AI$1000,D308)</f>
        <v>0</v>
      </c>
      <c r="T308"/>
    </row>
    <row r="309" spans="1:20">
      <c r="A309" s="325">
        <v>65</v>
      </c>
      <c r="B309" s="86">
        <v>3</v>
      </c>
      <c r="C309" s="87">
        <v>9</v>
      </c>
      <c r="D309" s="87">
        <v>2</v>
      </c>
      <c r="E309" s="86">
        <f t="shared" si="25"/>
        <v>54</v>
      </c>
      <c r="F309" s="86" t="str">
        <f t="shared" si="26"/>
        <v>392</v>
      </c>
      <c r="G309" s="327" t="s">
        <v>292</v>
      </c>
      <c r="H309" s="325">
        <f>COUNTIFS('1.3 PFMEA'!AG$14:AG$1000,B309,'1.3 PFMEA'!AH$14:AH$1000,C309,'1.3 PFMEA'!AI$14:AI$1000,D309)</f>
        <v>0</v>
      </c>
      <c r="T309"/>
    </row>
    <row r="310" spans="1:20">
      <c r="A310" s="325">
        <v>121</v>
      </c>
      <c r="B310" s="86">
        <v>6</v>
      </c>
      <c r="C310" s="341">
        <v>1</v>
      </c>
      <c r="D310" s="341">
        <v>9</v>
      </c>
      <c r="E310" s="86">
        <f t="shared" si="25"/>
        <v>54</v>
      </c>
      <c r="F310" s="86" t="str">
        <f t="shared" si="26"/>
        <v>619</v>
      </c>
      <c r="G310" s="327" t="s">
        <v>292</v>
      </c>
      <c r="H310" s="325">
        <f>COUNTIFS('1.3 PFMEA'!AG$14:AG$1000,B310,'1.3 PFMEA'!AH$14:AH$1000,C310,'1.3 PFMEA'!AI$14:AI$1000,D310)</f>
        <v>0</v>
      </c>
      <c r="T310"/>
    </row>
    <row r="311" spans="1:20">
      <c r="A311" s="325">
        <v>102</v>
      </c>
      <c r="B311" s="86">
        <v>6</v>
      </c>
      <c r="C311" s="87">
        <v>3</v>
      </c>
      <c r="D311" s="87">
        <v>3</v>
      </c>
      <c r="E311" s="86">
        <f t="shared" si="25"/>
        <v>54</v>
      </c>
      <c r="F311" s="86" t="str">
        <f t="shared" si="26"/>
        <v>633</v>
      </c>
      <c r="G311" s="327" t="s">
        <v>292</v>
      </c>
      <c r="H311" s="325">
        <f>COUNTIFS('1.3 PFMEA'!AG$14:AG$1000,B311,'1.3 PFMEA'!AH$14:AH$1000,C311,'1.3 PFMEA'!AI$14:AI$1000,D311)</f>
        <v>0</v>
      </c>
      <c r="T311"/>
    </row>
    <row r="312" spans="1:20">
      <c r="A312" s="326">
        <v>95</v>
      </c>
      <c r="B312" s="86">
        <v>6</v>
      </c>
      <c r="C312" s="341">
        <v>9</v>
      </c>
      <c r="D312" s="341">
        <v>1</v>
      </c>
      <c r="E312" s="158">
        <f t="shared" si="25"/>
        <v>54</v>
      </c>
      <c r="F312" s="158" t="str">
        <f t="shared" si="26"/>
        <v>691</v>
      </c>
      <c r="G312" s="330" t="s">
        <v>299</v>
      </c>
      <c r="H312" s="325">
        <f>COUNTIFS('1.3 PFMEA'!AG$14:AG$1000,B312,'1.3 PFMEA'!AH$14:AH$1000,C312,'1.3 PFMEA'!AI$14:AI$1000,D312)</f>
        <v>0</v>
      </c>
      <c r="T312"/>
    </row>
    <row r="313" spans="1:20">
      <c r="A313" s="325">
        <v>191</v>
      </c>
      <c r="B313" s="86">
        <v>9</v>
      </c>
      <c r="C313" s="341">
        <v>1</v>
      </c>
      <c r="D313" s="341">
        <v>6</v>
      </c>
      <c r="E313" s="86">
        <f t="shared" si="25"/>
        <v>54</v>
      </c>
      <c r="F313" s="86" t="str">
        <f t="shared" si="26"/>
        <v>916</v>
      </c>
      <c r="G313" s="327" t="s">
        <v>292</v>
      </c>
      <c r="H313" s="325">
        <f>COUNTIFS('1.3 PFMEA'!AG$14:AG$1000,B313,'1.3 PFMEA'!AH$14:AH$1000,C313,'1.3 PFMEA'!AI$14:AI$1000,D313)</f>
        <v>0</v>
      </c>
      <c r="T313"/>
    </row>
    <row r="314" spans="1:20">
      <c r="A314" s="325">
        <v>182</v>
      </c>
      <c r="B314" s="86">
        <v>9</v>
      </c>
      <c r="C314" s="87">
        <v>2</v>
      </c>
      <c r="D314" s="87">
        <v>3</v>
      </c>
      <c r="E314" s="86">
        <f t="shared" si="25"/>
        <v>54</v>
      </c>
      <c r="F314" s="86" t="str">
        <f t="shared" si="26"/>
        <v>923</v>
      </c>
      <c r="G314" s="327" t="s">
        <v>292</v>
      </c>
      <c r="H314" s="325">
        <f>COUNTIFS('1.3 PFMEA'!AG$14:AG$1000,B314,'1.3 PFMEA'!AH$14:AH$1000,C314,'1.3 PFMEA'!AI$14:AI$1000,D314)</f>
        <v>0</v>
      </c>
      <c r="T314"/>
    </row>
    <row r="315" spans="1:20">
      <c r="A315" s="325">
        <v>182</v>
      </c>
      <c r="B315" s="86">
        <v>9</v>
      </c>
      <c r="C315" s="87">
        <v>3</v>
      </c>
      <c r="D315" s="87">
        <v>2</v>
      </c>
      <c r="E315" s="86">
        <f t="shared" si="25"/>
        <v>54</v>
      </c>
      <c r="F315" s="86" t="str">
        <f t="shared" si="26"/>
        <v>932</v>
      </c>
      <c r="G315" s="327" t="s">
        <v>292</v>
      </c>
      <c r="H315" s="325">
        <f>COUNTIFS('1.3 PFMEA'!AG$14:AG$1000,B315,'1.3 PFMEA'!AH$14:AH$1000,C315,'1.3 PFMEA'!AI$14:AI$1000,D315)</f>
        <v>0</v>
      </c>
      <c r="T315"/>
    </row>
    <row r="316" spans="1:20">
      <c r="A316" s="326">
        <v>174</v>
      </c>
      <c r="B316" s="86">
        <v>9</v>
      </c>
      <c r="C316" s="341">
        <v>6</v>
      </c>
      <c r="D316" s="341">
        <v>1</v>
      </c>
      <c r="E316" s="158">
        <f t="shared" si="25"/>
        <v>54</v>
      </c>
      <c r="F316" s="158" t="str">
        <f t="shared" si="26"/>
        <v>961</v>
      </c>
      <c r="G316" s="329" t="s">
        <v>291</v>
      </c>
      <c r="H316" s="325">
        <f>COUNTIFS('1.3 PFMEA'!AG$14:AG$1000,B316,'1.3 PFMEA'!AH$14:AH$1000,C316,'1.3 PFMEA'!AI$14:AI$1000,D316)</f>
        <v>0</v>
      </c>
      <c r="T316"/>
    </row>
    <row r="317" spans="1:20">
      <c r="A317" s="325">
        <v>44</v>
      </c>
      <c r="B317" s="86">
        <v>1</v>
      </c>
      <c r="C317" s="87">
        <v>7</v>
      </c>
      <c r="D317" s="87">
        <v>8</v>
      </c>
      <c r="E317" s="86">
        <f t="shared" si="25"/>
        <v>56</v>
      </c>
      <c r="F317" s="86" t="str">
        <f t="shared" si="26"/>
        <v>178</v>
      </c>
      <c r="G317" s="327" t="s">
        <v>292</v>
      </c>
      <c r="H317" s="325">
        <f>COUNTIFS('1.3 PFMEA'!AG$14:AG$1000,B317,'1.3 PFMEA'!AH$14:AH$1000,C317,'1.3 PFMEA'!AI$14:AI$1000,D317)</f>
        <v>0</v>
      </c>
      <c r="T317"/>
    </row>
    <row r="318" spans="1:20">
      <c r="A318" s="325">
        <v>45</v>
      </c>
      <c r="B318" s="86">
        <v>1</v>
      </c>
      <c r="C318" s="87">
        <v>8</v>
      </c>
      <c r="D318" s="87">
        <v>7</v>
      </c>
      <c r="E318" s="86">
        <f t="shared" si="25"/>
        <v>56</v>
      </c>
      <c r="F318" s="86" t="str">
        <f t="shared" si="26"/>
        <v>187</v>
      </c>
      <c r="G318" s="327" t="s">
        <v>292</v>
      </c>
      <c r="H318" s="325">
        <f>COUNTIFS('1.3 PFMEA'!AG$14:AG$1000,B318,'1.3 PFMEA'!AH$14:AH$1000,C318,'1.3 PFMEA'!AI$14:AI$1000,D318)</f>
        <v>0</v>
      </c>
      <c r="T318"/>
    </row>
    <row r="319" spans="1:20">
      <c r="A319" s="325">
        <v>83</v>
      </c>
      <c r="B319" s="86">
        <v>2</v>
      </c>
      <c r="C319" s="87">
        <v>4</v>
      </c>
      <c r="D319" s="87">
        <v>7</v>
      </c>
      <c r="E319" s="86">
        <f t="shared" si="25"/>
        <v>56</v>
      </c>
      <c r="F319" s="86" t="str">
        <f t="shared" si="26"/>
        <v>247</v>
      </c>
      <c r="G319" s="327" t="s">
        <v>292</v>
      </c>
      <c r="H319" s="325">
        <f>COUNTIFS('1.3 PFMEA'!AG$14:AG$1000,B319,'1.3 PFMEA'!AH$14:AH$1000,C319,'1.3 PFMEA'!AI$14:AI$1000,D319)</f>
        <v>0</v>
      </c>
      <c r="T319"/>
    </row>
    <row r="320" spans="1:20">
      <c r="A320" s="325">
        <v>64</v>
      </c>
      <c r="B320" s="86">
        <v>2</v>
      </c>
      <c r="C320" s="87">
        <v>7</v>
      </c>
      <c r="D320" s="87">
        <v>4</v>
      </c>
      <c r="E320" s="86">
        <f t="shared" si="25"/>
        <v>56</v>
      </c>
      <c r="F320" s="86" t="str">
        <f t="shared" si="26"/>
        <v>274</v>
      </c>
      <c r="G320" s="327" t="s">
        <v>292</v>
      </c>
      <c r="H320" s="325">
        <f>COUNTIFS('1.3 PFMEA'!AG$14:AG$1000,B320,'1.3 PFMEA'!AH$14:AH$1000,C320,'1.3 PFMEA'!AI$14:AI$1000,D320)</f>
        <v>0</v>
      </c>
      <c r="T320"/>
    </row>
    <row r="321" spans="1:20">
      <c r="A321" s="325">
        <v>122</v>
      </c>
      <c r="B321" s="86">
        <v>4</v>
      </c>
      <c r="C321" s="87">
        <v>2</v>
      </c>
      <c r="D321" s="87">
        <v>7</v>
      </c>
      <c r="E321" s="86">
        <f t="shared" si="25"/>
        <v>56</v>
      </c>
      <c r="F321" s="86" t="str">
        <f t="shared" si="26"/>
        <v>427</v>
      </c>
      <c r="G321" s="327" t="s">
        <v>292</v>
      </c>
      <c r="H321" s="325">
        <f>COUNTIFS('1.3 PFMEA'!AG$14:AG$1000,B321,'1.3 PFMEA'!AH$14:AH$1000,C321,'1.3 PFMEA'!AI$14:AI$1000,D321)</f>
        <v>0</v>
      </c>
      <c r="T321"/>
    </row>
    <row r="322" spans="1:20">
      <c r="A322" s="325">
        <v>104</v>
      </c>
      <c r="B322" s="86">
        <v>4</v>
      </c>
      <c r="C322" s="87">
        <v>7</v>
      </c>
      <c r="D322" s="87">
        <v>2</v>
      </c>
      <c r="E322" s="86">
        <f t="shared" ref="E322:E385" si="27">B322*C322*D322</f>
        <v>56</v>
      </c>
      <c r="F322" s="86" t="str">
        <f t="shared" ref="F322:F385" si="28">B322&amp;C322&amp;D322</f>
        <v>472</v>
      </c>
      <c r="G322" s="327" t="s">
        <v>299</v>
      </c>
      <c r="H322" s="325">
        <f>COUNTIFS('1.3 PFMEA'!AG$14:AG$1000,B322,'1.3 PFMEA'!AH$14:AH$1000,C322,'1.3 PFMEA'!AI$14:AI$1000,D322)</f>
        <v>0</v>
      </c>
      <c r="T322"/>
    </row>
    <row r="323" spans="1:20">
      <c r="A323" s="325">
        <v>161</v>
      </c>
      <c r="B323" s="86">
        <v>7</v>
      </c>
      <c r="C323" s="341">
        <v>1</v>
      </c>
      <c r="D323" s="341">
        <v>8</v>
      </c>
      <c r="E323" s="86">
        <f t="shared" si="27"/>
        <v>56</v>
      </c>
      <c r="F323" s="86" t="str">
        <f t="shared" si="28"/>
        <v>718</v>
      </c>
      <c r="G323" s="327" t="s">
        <v>292</v>
      </c>
      <c r="H323" s="325">
        <f>COUNTIFS('1.3 PFMEA'!AG$14:AG$1000,B323,'1.3 PFMEA'!AH$14:AH$1000,C323,'1.3 PFMEA'!AI$14:AI$1000,D323)</f>
        <v>0</v>
      </c>
      <c r="T323"/>
    </row>
    <row r="324" spans="1:20">
      <c r="A324" s="325">
        <v>142</v>
      </c>
      <c r="B324" s="86">
        <v>7</v>
      </c>
      <c r="C324" s="87">
        <v>2</v>
      </c>
      <c r="D324" s="87">
        <v>4</v>
      </c>
      <c r="E324" s="86">
        <f t="shared" si="27"/>
        <v>56</v>
      </c>
      <c r="F324" s="86" t="str">
        <f t="shared" si="28"/>
        <v>724</v>
      </c>
      <c r="G324" s="327" t="s">
        <v>292</v>
      </c>
      <c r="H324" s="325">
        <f>COUNTIFS('1.3 PFMEA'!AG$14:AG$1000,B324,'1.3 PFMEA'!AH$14:AH$1000,C324,'1.3 PFMEA'!AI$14:AI$1000,D324)</f>
        <v>0</v>
      </c>
      <c r="T324"/>
    </row>
    <row r="325" spans="1:20">
      <c r="A325" s="325">
        <v>143</v>
      </c>
      <c r="B325" s="86">
        <v>7</v>
      </c>
      <c r="C325" s="87">
        <v>4</v>
      </c>
      <c r="D325" s="87">
        <v>2</v>
      </c>
      <c r="E325" s="86">
        <f t="shared" si="27"/>
        <v>56</v>
      </c>
      <c r="F325" s="86" t="str">
        <f t="shared" si="28"/>
        <v>742</v>
      </c>
      <c r="G325" s="327" t="s">
        <v>299</v>
      </c>
      <c r="H325" s="325">
        <f>COUNTIFS('1.3 PFMEA'!AG$14:AG$1000,B325,'1.3 PFMEA'!AH$14:AH$1000,C325,'1.3 PFMEA'!AI$14:AI$1000,D325)</f>
        <v>0</v>
      </c>
      <c r="T325"/>
    </row>
    <row r="326" spans="1:20">
      <c r="A326" s="326">
        <v>135</v>
      </c>
      <c r="B326" s="86">
        <v>7</v>
      </c>
      <c r="C326" s="341">
        <v>8</v>
      </c>
      <c r="D326" s="341">
        <v>1</v>
      </c>
      <c r="E326" s="158">
        <f t="shared" si="27"/>
        <v>56</v>
      </c>
      <c r="F326" s="158" t="str">
        <f t="shared" si="28"/>
        <v>781</v>
      </c>
      <c r="G326" s="329" t="s">
        <v>291</v>
      </c>
      <c r="H326" s="325">
        <f>COUNTIFS('1.3 PFMEA'!AG$14:AG$1000,B326,'1.3 PFMEA'!AH$14:AH$1000,C326,'1.3 PFMEA'!AI$14:AI$1000,D326)</f>
        <v>0</v>
      </c>
      <c r="T326"/>
    </row>
    <row r="327" spans="1:20">
      <c r="A327" s="325">
        <v>161</v>
      </c>
      <c r="B327" s="86">
        <v>8</v>
      </c>
      <c r="C327" s="341">
        <v>1</v>
      </c>
      <c r="D327" s="341">
        <v>7</v>
      </c>
      <c r="E327" s="86">
        <f t="shared" si="27"/>
        <v>56</v>
      </c>
      <c r="F327" s="86" t="str">
        <f t="shared" si="28"/>
        <v>817</v>
      </c>
      <c r="G327" s="327" t="s">
        <v>292</v>
      </c>
      <c r="H327" s="325">
        <f>COUNTIFS('1.3 PFMEA'!AG$14:AG$1000,B327,'1.3 PFMEA'!AH$14:AH$1000,C327,'1.3 PFMEA'!AI$14:AI$1000,D327)</f>
        <v>0</v>
      </c>
      <c r="T327"/>
    </row>
    <row r="328" spans="1:20">
      <c r="A328" s="326">
        <v>134</v>
      </c>
      <c r="B328" s="86">
        <v>8</v>
      </c>
      <c r="C328" s="341">
        <v>7</v>
      </c>
      <c r="D328" s="341">
        <v>1</v>
      </c>
      <c r="E328" s="158">
        <f t="shared" si="27"/>
        <v>56</v>
      </c>
      <c r="F328" s="158" t="str">
        <f t="shared" si="28"/>
        <v>871</v>
      </c>
      <c r="G328" s="329" t="s">
        <v>299</v>
      </c>
      <c r="H328" s="325">
        <f>COUNTIFS('1.3 PFMEA'!AG$14:AG$1000,B328,'1.3 PFMEA'!AH$14:AH$1000,C328,'1.3 PFMEA'!AI$14:AI$1000,D328)</f>
        <v>0</v>
      </c>
      <c r="T328"/>
    </row>
    <row r="329" spans="1:20">
      <c r="A329" s="325">
        <v>73</v>
      </c>
      <c r="B329" s="86">
        <v>2</v>
      </c>
      <c r="C329" s="87">
        <v>5</v>
      </c>
      <c r="D329" s="87">
        <v>6</v>
      </c>
      <c r="E329" s="86">
        <f t="shared" si="27"/>
        <v>60</v>
      </c>
      <c r="F329" s="86" t="str">
        <f t="shared" si="28"/>
        <v>256</v>
      </c>
      <c r="G329" s="327" t="s">
        <v>292</v>
      </c>
      <c r="H329" s="325">
        <f>COUNTIFS('1.3 PFMEA'!AG$14:AG$1000,B329,'1.3 PFMEA'!AH$14:AH$1000,C329,'1.3 PFMEA'!AI$14:AI$1000,D329)</f>
        <v>0</v>
      </c>
      <c r="T329"/>
    </row>
    <row r="330" spans="1:20">
      <c r="A330" s="325">
        <v>74</v>
      </c>
      <c r="B330" s="86">
        <v>2</v>
      </c>
      <c r="C330" s="87">
        <v>6</v>
      </c>
      <c r="D330" s="87">
        <v>5</v>
      </c>
      <c r="E330" s="86">
        <f t="shared" si="27"/>
        <v>60</v>
      </c>
      <c r="F330" s="86" t="str">
        <f t="shared" si="28"/>
        <v>265</v>
      </c>
      <c r="G330" s="327" t="s">
        <v>292</v>
      </c>
      <c r="H330" s="325">
        <f>COUNTIFS('1.3 PFMEA'!AG$14:AG$1000,B330,'1.3 PFMEA'!AH$14:AH$1000,C330,'1.3 PFMEA'!AI$14:AI$1000,D330)</f>
        <v>0</v>
      </c>
      <c r="T330"/>
    </row>
    <row r="331" spans="1:20">
      <c r="A331" s="325">
        <v>73</v>
      </c>
      <c r="B331" s="86">
        <v>3</v>
      </c>
      <c r="C331" s="87">
        <v>4</v>
      </c>
      <c r="D331" s="87">
        <v>5</v>
      </c>
      <c r="E331" s="86">
        <f t="shared" si="27"/>
        <v>60</v>
      </c>
      <c r="F331" s="86" t="str">
        <f t="shared" si="28"/>
        <v>345</v>
      </c>
      <c r="G331" s="327" t="s">
        <v>292</v>
      </c>
      <c r="H331" s="325">
        <f>COUNTIFS('1.3 PFMEA'!AG$14:AG$1000,B331,'1.3 PFMEA'!AH$14:AH$1000,C331,'1.3 PFMEA'!AI$14:AI$1000,D331)</f>
        <v>0</v>
      </c>
      <c r="T331"/>
    </row>
    <row r="332" spans="1:20">
      <c r="A332" s="325">
        <v>63</v>
      </c>
      <c r="B332" s="86">
        <v>3</v>
      </c>
      <c r="C332" s="87">
        <v>5</v>
      </c>
      <c r="D332" s="87">
        <v>4</v>
      </c>
      <c r="E332" s="86">
        <f t="shared" si="27"/>
        <v>60</v>
      </c>
      <c r="F332" s="86" t="str">
        <f t="shared" si="28"/>
        <v>354</v>
      </c>
      <c r="G332" s="327" t="s">
        <v>292</v>
      </c>
      <c r="H332" s="325">
        <f>COUNTIFS('1.3 PFMEA'!AG$14:AG$1000,B332,'1.3 PFMEA'!AH$14:AH$1000,C332,'1.3 PFMEA'!AI$14:AI$1000,D332)</f>
        <v>0</v>
      </c>
      <c r="T332"/>
    </row>
    <row r="333" spans="1:20">
      <c r="A333" s="325">
        <v>112</v>
      </c>
      <c r="B333" s="86">
        <v>4</v>
      </c>
      <c r="C333" s="87">
        <v>3</v>
      </c>
      <c r="D333" s="87">
        <v>5</v>
      </c>
      <c r="E333" s="86">
        <f t="shared" si="27"/>
        <v>60</v>
      </c>
      <c r="F333" s="86" t="str">
        <f t="shared" si="28"/>
        <v>435</v>
      </c>
      <c r="G333" s="327" t="s">
        <v>292</v>
      </c>
      <c r="H333" s="325">
        <f>COUNTIFS('1.3 PFMEA'!AG$14:AG$1000,B333,'1.3 PFMEA'!AH$14:AH$1000,C333,'1.3 PFMEA'!AI$14:AI$1000,D333)</f>
        <v>0</v>
      </c>
      <c r="T333"/>
    </row>
    <row r="334" spans="1:20">
      <c r="A334" s="325">
        <v>103</v>
      </c>
      <c r="B334" s="86">
        <v>4</v>
      </c>
      <c r="C334" s="87">
        <v>5</v>
      </c>
      <c r="D334" s="87">
        <v>3</v>
      </c>
      <c r="E334" s="86">
        <f t="shared" si="27"/>
        <v>60</v>
      </c>
      <c r="F334" s="86" t="str">
        <f t="shared" si="28"/>
        <v>453</v>
      </c>
      <c r="G334" s="327" t="s">
        <v>292</v>
      </c>
      <c r="H334" s="325">
        <f>COUNTIFS('1.3 PFMEA'!AG$14:AG$1000,B334,'1.3 PFMEA'!AH$14:AH$1000,C334,'1.3 PFMEA'!AI$14:AI$1000,D334)</f>
        <v>0</v>
      </c>
      <c r="T334"/>
    </row>
    <row r="335" spans="1:20">
      <c r="A335" s="325">
        <v>112</v>
      </c>
      <c r="B335" s="86">
        <v>5</v>
      </c>
      <c r="C335" s="87">
        <v>2</v>
      </c>
      <c r="D335" s="87">
        <v>6</v>
      </c>
      <c r="E335" s="86">
        <f t="shared" si="27"/>
        <v>60</v>
      </c>
      <c r="F335" s="86" t="str">
        <f t="shared" si="28"/>
        <v>526</v>
      </c>
      <c r="G335" s="327" t="s">
        <v>292</v>
      </c>
      <c r="H335" s="325">
        <f>COUNTIFS('1.3 PFMEA'!AG$14:AG$1000,B335,'1.3 PFMEA'!AH$14:AH$1000,C335,'1.3 PFMEA'!AI$14:AI$1000,D335)</f>
        <v>0</v>
      </c>
      <c r="T335"/>
    </row>
    <row r="336" spans="1:20">
      <c r="A336" s="325">
        <v>102</v>
      </c>
      <c r="B336" s="86">
        <v>5</v>
      </c>
      <c r="C336" s="87">
        <v>3</v>
      </c>
      <c r="D336" s="87">
        <v>4</v>
      </c>
      <c r="E336" s="86">
        <f t="shared" si="27"/>
        <v>60</v>
      </c>
      <c r="F336" s="86" t="str">
        <f t="shared" si="28"/>
        <v>534</v>
      </c>
      <c r="G336" s="327" t="s">
        <v>292</v>
      </c>
      <c r="H336" s="325">
        <f>COUNTIFS('1.3 PFMEA'!AG$14:AG$1000,B336,'1.3 PFMEA'!AH$14:AH$1000,C336,'1.3 PFMEA'!AI$14:AI$1000,D336)</f>
        <v>0</v>
      </c>
      <c r="T336"/>
    </row>
    <row r="337" spans="1:20">
      <c r="A337" s="325">
        <v>103</v>
      </c>
      <c r="B337" s="86">
        <v>5</v>
      </c>
      <c r="C337" s="87">
        <v>4</v>
      </c>
      <c r="D337" s="87">
        <v>3</v>
      </c>
      <c r="E337" s="86">
        <f t="shared" si="27"/>
        <v>60</v>
      </c>
      <c r="F337" s="86" t="str">
        <f t="shared" si="28"/>
        <v>543</v>
      </c>
      <c r="G337" s="327" t="s">
        <v>292</v>
      </c>
      <c r="H337" s="325">
        <f>COUNTIFS('1.3 PFMEA'!AG$14:AG$1000,B337,'1.3 PFMEA'!AH$14:AH$1000,C337,'1.3 PFMEA'!AI$14:AI$1000,D337)</f>
        <v>0</v>
      </c>
      <c r="T337"/>
    </row>
    <row r="338" spans="1:20">
      <c r="A338" s="325">
        <v>104</v>
      </c>
      <c r="B338" s="86">
        <v>5</v>
      </c>
      <c r="C338" s="87">
        <v>6</v>
      </c>
      <c r="D338" s="87">
        <v>2</v>
      </c>
      <c r="E338" s="86">
        <f t="shared" si="27"/>
        <v>60</v>
      </c>
      <c r="F338" s="86" t="str">
        <f t="shared" si="28"/>
        <v>562</v>
      </c>
      <c r="G338" s="327" t="s">
        <v>299</v>
      </c>
      <c r="H338" s="325">
        <f>COUNTIFS('1.3 PFMEA'!AG$14:AG$1000,B338,'1.3 PFMEA'!AH$14:AH$1000,C338,'1.3 PFMEA'!AI$14:AI$1000,D338)</f>
        <v>0</v>
      </c>
      <c r="T338"/>
    </row>
    <row r="339" spans="1:20">
      <c r="A339" s="325">
        <v>112</v>
      </c>
      <c r="B339" s="86">
        <v>6</v>
      </c>
      <c r="C339" s="87">
        <v>2</v>
      </c>
      <c r="D339" s="87">
        <v>5</v>
      </c>
      <c r="E339" s="86">
        <f t="shared" si="27"/>
        <v>60</v>
      </c>
      <c r="F339" s="86" t="str">
        <f t="shared" si="28"/>
        <v>625</v>
      </c>
      <c r="G339" s="327" t="s">
        <v>292</v>
      </c>
      <c r="H339" s="325">
        <f>COUNTIFS('1.3 PFMEA'!AG$14:AG$1000,B339,'1.3 PFMEA'!AH$14:AH$1000,C339,'1.3 PFMEA'!AI$14:AI$1000,D339)</f>
        <v>0</v>
      </c>
      <c r="T339"/>
    </row>
    <row r="340" spans="1:20">
      <c r="A340" s="325">
        <v>103</v>
      </c>
      <c r="B340" s="86">
        <v>6</v>
      </c>
      <c r="C340" s="87">
        <v>5</v>
      </c>
      <c r="D340" s="87">
        <v>2</v>
      </c>
      <c r="E340" s="86">
        <f t="shared" si="27"/>
        <v>60</v>
      </c>
      <c r="F340" s="86" t="str">
        <f t="shared" si="28"/>
        <v>652</v>
      </c>
      <c r="G340" s="327" t="s">
        <v>292</v>
      </c>
      <c r="H340" s="325">
        <f>COUNTIFS('1.3 PFMEA'!AG$14:AG$1000,B340,'1.3 PFMEA'!AH$14:AH$1000,C340,'1.3 PFMEA'!AI$14:AI$1000,D340)</f>
        <v>0</v>
      </c>
      <c r="T340"/>
    </row>
    <row r="341" spans="1:20">
      <c r="A341" s="325">
        <v>191</v>
      </c>
      <c r="B341" s="86">
        <v>10</v>
      </c>
      <c r="C341" s="341">
        <v>1</v>
      </c>
      <c r="D341" s="341">
        <v>6</v>
      </c>
      <c r="E341" s="86">
        <f t="shared" si="27"/>
        <v>60</v>
      </c>
      <c r="F341" s="86" t="str">
        <f t="shared" si="28"/>
        <v>1016</v>
      </c>
      <c r="G341" s="327" t="s">
        <v>292</v>
      </c>
      <c r="H341" s="325">
        <f>COUNTIFS('1.3 PFMEA'!AG$14:AG$1000,B341,'1.3 PFMEA'!AH$14:AH$1000,C341,'1.3 PFMEA'!AI$14:AI$1000,D341)</f>
        <v>0</v>
      </c>
      <c r="T341"/>
    </row>
    <row r="342" spans="1:20">
      <c r="A342" s="325">
        <v>182</v>
      </c>
      <c r="B342" s="86">
        <v>10</v>
      </c>
      <c r="C342" s="87">
        <v>2</v>
      </c>
      <c r="D342" s="87">
        <v>3</v>
      </c>
      <c r="E342" s="86">
        <f t="shared" si="27"/>
        <v>60</v>
      </c>
      <c r="F342" s="86" t="str">
        <f t="shared" si="28"/>
        <v>1023</v>
      </c>
      <c r="G342" s="327" t="s">
        <v>292</v>
      </c>
      <c r="H342" s="325">
        <f>COUNTIFS('1.3 PFMEA'!AG$14:AG$1000,B342,'1.3 PFMEA'!AH$14:AH$1000,C342,'1.3 PFMEA'!AI$14:AI$1000,D342)</f>
        <v>0</v>
      </c>
      <c r="T342"/>
    </row>
    <row r="343" spans="1:20">
      <c r="A343" s="325">
        <v>182</v>
      </c>
      <c r="B343" s="86">
        <v>10</v>
      </c>
      <c r="C343" s="87">
        <v>3</v>
      </c>
      <c r="D343" s="87">
        <v>2</v>
      </c>
      <c r="E343" s="86">
        <f t="shared" si="27"/>
        <v>60</v>
      </c>
      <c r="F343" s="86" t="str">
        <f t="shared" si="28"/>
        <v>1032</v>
      </c>
      <c r="G343" s="327" t="s">
        <v>292</v>
      </c>
      <c r="H343" s="325">
        <f>COUNTIFS('1.3 PFMEA'!AG$14:AG$1000,B343,'1.3 PFMEA'!AH$14:AH$1000,C343,'1.3 PFMEA'!AI$14:AI$1000,D343)</f>
        <v>0</v>
      </c>
      <c r="T343"/>
    </row>
    <row r="344" spans="1:20">
      <c r="A344" s="326">
        <v>174</v>
      </c>
      <c r="B344" s="86">
        <v>10</v>
      </c>
      <c r="C344" s="341">
        <v>6</v>
      </c>
      <c r="D344" s="341">
        <v>1</v>
      </c>
      <c r="E344" s="158">
        <f t="shared" si="27"/>
        <v>60</v>
      </c>
      <c r="F344" s="158" t="str">
        <f t="shared" si="28"/>
        <v>1061</v>
      </c>
      <c r="G344" s="329" t="s">
        <v>291</v>
      </c>
      <c r="H344" s="325">
        <f>COUNTIFS('1.3 PFMEA'!AG$14:AG$1000,B344,'1.3 PFMEA'!AH$14:AH$1000,C344,'1.3 PFMEA'!AI$14:AI$1000,D344)</f>
        <v>0</v>
      </c>
      <c r="T344"/>
    </row>
    <row r="345" spans="1:20">
      <c r="A345" s="325">
        <v>35</v>
      </c>
      <c r="B345" s="86">
        <v>1</v>
      </c>
      <c r="C345" s="87">
        <v>10</v>
      </c>
      <c r="D345" s="87">
        <v>6</v>
      </c>
      <c r="E345" s="86">
        <f t="shared" si="27"/>
        <v>60</v>
      </c>
      <c r="F345" s="86" t="str">
        <f t="shared" si="28"/>
        <v>1106</v>
      </c>
      <c r="G345" s="327" t="s">
        <v>292</v>
      </c>
      <c r="H345" s="325">
        <f>COUNTIFS('1.3 PFMEA'!AG$14:AG$1000,B345,'1.3 PFMEA'!AH$14:AH$1000,C345,'1.3 PFMEA'!AI$14:AI$1000,D345)</f>
        <v>0</v>
      </c>
      <c r="T345"/>
    </row>
    <row r="346" spans="1:20">
      <c r="A346" s="325">
        <v>44</v>
      </c>
      <c r="B346" s="86">
        <v>1</v>
      </c>
      <c r="C346" s="87">
        <v>6</v>
      </c>
      <c r="D346" s="87">
        <v>10</v>
      </c>
      <c r="E346" s="86">
        <f t="shared" si="27"/>
        <v>60</v>
      </c>
      <c r="F346" s="86" t="str">
        <f t="shared" si="28"/>
        <v>1610</v>
      </c>
      <c r="G346" s="327" t="s">
        <v>292</v>
      </c>
      <c r="H346" s="325">
        <f>COUNTIFS('1.3 PFMEA'!AG$14:AG$1000,B346,'1.3 PFMEA'!AH$14:AH$1000,C346,'1.3 PFMEA'!AI$14:AI$1000,D346)</f>
        <v>0</v>
      </c>
      <c r="T346"/>
    </row>
    <row r="347" spans="1:20">
      <c r="A347" s="325">
        <v>65</v>
      </c>
      <c r="B347" s="86">
        <v>2</v>
      </c>
      <c r="C347" s="87">
        <v>10</v>
      </c>
      <c r="D347" s="87">
        <v>3</v>
      </c>
      <c r="E347" s="86">
        <f t="shared" si="27"/>
        <v>60</v>
      </c>
      <c r="F347" s="86" t="str">
        <f t="shared" si="28"/>
        <v>2103</v>
      </c>
      <c r="G347" s="327" t="s">
        <v>292</v>
      </c>
      <c r="H347" s="325">
        <f>COUNTIFS('1.3 PFMEA'!AG$14:AG$1000,B347,'1.3 PFMEA'!AH$14:AH$1000,C347,'1.3 PFMEA'!AI$14:AI$1000,D347)</f>
        <v>0</v>
      </c>
      <c r="T347"/>
    </row>
    <row r="348" spans="1:20">
      <c r="A348" s="325">
        <v>82</v>
      </c>
      <c r="B348" s="86">
        <v>2</v>
      </c>
      <c r="C348" s="87">
        <v>3</v>
      </c>
      <c r="D348" s="87">
        <v>10</v>
      </c>
      <c r="E348" s="86">
        <f t="shared" si="27"/>
        <v>60</v>
      </c>
      <c r="F348" s="86" t="str">
        <f t="shared" si="28"/>
        <v>2310</v>
      </c>
      <c r="G348" s="327" t="s">
        <v>292</v>
      </c>
      <c r="H348" s="325">
        <f>COUNTIFS('1.3 PFMEA'!AG$14:AG$1000,B348,'1.3 PFMEA'!AH$14:AH$1000,C348,'1.3 PFMEA'!AI$14:AI$1000,D348)</f>
        <v>0</v>
      </c>
      <c r="T348"/>
    </row>
    <row r="349" spans="1:20">
      <c r="A349" s="325">
        <v>65</v>
      </c>
      <c r="B349" s="86">
        <v>3</v>
      </c>
      <c r="C349" s="87">
        <v>10</v>
      </c>
      <c r="D349" s="87">
        <v>2</v>
      </c>
      <c r="E349" s="86">
        <f t="shared" si="27"/>
        <v>60</v>
      </c>
      <c r="F349" s="86" t="str">
        <f t="shared" si="28"/>
        <v>3102</v>
      </c>
      <c r="G349" s="327" t="s">
        <v>292</v>
      </c>
      <c r="H349" s="325">
        <f>COUNTIFS('1.3 PFMEA'!AG$14:AG$1000,B349,'1.3 PFMEA'!AH$14:AH$1000,C349,'1.3 PFMEA'!AI$14:AI$1000,D349)</f>
        <v>0</v>
      </c>
      <c r="T349"/>
    </row>
    <row r="350" spans="1:20">
      <c r="A350" s="325">
        <v>82</v>
      </c>
      <c r="B350" s="86">
        <v>3</v>
      </c>
      <c r="C350" s="87">
        <v>2</v>
      </c>
      <c r="D350" s="87">
        <v>10</v>
      </c>
      <c r="E350" s="86">
        <f t="shared" si="27"/>
        <v>60</v>
      </c>
      <c r="F350" s="86" t="str">
        <f t="shared" si="28"/>
        <v>3210</v>
      </c>
      <c r="G350" s="327" t="s">
        <v>292</v>
      </c>
      <c r="H350" s="325">
        <f>COUNTIFS('1.3 PFMEA'!AG$14:AG$1000,B350,'1.3 PFMEA'!AH$14:AH$1000,C350,'1.3 PFMEA'!AI$14:AI$1000,D350)</f>
        <v>0</v>
      </c>
      <c r="T350"/>
    </row>
    <row r="351" spans="1:20">
      <c r="A351" s="326">
        <v>95</v>
      </c>
      <c r="B351" s="86">
        <v>6</v>
      </c>
      <c r="C351" s="341">
        <v>10</v>
      </c>
      <c r="D351" s="341">
        <v>1</v>
      </c>
      <c r="E351" s="158">
        <f t="shared" si="27"/>
        <v>60</v>
      </c>
      <c r="F351" s="158" t="str">
        <f t="shared" si="28"/>
        <v>6101</v>
      </c>
      <c r="G351" s="330" t="s">
        <v>299</v>
      </c>
      <c r="H351" s="325">
        <f>COUNTIFS('1.3 PFMEA'!AG$14:AG$1000,B351,'1.3 PFMEA'!AH$14:AH$1000,C351,'1.3 PFMEA'!AI$14:AI$1000,D351)</f>
        <v>0</v>
      </c>
      <c r="T351"/>
    </row>
    <row r="352" spans="1:20">
      <c r="A352" s="325">
        <v>121</v>
      </c>
      <c r="B352" s="86">
        <v>6</v>
      </c>
      <c r="C352" s="341">
        <v>1</v>
      </c>
      <c r="D352" s="341">
        <v>10</v>
      </c>
      <c r="E352" s="86">
        <f t="shared" si="27"/>
        <v>60</v>
      </c>
      <c r="F352" s="86" t="str">
        <f t="shared" si="28"/>
        <v>6110</v>
      </c>
      <c r="G352" s="327" t="s">
        <v>292</v>
      </c>
      <c r="H352" s="325">
        <f>COUNTIFS('1.3 PFMEA'!AG$14:AG$1000,B352,'1.3 PFMEA'!AH$14:AH$1000,C352,'1.3 PFMEA'!AI$14:AI$1000,D352)</f>
        <v>0</v>
      </c>
      <c r="T352"/>
    </row>
    <row r="353" spans="1:20">
      <c r="A353" s="325">
        <v>44</v>
      </c>
      <c r="B353" s="86">
        <v>1</v>
      </c>
      <c r="C353" s="87">
        <v>7</v>
      </c>
      <c r="D353" s="87">
        <v>9</v>
      </c>
      <c r="E353" s="86">
        <f t="shared" si="27"/>
        <v>63</v>
      </c>
      <c r="F353" s="86" t="str">
        <f t="shared" si="28"/>
        <v>179</v>
      </c>
      <c r="G353" s="327" t="s">
        <v>292</v>
      </c>
      <c r="H353" s="325">
        <f>COUNTIFS('1.3 PFMEA'!AG$14:AG$1000,B353,'1.3 PFMEA'!AH$14:AH$1000,C353,'1.3 PFMEA'!AI$14:AI$1000,D353)</f>
        <v>0</v>
      </c>
      <c r="T353"/>
    </row>
    <row r="354" spans="1:20">
      <c r="A354" s="325">
        <v>45</v>
      </c>
      <c r="B354" s="86">
        <v>1</v>
      </c>
      <c r="C354" s="87">
        <v>9</v>
      </c>
      <c r="D354" s="87">
        <v>7</v>
      </c>
      <c r="E354" s="86">
        <f t="shared" si="27"/>
        <v>63</v>
      </c>
      <c r="F354" s="86" t="str">
        <f t="shared" si="28"/>
        <v>197</v>
      </c>
      <c r="G354" s="327" t="s">
        <v>292</v>
      </c>
      <c r="H354" s="325">
        <f>COUNTIFS('1.3 PFMEA'!AG$14:AG$1000,B354,'1.3 PFMEA'!AH$14:AH$1000,C354,'1.3 PFMEA'!AI$14:AI$1000,D354)</f>
        <v>0</v>
      </c>
      <c r="T354"/>
    </row>
    <row r="355" spans="1:20">
      <c r="A355" s="325">
        <v>82</v>
      </c>
      <c r="B355" s="86">
        <v>3</v>
      </c>
      <c r="C355" s="87">
        <v>3</v>
      </c>
      <c r="D355" s="87">
        <v>7</v>
      </c>
      <c r="E355" s="86">
        <f t="shared" si="27"/>
        <v>63</v>
      </c>
      <c r="F355" s="86" t="str">
        <f t="shared" si="28"/>
        <v>337</v>
      </c>
      <c r="G355" s="327" t="s">
        <v>292</v>
      </c>
      <c r="H355" s="325">
        <f>COUNTIFS('1.3 PFMEA'!AG$14:AG$1000,B355,'1.3 PFMEA'!AH$14:AH$1000,C355,'1.3 PFMEA'!AI$14:AI$1000,D355)</f>
        <v>0</v>
      </c>
      <c r="T355"/>
    </row>
    <row r="356" spans="1:20">
      <c r="A356" s="325">
        <v>64</v>
      </c>
      <c r="B356" s="86">
        <v>3</v>
      </c>
      <c r="C356" s="87">
        <v>7</v>
      </c>
      <c r="D356" s="87">
        <v>3</v>
      </c>
      <c r="E356" s="86">
        <f t="shared" si="27"/>
        <v>63</v>
      </c>
      <c r="F356" s="86" t="str">
        <f t="shared" si="28"/>
        <v>373</v>
      </c>
      <c r="G356" s="327" t="s">
        <v>292</v>
      </c>
      <c r="H356" s="325">
        <f>COUNTIFS('1.3 PFMEA'!AG$14:AG$1000,B356,'1.3 PFMEA'!AH$14:AH$1000,C356,'1.3 PFMEA'!AI$14:AI$1000,D356)</f>
        <v>0</v>
      </c>
      <c r="T356"/>
    </row>
    <row r="357" spans="1:20">
      <c r="A357" s="325">
        <v>161</v>
      </c>
      <c r="B357" s="86">
        <v>7</v>
      </c>
      <c r="C357" s="341">
        <v>1</v>
      </c>
      <c r="D357" s="341">
        <v>9</v>
      </c>
      <c r="E357" s="86">
        <f t="shared" si="27"/>
        <v>63</v>
      </c>
      <c r="F357" s="86" t="str">
        <f t="shared" si="28"/>
        <v>719</v>
      </c>
      <c r="G357" s="327" t="s">
        <v>292</v>
      </c>
      <c r="H357" s="325">
        <f>COUNTIFS('1.3 PFMEA'!AG$14:AG$1000,B357,'1.3 PFMEA'!AH$14:AH$1000,C357,'1.3 PFMEA'!AI$14:AI$1000,D357)</f>
        <v>0</v>
      </c>
      <c r="T357"/>
    </row>
    <row r="358" spans="1:20">
      <c r="A358" s="325">
        <v>142</v>
      </c>
      <c r="B358" s="86">
        <v>7</v>
      </c>
      <c r="C358" s="87">
        <v>3</v>
      </c>
      <c r="D358" s="87">
        <v>3</v>
      </c>
      <c r="E358" s="86">
        <f t="shared" si="27"/>
        <v>63</v>
      </c>
      <c r="F358" s="86" t="str">
        <f t="shared" si="28"/>
        <v>733</v>
      </c>
      <c r="G358" s="327" t="s">
        <v>292</v>
      </c>
      <c r="H358" s="325">
        <f>COUNTIFS('1.3 PFMEA'!AG$14:AG$1000,B358,'1.3 PFMEA'!AH$14:AH$1000,C358,'1.3 PFMEA'!AI$14:AI$1000,D358)</f>
        <v>0</v>
      </c>
      <c r="T358"/>
    </row>
    <row r="359" spans="1:20">
      <c r="A359" s="326">
        <v>135</v>
      </c>
      <c r="B359" s="86">
        <v>7</v>
      </c>
      <c r="C359" s="341">
        <v>9</v>
      </c>
      <c r="D359" s="341">
        <v>1</v>
      </c>
      <c r="E359" s="158">
        <f t="shared" si="27"/>
        <v>63</v>
      </c>
      <c r="F359" s="158" t="str">
        <f t="shared" si="28"/>
        <v>791</v>
      </c>
      <c r="G359" s="329" t="s">
        <v>291</v>
      </c>
      <c r="H359" s="325">
        <f>COUNTIFS('1.3 PFMEA'!AG$14:AG$1000,B359,'1.3 PFMEA'!AH$14:AH$1000,C359,'1.3 PFMEA'!AI$14:AI$1000,D359)</f>
        <v>0</v>
      </c>
      <c r="T359"/>
    </row>
    <row r="360" spans="1:20">
      <c r="A360" s="325">
        <v>201</v>
      </c>
      <c r="B360" s="86">
        <v>9</v>
      </c>
      <c r="C360" s="341">
        <v>1</v>
      </c>
      <c r="D360" s="341">
        <v>7</v>
      </c>
      <c r="E360" s="86">
        <f t="shared" si="27"/>
        <v>63</v>
      </c>
      <c r="F360" s="86" t="str">
        <f t="shared" si="28"/>
        <v>917</v>
      </c>
      <c r="G360" s="327" t="s">
        <v>292</v>
      </c>
      <c r="H360" s="325">
        <f>COUNTIFS('1.3 PFMEA'!AG$14:AG$1000,B360,'1.3 PFMEA'!AH$14:AH$1000,C360,'1.3 PFMEA'!AI$14:AI$1000,D360)</f>
        <v>0</v>
      </c>
      <c r="T360"/>
    </row>
    <row r="361" spans="1:20">
      <c r="A361" s="326">
        <v>174</v>
      </c>
      <c r="B361" s="86">
        <v>9</v>
      </c>
      <c r="C361" s="341">
        <v>7</v>
      </c>
      <c r="D361" s="341">
        <v>1</v>
      </c>
      <c r="E361" s="158">
        <f t="shared" si="27"/>
        <v>63</v>
      </c>
      <c r="F361" s="158" t="str">
        <f t="shared" si="28"/>
        <v>971</v>
      </c>
      <c r="G361" s="329" t="s">
        <v>291</v>
      </c>
      <c r="H361" s="325">
        <f>COUNTIFS('1.3 PFMEA'!AG$14:AG$1000,B361,'1.3 PFMEA'!AH$14:AH$1000,C361,'1.3 PFMEA'!AI$14:AI$1000,D361)</f>
        <v>0</v>
      </c>
      <c r="T361"/>
    </row>
    <row r="362" spans="1:20">
      <c r="A362" s="325">
        <v>45</v>
      </c>
      <c r="B362" s="86">
        <v>1</v>
      </c>
      <c r="C362" s="87">
        <v>8</v>
      </c>
      <c r="D362" s="87">
        <v>8</v>
      </c>
      <c r="E362" s="86">
        <f t="shared" si="27"/>
        <v>64</v>
      </c>
      <c r="F362" s="86" t="str">
        <f t="shared" si="28"/>
        <v>188</v>
      </c>
      <c r="G362" s="327" t="s">
        <v>292</v>
      </c>
      <c r="H362" s="325">
        <f>COUNTIFS('1.3 PFMEA'!AG$14:AG$1000,B362,'1.3 PFMEA'!AH$14:AH$1000,C362,'1.3 PFMEA'!AI$14:AI$1000,D362)</f>
        <v>0</v>
      </c>
      <c r="T362"/>
    </row>
    <row r="363" spans="1:20">
      <c r="A363" s="325">
        <v>83</v>
      </c>
      <c r="B363" s="86">
        <v>2</v>
      </c>
      <c r="C363" s="87">
        <v>4</v>
      </c>
      <c r="D363" s="87">
        <v>8</v>
      </c>
      <c r="E363" s="86">
        <f t="shared" si="27"/>
        <v>64</v>
      </c>
      <c r="F363" s="86" t="str">
        <f t="shared" si="28"/>
        <v>248</v>
      </c>
      <c r="G363" s="327" t="s">
        <v>292</v>
      </c>
      <c r="H363" s="325">
        <f>COUNTIFS('1.3 PFMEA'!AG$14:AG$1000,B363,'1.3 PFMEA'!AH$14:AH$1000,C363,'1.3 PFMEA'!AI$14:AI$1000,D363)</f>
        <v>0</v>
      </c>
      <c r="T363"/>
    </row>
    <row r="364" spans="1:20">
      <c r="A364" s="325">
        <v>65</v>
      </c>
      <c r="B364" s="86">
        <v>2</v>
      </c>
      <c r="C364" s="87">
        <v>8</v>
      </c>
      <c r="D364" s="87">
        <v>4</v>
      </c>
      <c r="E364" s="86">
        <f t="shared" si="27"/>
        <v>64</v>
      </c>
      <c r="F364" s="86" t="str">
        <f t="shared" si="28"/>
        <v>284</v>
      </c>
      <c r="G364" s="327" t="s">
        <v>292</v>
      </c>
      <c r="H364" s="325">
        <f>COUNTIFS('1.3 PFMEA'!AG$14:AG$1000,B364,'1.3 PFMEA'!AH$14:AH$1000,C364,'1.3 PFMEA'!AI$14:AI$1000,D364)</f>
        <v>0</v>
      </c>
      <c r="T364"/>
    </row>
    <row r="365" spans="1:20">
      <c r="A365" s="325">
        <v>122</v>
      </c>
      <c r="B365" s="86">
        <v>4</v>
      </c>
      <c r="C365" s="87">
        <v>2</v>
      </c>
      <c r="D365" s="87">
        <v>8</v>
      </c>
      <c r="E365" s="86">
        <f t="shared" si="27"/>
        <v>64</v>
      </c>
      <c r="F365" s="86" t="str">
        <f t="shared" si="28"/>
        <v>428</v>
      </c>
      <c r="G365" s="327" t="s">
        <v>292</v>
      </c>
      <c r="H365" s="325">
        <f>COUNTIFS('1.3 PFMEA'!AG$14:AG$1000,B365,'1.3 PFMEA'!AH$14:AH$1000,C365,'1.3 PFMEA'!AI$14:AI$1000,D365)</f>
        <v>0</v>
      </c>
      <c r="T365"/>
    </row>
    <row r="366" spans="1:20">
      <c r="A366" s="325">
        <v>103</v>
      </c>
      <c r="B366" s="86">
        <v>4</v>
      </c>
      <c r="C366" s="87">
        <v>4</v>
      </c>
      <c r="D366" s="87">
        <v>4</v>
      </c>
      <c r="E366" s="86">
        <f t="shared" si="27"/>
        <v>64</v>
      </c>
      <c r="F366" s="86" t="str">
        <f t="shared" si="28"/>
        <v>444</v>
      </c>
      <c r="G366" s="327" t="s">
        <v>292</v>
      </c>
      <c r="H366" s="325">
        <f>COUNTIFS('1.3 PFMEA'!AG$14:AG$1000,B366,'1.3 PFMEA'!AH$14:AH$1000,C366,'1.3 PFMEA'!AI$14:AI$1000,D366)</f>
        <v>0</v>
      </c>
      <c r="T366"/>
    </row>
    <row r="367" spans="1:20">
      <c r="A367" s="325">
        <v>105</v>
      </c>
      <c r="B367" s="86">
        <v>4</v>
      </c>
      <c r="C367" s="87">
        <v>8</v>
      </c>
      <c r="D367" s="87">
        <v>2</v>
      </c>
      <c r="E367" s="86">
        <f t="shared" si="27"/>
        <v>64</v>
      </c>
      <c r="F367" s="86" t="str">
        <f t="shared" si="28"/>
        <v>482</v>
      </c>
      <c r="G367" s="327" t="s">
        <v>299</v>
      </c>
      <c r="H367" s="325">
        <f>COUNTIFS('1.3 PFMEA'!AG$14:AG$1000,B367,'1.3 PFMEA'!AH$14:AH$1000,C367,'1.3 PFMEA'!AI$14:AI$1000,D367)</f>
        <v>0</v>
      </c>
      <c r="T367"/>
    </row>
    <row r="368" spans="1:20">
      <c r="A368" s="325">
        <v>161</v>
      </c>
      <c r="B368" s="86">
        <v>8</v>
      </c>
      <c r="C368" s="341">
        <v>1</v>
      </c>
      <c r="D368" s="341">
        <v>8</v>
      </c>
      <c r="E368" s="86">
        <f t="shared" si="27"/>
        <v>64</v>
      </c>
      <c r="F368" s="86" t="str">
        <f t="shared" si="28"/>
        <v>818</v>
      </c>
      <c r="G368" s="327" t="s">
        <v>292</v>
      </c>
      <c r="H368" s="325">
        <f>COUNTIFS('1.3 PFMEA'!AG$14:AG$1000,B368,'1.3 PFMEA'!AH$14:AH$1000,C368,'1.3 PFMEA'!AI$14:AI$1000,D368)</f>
        <v>0</v>
      </c>
      <c r="T368"/>
    </row>
    <row r="369" spans="1:20">
      <c r="A369" s="325">
        <v>142</v>
      </c>
      <c r="B369" s="86">
        <v>8</v>
      </c>
      <c r="C369" s="87">
        <v>2</v>
      </c>
      <c r="D369" s="87">
        <v>4</v>
      </c>
      <c r="E369" s="86">
        <f t="shared" si="27"/>
        <v>64</v>
      </c>
      <c r="F369" s="86" t="str">
        <f t="shared" si="28"/>
        <v>824</v>
      </c>
      <c r="G369" s="327" t="s">
        <v>292</v>
      </c>
      <c r="H369" s="325">
        <f>COUNTIFS('1.3 PFMEA'!AG$14:AG$1000,B369,'1.3 PFMEA'!AH$14:AH$1000,C369,'1.3 PFMEA'!AI$14:AI$1000,D369)</f>
        <v>0</v>
      </c>
      <c r="T369"/>
    </row>
    <row r="370" spans="1:20">
      <c r="A370" s="325">
        <v>143</v>
      </c>
      <c r="B370" s="86">
        <v>8</v>
      </c>
      <c r="C370" s="87">
        <v>4</v>
      </c>
      <c r="D370" s="87">
        <v>2</v>
      </c>
      <c r="E370" s="86">
        <f t="shared" si="27"/>
        <v>64</v>
      </c>
      <c r="F370" s="86" t="str">
        <f t="shared" si="28"/>
        <v>842</v>
      </c>
      <c r="G370" s="327" t="s">
        <v>299</v>
      </c>
      <c r="H370" s="325">
        <f>COUNTIFS('1.3 PFMEA'!AG$14:AG$1000,B370,'1.3 PFMEA'!AH$14:AH$1000,C370,'1.3 PFMEA'!AI$14:AI$1000,D370)</f>
        <v>0</v>
      </c>
      <c r="T370"/>
    </row>
    <row r="371" spans="1:20">
      <c r="A371" s="326">
        <v>135</v>
      </c>
      <c r="B371" s="86">
        <v>8</v>
      </c>
      <c r="C371" s="341">
        <v>8</v>
      </c>
      <c r="D371" s="341">
        <v>1</v>
      </c>
      <c r="E371" s="158">
        <f t="shared" si="27"/>
        <v>64</v>
      </c>
      <c r="F371" s="158" t="str">
        <f t="shared" si="28"/>
        <v>881</v>
      </c>
      <c r="G371" s="329" t="s">
        <v>291</v>
      </c>
      <c r="H371" s="325">
        <f>COUNTIFS('1.3 PFMEA'!AG$14:AG$1000,B371,'1.3 PFMEA'!AH$14:AH$1000,C371,'1.3 PFMEA'!AI$14:AI$1000,D371)</f>
        <v>0</v>
      </c>
      <c r="T371"/>
    </row>
    <row r="372" spans="1:20">
      <c r="A372" s="325">
        <v>83</v>
      </c>
      <c r="B372" s="86">
        <v>2</v>
      </c>
      <c r="C372" s="87">
        <v>5</v>
      </c>
      <c r="D372" s="87">
        <v>7</v>
      </c>
      <c r="E372" s="86">
        <f t="shared" si="27"/>
        <v>70</v>
      </c>
      <c r="F372" s="86" t="str">
        <f t="shared" si="28"/>
        <v>257</v>
      </c>
      <c r="G372" s="327" t="s">
        <v>292</v>
      </c>
      <c r="H372" s="325">
        <f>COUNTIFS('1.3 PFMEA'!AG$14:AG$1000,B372,'1.3 PFMEA'!AH$14:AH$1000,C372,'1.3 PFMEA'!AI$14:AI$1000,D372)</f>
        <v>0</v>
      </c>
      <c r="T372"/>
    </row>
    <row r="373" spans="1:20">
      <c r="A373" s="325">
        <v>74</v>
      </c>
      <c r="B373" s="86">
        <v>2</v>
      </c>
      <c r="C373" s="87">
        <v>7</v>
      </c>
      <c r="D373" s="87">
        <v>5</v>
      </c>
      <c r="E373" s="86">
        <f t="shared" si="27"/>
        <v>70</v>
      </c>
      <c r="F373" s="86" t="str">
        <f t="shared" si="28"/>
        <v>275</v>
      </c>
      <c r="G373" s="327" t="s">
        <v>292</v>
      </c>
      <c r="H373" s="325">
        <f>COUNTIFS('1.3 PFMEA'!AG$14:AG$1000,B373,'1.3 PFMEA'!AH$14:AH$1000,C373,'1.3 PFMEA'!AI$14:AI$1000,D373)</f>
        <v>0</v>
      </c>
      <c r="T373"/>
    </row>
    <row r="374" spans="1:20">
      <c r="A374" s="325">
        <v>122</v>
      </c>
      <c r="B374" s="86">
        <v>5</v>
      </c>
      <c r="C374" s="87">
        <v>2</v>
      </c>
      <c r="D374" s="87">
        <v>7</v>
      </c>
      <c r="E374" s="86">
        <f t="shared" si="27"/>
        <v>70</v>
      </c>
      <c r="F374" s="86" t="str">
        <f t="shared" si="28"/>
        <v>527</v>
      </c>
      <c r="G374" s="327" t="s">
        <v>292</v>
      </c>
      <c r="H374" s="325">
        <f>COUNTIFS('1.3 PFMEA'!AG$14:AG$1000,B374,'1.3 PFMEA'!AH$14:AH$1000,C374,'1.3 PFMEA'!AI$14:AI$1000,D374)</f>
        <v>0</v>
      </c>
      <c r="T374"/>
    </row>
    <row r="375" spans="1:20">
      <c r="A375" s="325">
        <v>104</v>
      </c>
      <c r="B375" s="86">
        <v>5</v>
      </c>
      <c r="C375" s="87">
        <v>7</v>
      </c>
      <c r="D375" s="87">
        <v>2</v>
      </c>
      <c r="E375" s="86">
        <f t="shared" si="27"/>
        <v>70</v>
      </c>
      <c r="F375" s="86" t="str">
        <f t="shared" si="28"/>
        <v>572</v>
      </c>
      <c r="G375" s="327" t="s">
        <v>299</v>
      </c>
      <c r="H375" s="325">
        <f>COUNTIFS('1.3 PFMEA'!AG$14:AG$1000,B375,'1.3 PFMEA'!AH$14:AH$1000,C375,'1.3 PFMEA'!AI$14:AI$1000,D375)</f>
        <v>0</v>
      </c>
      <c r="T375"/>
    </row>
    <row r="376" spans="1:20">
      <c r="A376" s="325">
        <v>152</v>
      </c>
      <c r="B376" s="86">
        <v>7</v>
      </c>
      <c r="C376" s="87">
        <v>2</v>
      </c>
      <c r="D376" s="87">
        <v>5</v>
      </c>
      <c r="E376" s="86">
        <f t="shared" si="27"/>
        <v>70</v>
      </c>
      <c r="F376" s="86" t="str">
        <f t="shared" si="28"/>
        <v>725</v>
      </c>
      <c r="G376" s="327" t="s">
        <v>299</v>
      </c>
      <c r="H376" s="325">
        <f>COUNTIFS('1.3 PFMEA'!AG$14:AG$1000,B376,'1.3 PFMEA'!AH$14:AH$1000,C376,'1.3 PFMEA'!AI$14:AI$1000,D376)</f>
        <v>0</v>
      </c>
      <c r="T376"/>
    </row>
    <row r="377" spans="1:20">
      <c r="A377" s="325">
        <v>143</v>
      </c>
      <c r="B377" s="86">
        <v>7</v>
      </c>
      <c r="C377" s="87">
        <v>5</v>
      </c>
      <c r="D377" s="87">
        <v>2</v>
      </c>
      <c r="E377" s="86">
        <f t="shared" si="27"/>
        <v>70</v>
      </c>
      <c r="F377" s="86" t="str">
        <f t="shared" si="28"/>
        <v>752</v>
      </c>
      <c r="G377" s="327" t="s">
        <v>299</v>
      </c>
      <c r="H377" s="325">
        <f>COUNTIFS('1.3 PFMEA'!AG$14:AG$1000,B377,'1.3 PFMEA'!AH$14:AH$1000,C377,'1.3 PFMEA'!AI$14:AI$1000,D377)</f>
        <v>0</v>
      </c>
      <c r="T377"/>
    </row>
    <row r="378" spans="1:20">
      <c r="A378" s="325">
        <v>201</v>
      </c>
      <c r="B378" s="86">
        <v>10</v>
      </c>
      <c r="C378" s="341">
        <v>1</v>
      </c>
      <c r="D378" s="341">
        <v>7</v>
      </c>
      <c r="E378" s="86">
        <f t="shared" si="27"/>
        <v>70</v>
      </c>
      <c r="F378" s="86" t="str">
        <f t="shared" si="28"/>
        <v>1017</v>
      </c>
      <c r="G378" s="327" t="s">
        <v>292</v>
      </c>
      <c r="H378" s="325">
        <f>COUNTIFS('1.3 PFMEA'!AG$14:AG$1000,B378,'1.3 PFMEA'!AH$14:AH$1000,C378,'1.3 PFMEA'!AI$14:AI$1000,D378)</f>
        <v>0</v>
      </c>
      <c r="T378"/>
    </row>
    <row r="379" spans="1:20">
      <c r="A379" s="326">
        <v>174</v>
      </c>
      <c r="B379" s="86">
        <v>10</v>
      </c>
      <c r="C379" s="341">
        <v>7</v>
      </c>
      <c r="D379" s="341">
        <v>1</v>
      </c>
      <c r="E379" s="158">
        <f t="shared" si="27"/>
        <v>70</v>
      </c>
      <c r="F379" s="158" t="str">
        <f t="shared" si="28"/>
        <v>1071</v>
      </c>
      <c r="G379" s="329" t="s">
        <v>291</v>
      </c>
      <c r="H379" s="325">
        <f>COUNTIFS('1.3 PFMEA'!AG$14:AG$1000,B379,'1.3 PFMEA'!AH$14:AH$1000,C379,'1.3 PFMEA'!AI$14:AI$1000,D379)</f>
        <v>0</v>
      </c>
      <c r="T379"/>
    </row>
    <row r="380" spans="1:20">
      <c r="A380" s="325">
        <v>45</v>
      </c>
      <c r="B380" s="86">
        <v>1</v>
      </c>
      <c r="C380" s="87">
        <v>10</v>
      </c>
      <c r="D380" s="87">
        <v>7</v>
      </c>
      <c r="E380" s="86">
        <f t="shared" si="27"/>
        <v>70</v>
      </c>
      <c r="F380" s="86" t="str">
        <f t="shared" si="28"/>
        <v>1107</v>
      </c>
      <c r="G380" s="327" t="s">
        <v>292</v>
      </c>
      <c r="H380" s="325">
        <f>COUNTIFS('1.3 PFMEA'!AG$14:AG$1000,B380,'1.3 PFMEA'!AH$14:AH$1000,C380,'1.3 PFMEA'!AI$14:AI$1000,D380)</f>
        <v>0</v>
      </c>
      <c r="T380"/>
    </row>
    <row r="381" spans="1:20">
      <c r="A381" s="325">
        <v>44</v>
      </c>
      <c r="B381" s="86">
        <v>1</v>
      </c>
      <c r="C381" s="87">
        <v>7</v>
      </c>
      <c r="D381" s="87">
        <v>10</v>
      </c>
      <c r="E381" s="86">
        <f t="shared" si="27"/>
        <v>70</v>
      </c>
      <c r="F381" s="86" t="str">
        <f t="shared" si="28"/>
        <v>1710</v>
      </c>
      <c r="G381" s="327" t="s">
        <v>292</v>
      </c>
      <c r="H381" s="325">
        <f>COUNTIFS('1.3 PFMEA'!AG$14:AG$1000,B381,'1.3 PFMEA'!AH$14:AH$1000,C381,'1.3 PFMEA'!AI$14:AI$1000,D381)</f>
        <v>0</v>
      </c>
      <c r="T381"/>
    </row>
    <row r="382" spans="1:20">
      <c r="A382" s="326">
        <v>135</v>
      </c>
      <c r="B382" s="86">
        <v>7</v>
      </c>
      <c r="C382" s="341">
        <v>10</v>
      </c>
      <c r="D382" s="341">
        <v>1</v>
      </c>
      <c r="E382" s="158">
        <f t="shared" si="27"/>
        <v>70</v>
      </c>
      <c r="F382" s="158" t="str">
        <f t="shared" si="28"/>
        <v>7101</v>
      </c>
      <c r="G382" s="329" t="s">
        <v>291</v>
      </c>
      <c r="H382" s="325">
        <f>COUNTIFS('1.3 PFMEA'!AG$14:AG$1000,B382,'1.3 PFMEA'!AH$14:AH$1000,C382,'1.3 PFMEA'!AI$14:AI$1000,D382)</f>
        <v>0</v>
      </c>
      <c r="T382"/>
    </row>
    <row r="383" spans="1:20">
      <c r="A383" s="325">
        <v>161</v>
      </c>
      <c r="B383" s="86">
        <v>7</v>
      </c>
      <c r="C383" s="341">
        <v>1</v>
      </c>
      <c r="D383" s="341">
        <v>10</v>
      </c>
      <c r="E383" s="86">
        <f t="shared" si="27"/>
        <v>70</v>
      </c>
      <c r="F383" s="86" t="str">
        <f t="shared" si="28"/>
        <v>7110</v>
      </c>
      <c r="G383" s="327" t="s">
        <v>292</v>
      </c>
      <c r="H383" s="325">
        <f>COUNTIFS('1.3 PFMEA'!AG$14:AG$1000,B383,'1.3 PFMEA'!AH$14:AH$1000,C383,'1.3 PFMEA'!AI$14:AI$1000,D383)</f>
        <v>0</v>
      </c>
      <c r="T383"/>
    </row>
    <row r="384" spans="1:20">
      <c r="A384" s="325">
        <v>45</v>
      </c>
      <c r="B384" s="86">
        <v>1</v>
      </c>
      <c r="C384" s="87">
        <v>8</v>
      </c>
      <c r="D384" s="87">
        <v>9</v>
      </c>
      <c r="E384" s="86">
        <f t="shared" si="27"/>
        <v>72</v>
      </c>
      <c r="F384" s="86" t="str">
        <f t="shared" si="28"/>
        <v>189</v>
      </c>
      <c r="G384" s="327" t="s">
        <v>292</v>
      </c>
      <c r="H384" s="325">
        <f>COUNTIFS('1.3 PFMEA'!AG$14:AG$1000,B384,'1.3 PFMEA'!AH$14:AH$1000,C384,'1.3 PFMEA'!AI$14:AI$1000,D384)</f>
        <v>0</v>
      </c>
      <c r="T384"/>
    </row>
    <row r="385" spans="1:20">
      <c r="A385" s="325">
        <v>45</v>
      </c>
      <c r="B385" s="86">
        <v>1</v>
      </c>
      <c r="C385" s="87">
        <v>9</v>
      </c>
      <c r="D385" s="87">
        <v>8</v>
      </c>
      <c r="E385" s="86">
        <f t="shared" si="27"/>
        <v>72</v>
      </c>
      <c r="F385" s="86" t="str">
        <f t="shared" si="28"/>
        <v>198</v>
      </c>
      <c r="G385" s="327" t="s">
        <v>292</v>
      </c>
      <c r="H385" s="325">
        <f>COUNTIFS('1.3 PFMEA'!AG$14:AG$1000,B385,'1.3 PFMEA'!AH$14:AH$1000,C385,'1.3 PFMEA'!AI$14:AI$1000,D385)</f>
        <v>0</v>
      </c>
      <c r="T385"/>
    </row>
    <row r="386" spans="1:20">
      <c r="A386" s="325">
        <v>83</v>
      </c>
      <c r="B386" s="86">
        <v>2</v>
      </c>
      <c r="C386" s="87">
        <v>4</v>
      </c>
      <c r="D386" s="87">
        <v>9</v>
      </c>
      <c r="E386" s="86">
        <f t="shared" ref="E386:E449" si="29">B386*C386*D386</f>
        <v>72</v>
      </c>
      <c r="F386" s="86" t="str">
        <f t="shared" ref="F386:F449" si="30">B386&amp;C386&amp;D386</f>
        <v>249</v>
      </c>
      <c r="G386" s="327" t="s">
        <v>292</v>
      </c>
      <c r="H386" s="325">
        <f>COUNTIFS('1.3 PFMEA'!AG$14:AG$1000,B386,'1.3 PFMEA'!AH$14:AH$1000,C386,'1.3 PFMEA'!AI$14:AI$1000,D386)</f>
        <v>0</v>
      </c>
      <c r="T386"/>
    </row>
    <row r="387" spans="1:20">
      <c r="A387" s="325">
        <v>74</v>
      </c>
      <c r="B387" s="86">
        <v>2</v>
      </c>
      <c r="C387" s="87">
        <v>6</v>
      </c>
      <c r="D387" s="87">
        <v>6</v>
      </c>
      <c r="E387" s="86">
        <f t="shared" si="29"/>
        <v>72</v>
      </c>
      <c r="F387" s="86" t="str">
        <f t="shared" si="30"/>
        <v>266</v>
      </c>
      <c r="G387" s="327" t="s">
        <v>292</v>
      </c>
      <c r="H387" s="325">
        <f>COUNTIFS('1.3 PFMEA'!AG$14:AG$1000,B387,'1.3 PFMEA'!AH$14:AH$1000,C387,'1.3 PFMEA'!AI$14:AI$1000,D387)</f>
        <v>0</v>
      </c>
      <c r="T387"/>
    </row>
    <row r="388" spans="1:20">
      <c r="A388" s="325">
        <v>65</v>
      </c>
      <c r="B388" s="86">
        <v>2</v>
      </c>
      <c r="C388" s="87">
        <v>9</v>
      </c>
      <c r="D388" s="87">
        <v>4</v>
      </c>
      <c r="E388" s="86">
        <f t="shared" si="29"/>
        <v>72</v>
      </c>
      <c r="F388" s="86" t="str">
        <f t="shared" si="30"/>
        <v>294</v>
      </c>
      <c r="G388" s="327" t="s">
        <v>292</v>
      </c>
      <c r="H388" s="325">
        <f>COUNTIFS('1.3 PFMEA'!AG$14:AG$1000,B388,'1.3 PFMEA'!AH$14:AH$1000,C388,'1.3 PFMEA'!AI$14:AI$1000,D388)</f>
        <v>0</v>
      </c>
      <c r="T388"/>
    </row>
    <row r="389" spans="1:20">
      <c r="A389" s="325">
        <v>82</v>
      </c>
      <c r="B389" s="86">
        <v>3</v>
      </c>
      <c r="C389" s="87">
        <v>3</v>
      </c>
      <c r="D389" s="87">
        <v>8</v>
      </c>
      <c r="E389" s="86">
        <f t="shared" si="29"/>
        <v>72</v>
      </c>
      <c r="F389" s="86" t="str">
        <f t="shared" si="30"/>
        <v>338</v>
      </c>
      <c r="G389" s="327" t="s">
        <v>292</v>
      </c>
      <c r="H389" s="325">
        <f>COUNTIFS('1.3 PFMEA'!AG$14:AG$1000,B389,'1.3 PFMEA'!AH$14:AH$1000,C389,'1.3 PFMEA'!AI$14:AI$1000,D389)</f>
        <v>0</v>
      </c>
      <c r="T389"/>
    </row>
    <row r="390" spans="1:20">
      <c r="A390" s="325">
        <v>73</v>
      </c>
      <c r="B390" s="86">
        <v>3</v>
      </c>
      <c r="C390" s="87">
        <v>4</v>
      </c>
      <c r="D390" s="87">
        <v>6</v>
      </c>
      <c r="E390" s="86">
        <f t="shared" si="29"/>
        <v>72</v>
      </c>
      <c r="F390" s="86" t="str">
        <f t="shared" si="30"/>
        <v>346</v>
      </c>
      <c r="G390" s="327" t="s">
        <v>292</v>
      </c>
      <c r="H390" s="325">
        <f>COUNTIFS('1.3 PFMEA'!AG$14:AG$1000,B390,'1.3 PFMEA'!AH$14:AH$1000,C390,'1.3 PFMEA'!AI$14:AI$1000,D390)</f>
        <v>0</v>
      </c>
      <c r="T390"/>
    </row>
    <row r="391" spans="1:20">
      <c r="A391" s="325">
        <v>64</v>
      </c>
      <c r="B391" s="86">
        <v>3</v>
      </c>
      <c r="C391" s="87">
        <v>6</v>
      </c>
      <c r="D391" s="87">
        <v>4</v>
      </c>
      <c r="E391" s="86">
        <f t="shared" si="29"/>
        <v>72</v>
      </c>
      <c r="F391" s="86" t="str">
        <f t="shared" si="30"/>
        <v>364</v>
      </c>
      <c r="G391" s="327" t="s">
        <v>292</v>
      </c>
      <c r="H391" s="325">
        <f>COUNTIFS('1.3 PFMEA'!AG$14:AG$1000,B391,'1.3 PFMEA'!AH$14:AH$1000,C391,'1.3 PFMEA'!AI$14:AI$1000,D391)</f>
        <v>0</v>
      </c>
      <c r="T391"/>
    </row>
    <row r="392" spans="1:20">
      <c r="A392" s="325">
        <v>65</v>
      </c>
      <c r="B392" s="86">
        <v>3</v>
      </c>
      <c r="C392" s="87">
        <v>8</v>
      </c>
      <c r="D392" s="87">
        <v>3</v>
      </c>
      <c r="E392" s="86">
        <f t="shared" si="29"/>
        <v>72</v>
      </c>
      <c r="F392" s="86" t="str">
        <f t="shared" si="30"/>
        <v>383</v>
      </c>
      <c r="G392" s="327" t="s">
        <v>292</v>
      </c>
      <c r="H392" s="325">
        <f>COUNTIFS('1.3 PFMEA'!AG$14:AG$1000,B392,'1.3 PFMEA'!AH$14:AH$1000,C392,'1.3 PFMEA'!AI$14:AI$1000,D392)</f>
        <v>0</v>
      </c>
      <c r="T392"/>
    </row>
    <row r="393" spans="1:20">
      <c r="A393" s="325">
        <v>122</v>
      </c>
      <c r="B393" s="86">
        <v>4</v>
      </c>
      <c r="C393" s="87">
        <v>2</v>
      </c>
      <c r="D393" s="87">
        <v>9</v>
      </c>
      <c r="E393" s="86">
        <f t="shared" si="29"/>
        <v>72</v>
      </c>
      <c r="F393" s="86" t="str">
        <f t="shared" si="30"/>
        <v>429</v>
      </c>
      <c r="G393" s="327" t="s">
        <v>292</v>
      </c>
      <c r="H393" s="325">
        <f>COUNTIFS('1.3 PFMEA'!AG$14:AG$1000,B393,'1.3 PFMEA'!AH$14:AH$1000,C393,'1.3 PFMEA'!AI$14:AI$1000,D393)</f>
        <v>0</v>
      </c>
      <c r="T393"/>
    </row>
    <row r="394" spans="1:20">
      <c r="A394" s="325">
        <v>112</v>
      </c>
      <c r="B394" s="86">
        <v>4</v>
      </c>
      <c r="C394" s="87">
        <v>3</v>
      </c>
      <c r="D394" s="87">
        <v>6</v>
      </c>
      <c r="E394" s="86">
        <f t="shared" si="29"/>
        <v>72</v>
      </c>
      <c r="F394" s="86" t="str">
        <f t="shared" si="30"/>
        <v>436</v>
      </c>
      <c r="G394" s="327" t="s">
        <v>292</v>
      </c>
      <c r="H394" s="325">
        <f>COUNTIFS('1.3 PFMEA'!AG$14:AG$1000,B394,'1.3 PFMEA'!AH$14:AH$1000,C394,'1.3 PFMEA'!AI$14:AI$1000,D394)</f>
        <v>0</v>
      </c>
      <c r="T394"/>
    </row>
    <row r="395" spans="1:20">
      <c r="A395" s="325">
        <v>104</v>
      </c>
      <c r="B395" s="86">
        <v>4</v>
      </c>
      <c r="C395" s="87">
        <v>6</v>
      </c>
      <c r="D395" s="87">
        <v>3</v>
      </c>
      <c r="E395" s="86">
        <f t="shared" si="29"/>
        <v>72</v>
      </c>
      <c r="F395" s="86" t="str">
        <f t="shared" si="30"/>
        <v>463</v>
      </c>
      <c r="G395" s="327" t="s">
        <v>299</v>
      </c>
      <c r="H395" s="325">
        <f>COUNTIFS('1.3 PFMEA'!AG$14:AG$1000,B395,'1.3 PFMEA'!AH$14:AH$1000,C395,'1.3 PFMEA'!AI$14:AI$1000,D395)</f>
        <v>0</v>
      </c>
      <c r="T395"/>
    </row>
    <row r="396" spans="1:20">
      <c r="A396" s="325">
        <v>105</v>
      </c>
      <c r="B396" s="86">
        <v>4</v>
      </c>
      <c r="C396" s="87">
        <v>9</v>
      </c>
      <c r="D396" s="87">
        <v>2</v>
      </c>
      <c r="E396" s="86">
        <f t="shared" si="29"/>
        <v>72</v>
      </c>
      <c r="F396" s="86" t="str">
        <f t="shared" si="30"/>
        <v>492</v>
      </c>
      <c r="G396" s="327" t="s">
        <v>299</v>
      </c>
      <c r="H396" s="325">
        <f>COUNTIFS('1.3 PFMEA'!AG$14:AG$1000,B396,'1.3 PFMEA'!AH$14:AH$1000,C396,'1.3 PFMEA'!AI$14:AI$1000,D396)</f>
        <v>0</v>
      </c>
      <c r="T396"/>
    </row>
    <row r="397" spans="1:20">
      <c r="A397" s="325">
        <v>112</v>
      </c>
      <c r="B397" s="86">
        <v>6</v>
      </c>
      <c r="C397" s="87">
        <v>2</v>
      </c>
      <c r="D397" s="87">
        <v>6</v>
      </c>
      <c r="E397" s="86">
        <f t="shared" si="29"/>
        <v>72</v>
      </c>
      <c r="F397" s="86" t="str">
        <f t="shared" si="30"/>
        <v>626</v>
      </c>
      <c r="G397" s="327" t="s">
        <v>292</v>
      </c>
      <c r="H397" s="325">
        <f>COUNTIFS('1.3 PFMEA'!AG$14:AG$1000,B397,'1.3 PFMEA'!AH$14:AH$1000,C397,'1.3 PFMEA'!AI$14:AI$1000,D397)</f>
        <v>0</v>
      </c>
      <c r="T397"/>
    </row>
    <row r="398" spans="1:20">
      <c r="A398" s="325">
        <v>102</v>
      </c>
      <c r="B398" s="86">
        <v>6</v>
      </c>
      <c r="C398" s="87">
        <v>3</v>
      </c>
      <c r="D398" s="87">
        <v>4</v>
      </c>
      <c r="E398" s="86">
        <f t="shared" si="29"/>
        <v>72</v>
      </c>
      <c r="F398" s="86" t="str">
        <f t="shared" si="30"/>
        <v>634</v>
      </c>
      <c r="G398" s="327" t="s">
        <v>292</v>
      </c>
      <c r="H398" s="325">
        <f>COUNTIFS('1.3 PFMEA'!AG$14:AG$1000,B398,'1.3 PFMEA'!AH$14:AH$1000,C398,'1.3 PFMEA'!AI$14:AI$1000,D398)</f>
        <v>0</v>
      </c>
      <c r="T398"/>
    </row>
    <row r="399" spans="1:20">
      <c r="A399" s="325">
        <v>103</v>
      </c>
      <c r="B399" s="86">
        <v>6</v>
      </c>
      <c r="C399" s="87">
        <v>4</v>
      </c>
      <c r="D399" s="87">
        <v>3</v>
      </c>
      <c r="E399" s="86">
        <f t="shared" si="29"/>
        <v>72</v>
      </c>
      <c r="F399" s="86" t="str">
        <f t="shared" si="30"/>
        <v>643</v>
      </c>
      <c r="G399" s="327" t="s">
        <v>292</v>
      </c>
      <c r="H399" s="325">
        <f>COUNTIFS('1.3 PFMEA'!AG$14:AG$1000,B399,'1.3 PFMEA'!AH$14:AH$1000,C399,'1.3 PFMEA'!AI$14:AI$1000,D399)</f>
        <v>0</v>
      </c>
      <c r="T399"/>
    </row>
    <row r="400" spans="1:20">
      <c r="A400" s="325">
        <v>104</v>
      </c>
      <c r="B400" s="86">
        <v>6</v>
      </c>
      <c r="C400" s="87">
        <v>6</v>
      </c>
      <c r="D400" s="87">
        <v>2</v>
      </c>
      <c r="E400" s="86">
        <f t="shared" si="29"/>
        <v>72</v>
      </c>
      <c r="F400" s="86" t="str">
        <f t="shared" si="30"/>
        <v>662</v>
      </c>
      <c r="G400" s="327" t="s">
        <v>299</v>
      </c>
      <c r="H400" s="325">
        <f>COUNTIFS('1.3 PFMEA'!AG$14:AG$1000,B400,'1.3 PFMEA'!AH$14:AH$1000,C400,'1.3 PFMEA'!AI$14:AI$1000,D400)</f>
        <v>0</v>
      </c>
      <c r="T400"/>
    </row>
    <row r="401" spans="1:20">
      <c r="A401" s="325">
        <v>161</v>
      </c>
      <c r="B401" s="86">
        <v>8</v>
      </c>
      <c r="C401" s="341">
        <v>1</v>
      </c>
      <c r="D401" s="341">
        <v>9</v>
      </c>
      <c r="E401" s="86">
        <f t="shared" si="29"/>
        <v>72</v>
      </c>
      <c r="F401" s="86" t="str">
        <f t="shared" si="30"/>
        <v>819</v>
      </c>
      <c r="G401" s="327" t="s">
        <v>292</v>
      </c>
      <c r="H401" s="325">
        <f>COUNTIFS('1.3 PFMEA'!AG$14:AG$1000,B401,'1.3 PFMEA'!AH$14:AH$1000,C401,'1.3 PFMEA'!AI$14:AI$1000,D401)</f>
        <v>0</v>
      </c>
      <c r="T401"/>
    </row>
    <row r="402" spans="1:20">
      <c r="A402" s="325">
        <v>142</v>
      </c>
      <c r="B402" s="86">
        <v>8</v>
      </c>
      <c r="C402" s="87">
        <v>3</v>
      </c>
      <c r="D402" s="87">
        <v>3</v>
      </c>
      <c r="E402" s="86">
        <f t="shared" si="29"/>
        <v>72</v>
      </c>
      <c r="F402" s="86" t="str">
        <f t="shared" si="30"/>
        <v>833</v>
      </c>
      <c r="G402" s="327" t="s">
        <v>292</v>
      </c>
      <c r="H402" s="325">
        <f>COUNTIFS('1.3 PFMEA'!AG$14:AG$1000,B402,'1.3 PFMEA'!AH$14:AH$1000,C402,'1.3 PFMEA'!AI$14:AI$1000,D402)</f>
        <v>0</v>
      </c>
      <c r="T402"/>
    </row>
    <row r="403" spans="1:20">
      <c r="A403" s="326">
        <v>135</v>
      </c>
      <c r="B403" s="86">
        <v>8</v>
      </c>
      <c r="C403" s="341">
        <v>9</v>
      </c>
      <c r="D403" s="341">
        <v>1</v>
      </c>
      <c r="E403" s="158">
        <f t="shared" si="29"/>
        <v>72</v>
      </c>
      <c r="F403" s="158" t="str">
        <f t="shared" si="30"/>
        <v>891</v>
      </c>
      <c r="G403" s="329" t="s">
        <v>291</v>
      </c>
      <c r="H403" s="325">
        <f>COUNTIFS('1.3 PFMEA'!AG$14:AG$1000,B403,'1.3 PFMEA'!AH$14:AH$1000,C403,'1.3 PFMEA'!AI$14:AI$1000,D403)</f>
        <v>0</v>
      </c>
      <c r="T403"/>
    </row>
    <row r="404" spans="1:20">
      <c r="A404" s="325">
        <v>201</v>
      </c>
      <c r="B404" s="86">
        <v>9</v>
      </c>
      <c r="C404" s="341">
        <v>1</v>
      </c>
      <c r="D404" s="341">
        <v>8</v>
      </c>
      <c r="E404" s="86">
        <f t="shared" si="29"/>
        <v>72</v>
      </c>
      <c r="F404" s="86" t="str">
        <f t="shared" si="30"/>
        <v>918</v>
      </c>
      <c r="G404" s="327" t="s">
        <v>292</v>
      </c>
      <c r="H404" s="325">
        <f>COUNTIFS('1.3 PFMEA'!AG$14:AG$1000,B404,'1.3 PFMEA'!AH$14:AH$1000,C404,'1.3 PFMEA'!AI$14:AI$1000,D404)</f>
        <v>0</v>
      </c>
      <c r="T404"/>
    </row>
    <row r="405" spans="1:20">
      <c r="A405" s="325">
        <v>182</v>
      </c>
      <c r="B405" s="86">
        <v>9</v>
      </c>
      <c r="C405" s="87">
        <v>2</v>
      </c>
      <c r="D405" s="87">
        <v>4</v>
      </c>
      <c r="E405" s="86">
        <f t="shared" si="29"/>
        <v>72</v>
      </c>
      <c r="F405" s="86" t="str">
        <f t="shared" si="30"/>
        <v>924</v>
      </c>
      <c r="G405" s="327" t="s">
        <v>292</v>
      </c>
      <c r="H405" s="325">
        <f>COUNTIFS('1.3 PFMEA'!AG$14:AG$1000,B405,'1.3 PFMEA'!AH$14:AH$1000,C405,'1.3 PFMEA'!AI$14:AI$1000,D405)</f>
        <v>0</v>
      </c>
      <c r="T405"/>
    </row>
    <row r="406" spans="1:20">
      <c r="A406" s="325">
        <v>183</v>
      </c>
      <c r="B406" s="86">
        <v>9</v>
      </c>
      <c r="C406" s="87">
        <v>4</v>
      </c>
      <c r="D406" s="87">
        <v>2</v>
      </c>
      <c r="E406" s="86">
        <f t="shared" si="29"/>
        <v>72</v>
      </c>
      <c r="F406" s="86" t="str">
        <f t="shared" si="30"/>
        <v>942</v>
      </c>
      <c r="G406" s="327" t="s">
        <v>291</v>
      </c>
      <c r="H406" s="325">
        <f>COUNTIFS('1.3 PFMEA'!AG$14:AG$1000,B406,'1.3 PFMEA'!AH$14:AH$1000,C406,'1.3 PFMEA'!AI$14:AI$1000,D406)</f>
        <v>0</v>
      </c>
      <c r="T406"/>
    </row>
    <row r="407" spans="1:20">
      <c r="A407" s="326">
        <v>175</v>
      </c>
      <c r="B407" s="86">
        <v>9</v>
      </c>
      <c r="C407" s="341">
        <v>8</v>
      </c>
      <c r="D407" s="341">
        <v>1</v>
      </c>
      <c r="E407" s="158">
        <f t="shared" si="29"/>
        <v>72</v>
      </c>
      <c r="F407" s="158" t="str">
        <f t="shared" si="30"/>
        <v>981</v>
      </c>
      <c r="G407" s="329" t="s">
        <v>291</v>
      </c>
      <c r="H407" s="325">
        <f>COUNTIFS('1.3 PFMEA'!AG$14:AG$1000,B407,'1.3 PFMEA'!AH$14:AH$1000,C407,'1.3 PFMEA'!AI$14:AI$1000,D407)</f>
        <v>0</v>
      </c>
      <c r="T407"/>
    </row>
    <row r="408" spans="1:20">
      <c r="A408" s="325">
        <v>73</v>
      </c>
      <c r="B408" s="86">
        <v>3</v>
      </c>
      <c r="C408" s="87">
        <v>5</v>
      </c>
      <c r="D408" s="87">
        <v>5</v>
      </c>
      <c r="E408" s="86">
        <f t="shared" si="29"/>
        <v>75</v>
      </c>
      <c r="F408" s="86" t="str">
        <f t="shared" si="30"/>
        <v>355</v>
      </c>
      <c r="G408" s="327" t="s">
        <v>292</v>
      </c>
      <c r="H408" s="325">
        <f>COUNTIFS('1.3 PFMEA'!AG$14:AG$1000,B408,'1.3 PFMEA'!AH$14:AH$1000,C408,'1.3 PFMEA'!AI$14:AI$1000,D408)</f>
        <v>0</v>
      </c>
      <c r="T408"/>
    </row>
    <row r="409" spans="1:20">
      <c r="A409" s="325">
        <v>112</v>
      </c>
      <c r="B409" s="86">
        <v>5</v>
      </c>
      <c r="C409" s="87">
        <v>3</v>
      </c>
      <c r="D409" s="87">
        <v>5</v>
      </c>
      <c r="E409" s="86">
        <f t="shared" si="29"/>
        <v>75</v>
      </c>
      <c r="F409" s="86" t="str">
        <f t="shared" si="30"/>
        <v>535</v>
      </c>
      <c r="G409" s="327" t="s">
        <v>292</v>
      </c>
      <c r="H409" s="325">
        <f>COUNTIFS('1.3 PFMEA'!AG$14:AG$1000,B409,'1.3 PFMEA'!AH$14:AH$1000,C409,'1.3 PFMEA'!AI$14:AI$1000,D409)</f>
        <v>0</v>
      </c>
      <c r="T409"/>
    </row>
    <row r="410" spans="1:20">
      <c r="A410" s="325">
        <v>103</v>
      </c>
      <c r="B410" s="86">
        <v>5</v>
      </c>
      <c r="C410" s="87">
        <v>5</v>
      </c>
      <c r="D410" s="87">
        <v>3</v>
      </c>
      <c r="E410" s="86">
        <f t="shared" si="29"/>
        <v>75</v>
      </c>
      <c r="F410" s="86" t="str">
        <f t="shared" si="30"/>
        <v>553</v>
      </c>
      <c r="G410" s="327" t="s">
        <v>292</v>
      </c>
      <c r="H410" s="325">
        <f>COUNTIFS('1.3 PFMEA'!AG$14:AG$1000,B410,'1.3 PFMEA'!AH$14:AH$1000,C410,'1.3 PFMEA'!AI$14:AI$1000,D410)</f>
        <v>0</v>
      </c>
      <c r="T410"/>
    </row>
    <row r="411" spans="1:20">
      <c r="A411" s="325">
        <v>83</v>
      </c>
      <c r="B411" s="86">
        <v>2</v>
      </c>
      <c r="C411" s="87">
        <v>5</v>
      </c>
      <c r="D411" s="87">
        <v>8</v>
      </c>
      <c r="E411" s="86">
        <f t="shared" si="29"/>
        <v>80</v>
      </c>
      <c r="F411" s="86" t="str">
        <f t="shared" si="30"/>
        <v>258</v>
      </c>
      <c r="G411" s="327" t="s">
        <v>292</v>
      </c>
      <c r="H411" s="325">
        <f>COUNTIFS('1.3 PFMEA'!AG$14:AG$1000,B411,'1.3 PFMEA'!AH$14:AH$1000,C411,'1.3 PFMEA'!AI$14:AI$1000,D411)</f>
        <v>0</v>
      </c>
      <c r="T411"/>
    </row>
    <row r="412" spans="1:20">
      <c r="A412" s="325">
        <v>75</v>
      </c>
      <c r="B412" s="86">
        <v>2</v>
      </c>
      <c r="C412" s="87">
        <v>8</v>
      </c>
      <c r="D412" s="87">
        <v>5</v>
      </c>
      <c r="E412" s="86">
        <f t="shared" si="29"/>
        <v>80</v>
      </c>
      <c r="F412" s="86" t="str">
        <f t="shared" si="30"/>
        <v>285</v>
      </c>
      <c r="G412" s="327" t="s">
        <v>299</v>
      </c>
      <c r="H412" s="325">
        <f>COUNTIFS('1.3 PFMEA'!AG$14:AG$1000,B412,'1.3 PFMEA'!AH$14:AH$1000,C412,'1.3 PFMEA'!AI$14:AI$1000,D412)</f>
        <v>0</v>
      </c>
      <c r="T412"/>
    </row>
    <row r="413" spans="1:20">
      <c r="A413" s="325">
        <v>113</v>
      </c>
      <c r="B413" s="86">
        <v>4</v>
      </c>
      <c r="C413" s="87">
        <v>4</v>
      </c>
      <c r="D413" s="87">
        <v>5</v>
      </c>
      <c r="E413" s="86">
        <f t="shared" si="29"/>
        <v>80</v>
      </c>
      <c r="F413" s="86" t="str">
        <f t="shared" si="30"/>
        <v>445</v>
      </c>
      <c r="G413" s="327" t="s">
        <v>292</v>
      </c>
      <c r="H413" s="325">
        <f>COUNTIFS('1.3 PFMEA'!AG$14:AG$1000,B413,'1.3 PFMEA'!AH$14:AH$1000,C413,'1.3 PFMEA'!AI$14:AI$1000,D413)</f>
        <v>0</v>
      </c>
      <c r="T413"/>
    </row>
    <row r="414" spans="1:20">
      <c r="A414" s="325">
        <v>103</v>
      </c>
      <c r="B414" s="86">
        <v>4</v>
      </c>
      <c r="C414" s="87">
        <v>5</v>
      </c>
      <c r="D414" s="87">
        <v>4</v>
      </c>
      <c r="E414" s="86">
        <f t="shared" si="29"/>
        <v>80</v>
      </c>
      <c r="F414" s="86" t="str">
        <f t="shared" si="30"/>
        <v>454</v>
      </c>
      <c r="G414" s="327" t="s">
        <v>292</v>
      </c>
      <c r="H414" s="325">
        <f>COUNTIFS('1.3 PFMEA'!AG$14:AG$1000,B414,'1.3 PFMEA'!AH$14:AH$1000,C414,'1.3 PFMEA'!AI$14:AI$1000,D414)</f>
        <v>0</v>
      </c>
      <c r="T414"/>
    </row>
    <row r="415" spans="1:20">
      <c r="A415" s="325">
        <v>122</v>
      </c>
      <c r="B415" s="86">
        <v>5</v>
      </c>
      <c r="C415" s="87">
        <v>2</v>
      </c>
      <c r="D415" s="87">
        <v>8</v>
      </c>
      <c r="E415" s="86">
        <f t="shared" si="29"/>
        <v>80</v>
      </c>
      <c r="F415" s="86" t="str">
        <f t="shared" si="30"/>
        <v>528</v>
      </c>
      <c r="G415" s="327" t="s">
        <v>292</v>
      </c>
      <c r="H415" s="325">
        <f>COUNTIFS('1.3 PFMEA'!AG$14:AG$1000,B415,'1.3 PFMEA'!AH$14:AH$1000,C415,'1.3 PFMEA'!AI$14:AI$1000,D415)</f>
        <v>0</v>
      </c>
      <c r="T415"/>
    </row>
    <row r="416" spans="1:20">
      <c r="A416" s="325">
        <v>103</v>
      </c>
      <c r="B416" s="86">
        <v>5</v>
      </c>
      <c r="C416" s="87">
        <v>4</v>
      </c>
      <c r="D416" s="87">
        <v>4</v>
      </c>
      <c r="E416" s="86">
        <f t="shared" si="29"/>
        <v>80</v>
      </c>
      <c r="F416" s="86" t="str">
        <f t="shared" si="30"/>
        <v>544</v>
      </c>
      <c r="G416" s="327" t="s">
        <v>292</v>
      </c>
      <c r="H416" s="325">
        <f>COUNTIFS('1.3 PFMEA'!AG$14:AG$1000,B416,'1.3 PFMEA'!AH$14:AH$1000,C416,'1.3 PFMEA'!AI$14:AI$1000,D416)</f>
        <v>0</v>
      </c>
      <c r="T416"/>
    </row>
    <row r="417" spans="1:20">
      <c r="A417" s="325">
        <v>105</v>
      </c>
      <c r="B417" s="86">
        <v>5</v>
      </c>
      <c r="C417" s="87">
        <v>8</v>
      </c>
      <c r="D417" s="87">
        <v>2</v>
      </c>
      <c r="E417" s="86">
        <f t="shared" si="29"/>
        <v>80</v>
      </c>
      <c r="F417" s="86" t="str">
        <f t="shared" si="30"/>
        <v>582</v>
      </c>
      <c r="G417" s="327" t="s">
        <v>299</v>
      </c>
      <c r="H417" s="325">
        <f>COUNTIFS('1.3 PFMEA'!AG$14:AG$1000,B417,'1.3 PFMEA'!AH$14:AH$1000,C417,'1.3 PFMEA'!AI$14:AI$1000,D417)</f>
        <v>0</v>
      </c>
      <c r="T417"/>
    </row>
    <row r="418" spans="1:20">
      <c r="A418" s="325">
        <v>152</v>
      </c>
      <c r="B418" s="86">
        <v>8</v>
      </c>
      <c r="C418" s="87">
        <v>2</v>
      </c>
      <c r="D418" s="87">
        <v>5</v>
      </c>
      <c r="E418" s="86">
        <f t="shared" si="29"/>
        <v>80</v>
      </c>
      <c r="F418" s="86" t="str">
        <f t="shared" si="30"/>
        <v>825</v>
      </c>
      <c r="G418" s="327" t="s">
        <v>299</v>
      </c>
      <c r="H418" s="325">
        <f>COUNTIFS('1.3 PFMEA'!AG$14:AG$1000,B418,'1.3 PFMEA'!AH$14:AH$1000,C418,'1.3 PFMEA'!AI$14:AI$1000,D418)</f>
        <v>0</v>
      </c>
      <c r="T418"/>
    </row>
    <row r="419" spans="1:20">
      <c r="A419" s="325">
        <v>143</v>
      </c>
      <c r="B419" s="86">
        <v>8</v>
      </c>
      <c r="C419" s="87">
        <v>5</v>
      </c>
      <c r="D419" s="87">
        <v>2</v>
      </c>
      <c r="E419" s="86">
        <f t="shared" si="29"/>
        <v>80</v>
      </c>
      <c r="F419" s="86" t="str">
        <f t="shared" si="30"/>
        <v>852</v>
      </c>
      <c r="G419" s="327" t="s">
        <v>299</v>
      </c>
      <c r="H419" s="325">
        <f>COUNTIFS('1.3 PFMEA'!AG$14:AG$1000,B419,'1.3 PFMEA'!AH$14:AH$1000,C419,'1.3 PFMEA'!AI$14:AI$1000,D419)</f>
        <v>0</v>
      </c>
      <c r="T419"/>
    </row>
    <row r="420" spans="1:20">
      <c r="A420" s="325">
        <v>201</v>
      </c>
      <c r="B420" s="86">
        <v>10</v>
      </c>
      <c r="C420" s="341">
        <v>1</v>
      </c>
      <c r="D420" s="341">
        <v>8</v>
      </c>
      <c r="E420" s="86">
        <f t="shared" si="29"/>
        <v>80</v>
      </c>
      <c r="F420" s="86" t="str">
        <f t="shared" si="30"/>
        <v>1018</v>
      </c>
      <c r="G420" s="327" t="s">
        <v>292</v>
      </c>
      <c r="H420" s="325">
        <f>COUNTIFS('1.3 PFMEA'!AG$14:AG$1000,B420,'1.3 PFMEA'!AH$14:AH$1000,C420,'1.3 PFMEA'!AI$14:AI$1000,D420)</f>
        <v>0</v>
      </c>
      <c r="T420"/>
    </row>
    <row r="421" spans="1:20">
      <c r="A421" s="325">
        <v>182</v>
      </c>
      <c r="B421" s="86">
        <v>10</v>
      </c>
      <c r="C421" s="87">
        <v>2</v>
      </c>
      <c r="D421" s="87">
        <v>4</v>
      </c>
      <c r="E421" s="86">
        <f t="shared" si="29"/>
        <v>80</v>
      </c>
      <c r="F421" s="86" t="str">
        <f t="shared" si="30"/>
        <v>1024</v>
      </c>
      <c r="G421" s="327" t="s">
        <v>292</v>
      </c>
      <c r="H421" s="325">
        <f>COUNTIFS('1.3 PFMEA'!AG$14:AG$1000,B421,'1.3 PFMEA'!AH$14:AH$1000,C421,'1.3 PFMEA'!AI$14:AI$1000,D421)</f>
        <v>0</v>
      </c>
      <c r="T421"/>
    </row>
    <row r="422" spans="1:20">
      <c r="A422" s="325">
        <v>183</v>
      </c>
      <c r="B422" s="86">
        <v>10</v>
      </c>
      <c r="C422" s="87">
        <v>4</v>
      </c>
      <c r="D422" s="87">
        <v>2</v>
      </c>
      <c r="E422" s="86">
        <f t="shared" si="29"/>
        <v>80</v>
      </c>
      <c r="F422" s="86" t="str">
        <f t="shared" si="30"/>
        <v>1042</v>
      </c>
      <c r="G422" s="327" t="s">
        <v>291</v>
      </c>
      <c r="H422" s="325">
        <f>COUNTIFS('1.3 PFMEA'!AG$14:AG$1000,B422,'1.3 PFMEA'!AH$14:AH$1000,C422,'1.3 PFMEA'!AI$14:AI$1000,D422)</f>
        <v>0</v>
      </c>
      <c r="T422"/>
    </row>
    <row r="423" spans="1:20">
      <c r="A423" s="326">
        <v>175</v>
      </c>
      <c r="B423" s="86">
        <v>10</v>
      </c>
      <c r="C423" s="341">
        <v>8</v>
      </c>
      <c r="D423" s="341">
        <v>1</v>
      </c>
      <c r="E423" s="158">
        <f t="shared" si="29"/>
        <v>80</v>
      </c>
      <c r="F423" s="158" t="str">
        <f t="shared" si="30"/>
        <v>1081</v>
      </c>
      <c r="G423" s="329" t="s">
        <v>291</v>
      </c>
      <c r="H423" s="325">
        <f>COUNTIFS('1.3 PFMEA'!AG$14:AG$1000,B423,'1.3 PFMEA'!AH$14:AH$1000,C423,'1.3 PFMEA'!AI$14:AI$1000,D423)</f>
        <v>0</v>
      </c>
      <c r="T423"/>
    </row>
    <row r="424" spans="1:20">
      <c r="A424" s="325">
        <v>45</v>
      </c>
      <c r="B424" s="86">
        <v>1</v>
      </c>
      <c r="C424" s="87">
        <v>10</v>
      </c>
      <c r="D424" s="87">
        <v>8</v>
      </c>
      <c r="E424" s="86">
        <f t="shared" si="29"/>
        <v>80</v>
      </c>
      <c r="F424" s="86" t="str">
        <f t="shared" si="30"/>
        <v>1108</v>
      </c>
      <c r="G424" s="327" t="s">
        <v>292</v>
      </c>
      <c r="H424" s="325">
        <f>COUNTIFS('1.3 PFMEA'!AG$14:AG$1000,B424,'1.3 PFMEA'!AH$14:AH$1000,C424,'1.3 PFMEA'!AI$14:AI$1000,D424)</f>
        <v>0</v>
      </c>
      <c r="T424"/>
    </row>
    <row r="425" spans="1:20">
      <c r="A425" s="325">
        <v>45</v>
      </c>
      <c r="B425" s="86">
        <v>1</v>
      </c>
      <c r="C425" s="87">
        <v>8</v>
      </c>
      <c r="D425" s="87">
        <v>10</v>
      </c>
      <c r="E425" s="86">
        <f t="shared" si="29"/>
        <v>80</v>
      </c>
      <c r="F425" s="86" t="str">
        <f t="shared" si="30"/>
        <v>1810</v>
      </c>
      <c r="G425" s="327" t="s">
        <v>292</v>
      </c>
      <c r="H425" s="325">
        <f>COUNTIFS('1.3 PFMEA'!AG$14:AG$1000,B425,'1.3 PFMEA'!AH$14:AH$1000,C425,'1.3 PFMEA'!AI$14:AI$1000,D425)</f>
        <v>0</v>
      </c>
      <c r="T425"/>
    </row>
    <row r="426" spans="1:20">
      <c r="A426" s="325">
        <v>65</v>
      </c>
      <c r="B426" s="86">
        <v>2</v>
      </c>
      <c r="C426" s="87">
        <v>10</v>
      </c>
      <c r="D426" s="87">
        <v>4</v>
      </c>
      <c r="E426" s="86">
        <f t="shared" si="29"/>
        <v>80</v>
      </c>
      <c r="F426" s="86" t="str">
        <f t="shared" si="30"/>
        <v>2104</v>
      </c>
      <c r="G426" s="327" t="s">
        <v>292</v>
      </c>
      <c r="H426" s="325">
        <f>COUNTIFS('1.3 PFMEA'!AG$14:AG$1000,B426,'1.3 PFMEA'!AH$14:AH$1000,C426,'1.3 PFMEA'!AI$14:AI$1000,D426)</f>
        <v>0</v>
      </c>
      <c r="T426"/>
    </row>
    <row r="427" spans="1:20">
      <c r="A427" s="325">
        <v>83</v>
      </c>
      <c r="B427" s="86">
        <v>2</v>
      </c>
      <c r="C427" s="87">
        <v>4</v>
      </c>
      <c r="D427" s="87">
        <v>10</v>
      </c>
      <c r="E427" s="86">
        <f t="shared" si="29"/>
        <v>80</v>
      </c>
      <c r="F427" s="86" t="str">
        <f t="shared" si="30"/>
        <v>2410</v>
      </c>
      <c r="G427" s="327" t="s">
        <v>292</v>
      </c>
      <c r="H427" s="325">
        <f>COUNTIFS('1.3 PFMEA'!AG$14:AG$1000,B427,'1.3 PFMEA'!AH$14:AH$1000,C427,'1.3 PFMEA'!AI$14:AI$1000,D427)</f>
        <v>0</v>
      </c>
      <c r="T427"/>
    </row>
    <row r="428" spans="1:20">
      <c r="A428" s="325">
        <v>105</v>
      </c>
      <c r="B428" s="86">
        <v>4</v>
      </c>
      <c r="C428" s="87">
        <v>10</v>
      </c>
      <c r="D428" s="87">
        <v>2</v>
      </c>
      <c r="E428" s="86">
        <f t="shared" si="29"/>
        <v>80</v>
      </c>
      <c r="F428" s="86" t="str">
        <f t="shared" si="30"/>
        <v>4102</v>
      </c>
      <c r="G428" s="327" t="s">
        <v>299</v>
      </c>
      <c r="H428" s="325">
        <f>COUNTIFS('1.3 PFMEA'!AG$14:AG$1000,B428,'1.3 PFMEA'!AH$14:AH$1000,C428,'1.3 PFMEA'!AI$14:AI$1000,D428)</f>
        <v>0</v>
      </c>
      <c r="T428"/>
    </row>
    <row r="429" spans="1:20">
      <c r="A429" s="325">
        <v>122</v>
      </c>
      <c r="B429" s="86">
        <v>4</v>
      </c>
      <c r="C429" s="87">
        <v>2</v>
      </c>
      <c r="D429" s="87">
        <v>10</v>
      </c>
      <c r="E429" s="86">
        <f t="shared" si="29"/>
        <v>80</v>
      </c>
      <c r="F429" s="86" t="str">
        <f t="shared" si="30"/>
        <v>4210</v>
      </c>
      <c r="G429" s="327" t="s">
        <v>292</v>
      </c>
      <c r="H429" s="325">
        <f>COUNTIFS('1.3 PFMEA'!AG$14:AG$1000,B429,'1.3 PFMEA'!AH$14:AH$1000,C429,'1.3 PFMEA'!AI$14:AI$1000,D429)</f>
        <v>0</v>
      </c>
      <c r="T429"/>
    </row>
    <row r="430" spans="1:20">
      <c r="A430" s="326">
        <v>135</v>
      </c>
      <c r="B430" s="86">
        <v>8</v>
      </c>
      <c r="C430" s="341">
        <v>10</v>
      </c>
      <c r="D430" s="341">
        <v>1</v>
      </c>
      <c r="E430" s="158">
        <f t="shared" si="29"/>
        <v>80</v>
      </c>
      <c r="F430" s="158" t="str">
        <f t="shared" si="30"/>
        <v>8101</v>
      </c>
      <c r="G430" s="329" t="s">
        <v>291</v>
      </c>
      <c r="H430" s="325">
        <f>COUNTIFS('1.3 PFMEA'!AG$14:AG$1000,B430,'1.3 PFMEA'!AH$14:AH$1000,C430,'1.3 PFMEA'!AI$14:AI$1000,D430)</f>
        <v>0</v>
      </c>
      <c r="T430"/>
    </row>
    <row r="431" spans="1:20">
      <c r="A431" s="325">
        <v>161</v>
      </c>
      <c r="B431" s="86">
        <v>8</v>
      </c>
      <c r="C431" s="341">
        <v>1</v>
      </c>
      <c r="D431" s="341">
        <v>10</v>
      </c>
      <c r="E431" s="86">
        <f t="shared" si="29"/>
        <v>80</v>
      </c>
      <c r="F431" s="86" t="str">
        <f t="shared" si="30"/>
        <v>8110</v>
      </c>
      <c r="G431" s="327" t="s">
        <v>292</v>
      </c>
      <c r="H431" s="325">
        <f>COUNTIFS('1.3 PFMEA'!AG$14:AG$1000,B431,'1.3 PFMEA'!AH$14:AH$1000,C431,'1.3 PFMEA'!AI$14:AI$1000,D431)</f>
        <v>0</v>
      </c>
      <c r="T431"/>
    </row>
    <row r="432" spans="1:20">
      <c r="A432" s="325">
        <v>45</v>
      </c>
      <c r="B432" s="86">
        <v>1</v>
      </c>
      <c r="C432" s="87">
        <v>9</v>
      </c>
      <c r="D432" s="87">
        <v>9</v>
      </c>
      <c r="E432" s="86">
        <f t="shared" si="29"/>
        <v>81</v>
      </c>
      <c r="F432" s="86" t="str">
        <f t="shared" si="30"/>
        <v>199</v>
      </c>
      <c r="G432" s="327" t="s">
        <v>292</v>
      </c>
      <c r="H432" s="325">
        <f>COUNTIFS('1.3 PFMEA'!AG$14:AG$1000,B432,'1.3 PFMEA'!AH$14:AH$1000,C432,'1.3 PFMEA'!AI$14:AI$1000,D432)</f>
        <v>0</v>
      </c>
      <c r="T432"/>
    </row>
    <row r="433" spans="1:20">
      <c r="A433" s="325">
        <v>82</v>
      </c>
      <c r="B433" s="86">
        <v>3</v>
      </c>
      <c r="C433" s="87">
        <v>3</v>
      </c>
      <c r="D433" s="87">
        <v>9</v>
      </c>
      <c r="E433" s="86">
        <f t="shared" si="29"/>
        <v>81</v>
      </c>
      <c r="F433" s="86" t="str">
        <f t="shared" si="30"/>
        <v>339</v>
      </c>
      <c r="G433" s="327" t="s">
        <v>292</v>
      </c>
      <c r="H433" s="325">
        <f>COUNTIFS('1.3 PFMEA'!AG$14:AG$1000,B433,'1.3 PFMEA'!AH$14:AH$1000,C433,'1.3 PFMEA'!AI$14:AI$1000,D433)</f>
        <v>0</v>
      </c>
      <c r="T433"/>
    </row>
    <row r="434" spans="1:20">
      <c r="A434" s="325">
        <v>65</v>
      </c>
      <c r="B434" s="86">
        <v>3</v>
      </c>
      <c r="C434" s="87">
        <v>9</v>
      </c>
      <c r="D434" s="87">
        <v>3</v>
      </c>
      <c r="E434" s="86">
        <f t="shared" si="29"/>
        <v>81</v>
      </c>
      <c r="F434" s="86" t="str">
        <f t="shared" si="30"/>
        <v>393</v>
      </c>
      <c r="G434" s="327" t="s">
        <v>292</v>
      </c>
      <c r="H434" s="325">
        <f>COUNTIFS('1.3 PFMEA'!AG$14:AG$1000,B434,'1.3 PFMEA'!AH$14:AH$1000,C434,'1.3 PFMEA'!AI$14:AI$1000,D434)</f>
        <v>0</v>
      </c>
      <c r="T434"/>
    </row>
    <row r="435" spans="1:20">
      <c r="A435" s="325">
        <v>201</v>
      </c>
      <c r="B435" s="86">
        <v>9</v>
      </c>
      <c r="C435" s="341">
        <v>1</v>
      </c>
      <c r="D435" s="341">
        <v>9</v>
      </c>
      <c r="E435" s="86">
        <f t="shared" si="29"/>
        <v>81</v>
      </c>
      <c r="F435" s="86" t="str">
        <f t="shared" si="30"/>
        <v>919</v>
      </c>
      <c r="G435" s="327" t="s">
        <v>292</v>
      </c>
      <c r="H435" s="325">
        <f>COUNTIFS('1.3 PFMEA'!AG$14:AG$1000,B435,'1.3 PFMEA'!AH$14:AH$1000,C435,'1.3 PFMEA'!AI$14:AI$1000,D435)</f>
        <v>0</v>
      </c>
      <c r="T435"/>
    </row>
    <row r="436" spans="1:20">
      <c r="A436" s="325">
        <v>182</v>
      </c>
      <c r="B436" s="86">
        <v>9</v>
      </c>
      <c r="C436" s="87">
        <v>3</v>
      </c>
      <c r="D436" s="87">
        <v>3</v>
      </c>
      <c r="E436" s="86">
        <f t="shared" si="29"/>
        <v>81</v>
      </c>
      <c r="F436" s="86" t="str">
        <f t="shared" si="30"/>
        <v>933</v>
      </c>
      <c r="G436" s="327" t="s">
        <v>292</v>
      </c>
      <c r="H436" s="325">
        <f>COUNTIFS('1.3 PFMEA'!AG$14:AG$1000,B436,'1.3 PFMEA'!AH$14:AH$1000,C436,'1.3 PFMEA'!AI$14:AI$1000,D436)</f>
        <v>0</v>
      </c>
      <c r="T436"/>
    </row>
    <row r="437" spans="1:20">
      <c r="A437" s="326">
        <v>175</v>
      </c>
      <c r="B437" s="86">
        <v>9</v>
      </c>
      <c r="C437" s="341">
        <v>9</v>
      </c>
      <c r="D437" s="341">
        <v>1</v>
      </c>
      <c r="E437" s="158">
        <f t="shared" si="29"/>
        <v>81</v>
      </c>
      <c r="F437" s="158" t="str">
        <f t="shared" si="30"/>
        <v>991</v>
      </c>
      <c r="G437" s="329" t="s">
        <v>291</v>
      </c>
      <c r="H437" s="325">
        <f>COUNTIFS('1.3 PFMEA'!AG$14:AG$1000,B437,'1.3 PFMEA'!AH$14:AH$1000,C437,'1.3 PFMEA'!AI$14:AI$1000,D437)</f>
        <v>0</v>
      </c>
      <c r="T437"/>
    </row>
    <row r="438" spans="1:20">
      <c r="A438" s="325">
        <v>84</v>
      </c>
      <c r="B438" s="86">
        <v>2</v>
      </c>
      <c r="C438" s="87">
        <v>6</v>
      </c>
      <c r="D438" s="87">
        <v>7</v>
      </c>
      <c r="E438" s="86">
        <f t="shared" si="29"/>
        <v>84</v>
      </c>
      <c r="F438" s="86" t="str">
        <f t="shared" si="30"/>
        <v>267</v>
      </c>
      <c r="G438" s="327" t="s">
        <v>292</v>
      </c>
      <c r="H438" s="325">
        <f>COUNTIFS('1.3 PFMEA'!AG$14:AG$1000,B438,'1.3 PFMEA'!AH$14:AH$1000,C438,'1.3 PFMEA'!AI$14:AI$1000,D438)</f>
        <v>0</v>
      </c>
      <c r="T438"/>
    </row>
    <row r="439" spans="1:20">
      <c r="A439" s="325">
        <v>74</v>
      </c>
      <c r="B439" s="86">
        <v>2</v>
      </c>
      <c r="C439" s="87">
        <v>7</v>
      </c>
      <c r="D439" s="87">
        <v>6</v>
      </c>
      <c r="E439" s="86">
        <f t="shared" si="29"/>
        <v>84</v>
      </c>
      <c r="F439" s="86" t="str">
        <f t="shared" si="30"/>
        <v>276</v>
      </c>
      <c r="G439" s="327" t="s">
        <v>292</v>
      </c>
      <c r="H439" s="325">
        <f>COUNTIFS('1.3 PFMEA'!AG$14:AG$1000,B439,'1.3 PFMEA'!AH$14:AH$1000,C439,'1.3 PFMEA'!AI$14:AI$1000,D439)</f>
        <v>0</v>
      </c>
      <c r="T439"/>
    </row>
    <row r="440" spans="1:20">
      <c r="A440" s="325">
        <v>83</v>
      </c>
      <c r="B440" s="86">
        <v>3</v>
      </c>
      <c r="C440" s="87">
        <v>4</v>
      </c>
      <c r="D440" s="87">
        <v>7</v>
      </c>
      <c r="E440" s="86">
        <f t="shared" si="29"/>
        <v>84</v>
      </c>
      <c r="F440" s="86" t="str">
        <f t="shared" si="30"/>
        <v>347</v>
      </c>
      <c r="G440" s="327" t="s">
        <v>292</v>
      </c>
      <c r="H440" s="325">
        <f>COUNTIFS('1.3 PFMEA'!AG$14:AG$1000,B440,'1.3 PFMEA'!AH$14:AH$1000,C440,'1.3 PFMEA'!AI$14:AI$1000,D440)</f>
        <v>0</v>
      </c>
      <c r="T440"/>
    </row>
    <row r="441" spans="1:20">
      <c r="A441" s="325">
        <v>64</v>
      </c>
      <c r="B441" s="86">
        <v>3</v>
      </c>
      <c r="C441" s="87">
        <v>7</v>
      </c>
      <c r="D441" s="87">
        <v>4</v>
      </c>
      <c r="E441" s="86">
        <f t="shared" si="29"/>
        <v>84</v>
      </c>
      <c r="F441" s="86" t="str">
        <f t="shared" si="30"/>
        <v>374</v>
      </c>
      <c r="G441" s="327" t="s">
        <v>292</v>
      </c>
      <c r="H441" s="325">
        <f>COUNTIFS('1.3 PFMEA'!AG$14:AG$1000,B441,'1.3 PFMEA'!AH$14:AH$1000,C441,'1.3 PFMEA'!AI$14:AI$1000,D441)</f>
        <v>0</v>
      </c>
      <c r="T441"/>
    </row>
    <row r="442" spans="1:20">
      <c r="A442" s="325">
        <v>122</v>
      </c>
      <c r="B442" s="86">
        <v>4</v>
      </c>
      <c r="C442" s="87">
        <v>3</v>
      </c>
      <c r="D442" s="87">
        <v>7</v>
      </c>
      <c r="E442" s="86">
        <f t="shared" si="29"/>
        <v>84</v>
      </c>
      <c r="F442" s="86" t="str">
        <f t="shared" si="30"/>
        <v>437</v>
      </c>
      <c r="G442" s="327" t="s">
        <v>292</v>
      </c>
      <c r="H442" s="325">
        <f>COUNTIFS('1.3 PFMEA'!AG$14:AG$1000,B442,'1.3 PFMEA'!AH$14:AH$1000,C442,'1.3 PFMEA'!AI$14:AI$1000,D442)</f>
        <v>0</v>
      </c>
      <c r="T442"/>
    </row>
    <row r="443" spans="1:20">
      <c r="A443" s="325">
        <v>104</v>
      </c>
      <c r="B443" s="86">
        <v>4</v>
      </c>
      <c r="C443" s="87">
        <v>7</v>
      </c>
      <c r="D443" s="87">
        <v>3</v>
      </c>
      <c r="E443" s="86">
        <f t="shared" si="29"/>
        <v>84</v>
      </c>
      <c r="F443" s="86" t="str">
        <f t="shared" si="30"/>
        <v>473</v>
      </c>
      <c r="G443" s="327" t="s">
        <v>299</v>
      </c>
      <c r="H443" s="325">
        <f>COUNTIFS('1.3 PFMEA'!AG$14:AG$1000,B443,'1.3 PFMEA'!AH$14:AH$1000,C443,'1.3 PFMEA'!AI$14:AI$1000,D443)</f>
        <v>0</v>
      </c>
      <c r="T443"/>
    </row>
    <row r="444" spans="1:20">
      <c r="A444" s="325">
        <v>122</v>
      </c>
      <c r="B444" s="86">
        <v>6</v>
      </c>
      <c r="C444" s="87">
        <v>2</v>
      </c>
      <c r="D444" s="87">
        <v>7</v>
      </c>
      <c r="E444" s="86">
        <f t="shared" si="29"/>
        <v>84</v>
      </c>
      <c r="F444" s="86" t="str">
        <f t="shared" si="30"/>
        <v>627</v>
      </c>
      <c r="G444" s="327" t="s">
        <v>292</v>
      </c>
      <c r="H444" s="325">
        <f>COUNTIFS('1.3 PFMEA'!AG$14:AG$1000,B444,'1.3 PFMEA'!AH$14:AH$1000,C444,'1.3 PFMEA'!AI$14:AI$1000,D444)</f>
        <v>0</v>
      </c>
      <c r="T444"/>
    </row>
    <row r="445" spans="1:20">
      <c r="A445" s="325">
        <v>104</v>
      </c>
      <c r="B445" s="86">
        <v>6</v>
      </c>
      <c r="C445" s="87">
        <v>7</v>
      </c>
      <c r="D445" s="87">
        <v>2</v>
      </c>
      <c r="E445" s="86">
        <f t="shared" si="29"/>
        <v>84</v>
      </c>
      <c r="F445" s="86" t="str">
        <f t="shared" si="30"/>
        <v>672</v>
      </c>
      <c r="G445" s="327" t="s">
        <v>299</v>
      </c>
      <c r="H445" s="325">
        <f>COUNTIFS('1.3 PFMEA'!AG$14:AG$1000,B445,'1.3 PFMEA'!AH$14:AH$1000,C445,'1.3 PFMEA'!AI$14:AI$1000,D445)</f>
        <v>0</v>
      </c>
      <c r="T445"/>
    </row>
    <row r="446" spans="1:20">
      <c r="A446" s="325">
        <v>152</v>
      </c>
      <c r="B446" s="86">
        <v>7</v>
      </c>
      <c r="C446" s="87">
        <v>2</v>
      </c>
      <c r="D446" s="87">
        <v>6</v>
      </c>
      <c r="E446" s="86">
        <f t="shared" si="29"/>
        <v>84</v>
      </c>
      <c r="F446" s="86" t="str">
        <f t="shared" si="30"/>
        <v>726</v>
      </c>
      <c r="G446" s="327" t="s">
        <v>299</v>
      </c>
      <c r="H446" s="325">
        <f>COUNTIFS('1.3 PFMEA'!AG$14:AG$1000,B446,'1.3 PFMEA'!AH$14:AH$1000,C446,'1.3 PFMEA'!AI$14:AI$1000,D446)</f>
        <v>0</v>
      </c>
      <c r="T446"/>
    </row>
    <row r="447" spans="1:20">
      <c r="A447" s="325">
        <v>142</v>
      </c>
      <c r="B447" s="86">
        <v>7</v>
      </c>
      <c r="C447" s="87">
        <v>3</v>
      </c>
      <c r="D447" s="87">
        <v>4</v>
      </c>
      <c r="E447" s="86">
        <f t="shared" si="29"/>
        <v>84</v>
      </c>
      <c r="F447" s="86" t="str">
        <f t="shared" si="30"/>
        <v>734</v>
      </c>
      <c r="G447" s="327" t="s">
        <v>292</v>
      </c>
      <c r="H447" s="325">
        <f>COUNTIFS('1.3 PFMEA'!AG$14:AG$1000,B447,'1.3 PFMEA'!AH$14:AH$1000,C447,'1.3 PFMEA'!AI$14:AI$1000,D447)</f>
        <v>0</v>
      </c>
      <c r="T447"/>
    </row>
    <row r="448" spans="1:20">
      <c r="A448" s="325">
        <v>143</v>
      </c>
      <c r="B448" s="86">
        <v>7</v>
      </c>
      <c r="C448" s="87">
        <v>4</v>
      </c>
      <c r="D448" s="87">
        <v>3</v>
      </c>
      <c r="E448" s="86">
        <f t="shared" si="29"/>
        <v>84</v>
      </c>
      <c r="F448" s="86" t="str">
        <f t="shared" si="30"/>
        <v>743</v>
      </c>
      <c r="G448" s="327" t="s">
        <v>299</v>
      </c>
      <c r="H448" s="325">
        <f>COUNTIFS('1.3 PFMEA'!AG$14:AG$1000,B448,'1.3 PFMEA'!AH$14:AH$1000,C448,'1.3 PFMEA'!AI$14:AI$1000,D448)</f>
        <v>0</v>
      </c>
      <c r="T448"/>
    </row>
    <row r="449" spans="1:20">
      <c r="A449" s="325">
        <v>144</v>
      </c>
      <c r="B449" s="86">
        <v>7</v>
      </c>
      <c r="C449" s="87">
        <v>6</v>
      </c>
      <c r="D449" s="87">
        <v>2</v>
      </c>
      <c r="E449" s="86">
        <f t="shared" si="29"/>
        <v>84</v>
      </c>
      <c r="F449" s="86" t="str">
        <f t="shared" si="30"/>
        <v>762</v>
      </c>
      <c r="G449" s="327" t="s">
        <v>291</v>
      </c>
      <c r="H449" s="325">
        <f>COUNTIFS('1.3 PFMEA'!AG$14:AG$1000,B449,'1.3 PFMEA'!AH$14:AH$1000,C449,'1.3 PFMEA'!AI$14:AI$1000,D449)</f>
        <v>0</v>
      </c>
      <c r="T449"/>
    </row>
    <row r="450" spans="1:20">
      <c r="A450" s="325">
        <v>83</v>
      </c>
      <c r="B450" s="86">
        <v>2</v>
      </c>
      <c r="C450" s="87">
        <v>5</v>
      </c>
      <c r="D450" s="87">
        <v>9</v>
      </c>
      <c r="E450" s="86">
        <f t="shared" ref="E450:E513" si="31">B450*C450*D450</f>
        <v>90</v>
      </c>
      <c r="F450" s="86" t="str">
        <f t="shared" ref="F450:F513" si="32">B450&amp;C450&amp;D450</f>
        <v>259</v>
      </c>
      <c r="G450" s="327" t="s">
        <v>292</v>
      </c>
      <c r="H450" s="325">
        <f>COUNTIFS('1.3 PFMEA'!AG$14:AG$1000,B450,'1.3 PFMEA'!AH$14:AH$1000,C450,'1.3 PFMEA'!AI$14:AI$1000,D450)</f>
        <v>0</v>
      </c>
      <c r="T450"/>
    </row>
    <row r="451" spans="1:20">
      <c r="A451" s="325">
        <v>75</v>
      </c>
      <c r="B451" s="86">
        <v>2</v>
      </c>
      <c r="C451" s="87">
        <v>9</v>
      </c>
      <c r="D451" s="87">
        <v>5</v>
      </c>
      <c r="E451" s="86">
        <f t="shared" si="31"/>
        <v>90</v>
      </c>
      <c r="F451" s="86" t="str">
        <f t="shared" si="32"/>
        <v>295</v>
      </c>
      <c r="G451" s="327" t="s">
        <v>299</v>
      </c>
      <c r="H451" s="325">
        <f>COUNTIFS('1.3 PFMEA'!AG$14:AG$1000,B451,'1.3 PFMEA'!AH$14:AH$1000,C451,'1.3 PFMEA'!AI$14:AI$1000,D451)</f>
        <v>0</v>
      </c>
      <c r="T451"/>
    </row>
    <row r="452" spans="1:20">
      <c r="A452" s="325">
        <v>73</v>
      </c>
      <c r="B452" s="86">
        <v>3</v>
      </c>
      <c r="C452" s="87">
        <v>5</v>
      </c>
      <c r="D452" s="87">
        <v>6</v>
      </c>
      <c r="E452" s="86">
        <f t="shared" si="31"/>
        <v>90</v>
      </c>
      <c r="F452" s="86" t="str">
        <f t="shared" si="32"/>
        <v>356</v>
      </c>
      <c r="G452" s="327" t="s">
        <v>292</v>
      </c>
      <c r="H452" s="325">
        <f>COUNTIFS('1.3 PFMEA'!AG$14:AG$1000,B452,'1.3 PFMEA'!AH$14:AH$1000,C452,'1.3 PFMEA'!AI$14:AI$1000,D452)</f>
        <v>0</v>
      </c>
      <c r="T452"/>
    </row>
    <row r="453" spans="1:20">
      <c r="A453" s="325">
        <v>74</v>
      </c>
      <c r="B453" s="86">
        <v>3</v>
      </c>
      <c r="C453" s="87">
        <v>6</v>
      </c>
      <c r="D453" s="87">
        <v>5</v>
      </c>
      <c r="E453" s="86">
        <f t="shared" si="31"/>
        <v>90</v>
      </c>
      <c r="F453" s="86" t="str">
        <f t="shared" si="32"/>
        <v>365</v>
      </c>
      <c r="G453" s="327" t="s">
        <v>292</v>
      </c>
      <c r="H453" s="325">
        <f>COUNTIFS('1.3 PFMEA'!AG$14:AG$1000,B453,'1.3 PFMEA'!AH$14:AH$1000,C453,'1.3 PFMEA'!AI$14:AI$1000,D453)</f>
        <v>0</v>
      </c>
      <c r="T453"/>
    </row>
    <row r="454" spans="1:20">
      <c r="A454" s="325">
        <v>122</v>
      </c>
      <c r="B454" s="86">
        <v>5</v>
      </c>
      <c r="C454" s="87">
        <v>2</v>
      </c>
      <c r="D454" s="87">
        <v>9</v>
      </c>
      <c r="E454" s="86">
        <f t="shared" si="31"/>
        <v>90</v>
      </c>
      <c r="F454" s="86" t="str">
        <f t="shared" si="32"/>
        <v>529</v>
      </c>
      <c r="G454" s="327" t="s">
        <v>292</v>
      </c>
      <c r="H454" s="325">
        <f>COUNTIFS('1.3 PFMEA'!AG$14:AG$1000,B454,'1.3 PFMEA'!AH$14:AH$1000,C454,'1.3 PFMEA'!AI$14:AI$1000,D454)</f>
        <v>0</v>
      </c>
      <c r="T454"/>
    </row>
    <row r="455" spans="1:20">
      <c r="A455" s="325">
        <v>112</v>
      </c>
      <c r="B455" s="86">
        <v>5</v>
      </c>
      <c r="C455" s="87">
        <v>3</v>
      </c>
      <c r="D455" s="87">
        <v>6</v>
      </c>
      <c r="E455" s="86">
        <f t="shared" si="31"/>
        <v>90</v>
      </c>
      <c r="F455" s="86" t="str">
        <f t="shared" si="32"/>
        <v>536</v>
      </c>
      <c r="G455" s="327" t="s">
        <v>292</v>
      </c>
      <c r="H455" s="325">
        <f>COUNTIFS('1.3 PFMEA'!AG$14:AG$1000,B455,'1.3 PFMEA'!AH$14:AH$1000,C455,'1.3 PFMEA'!AI$14:AI$1000,D455)</f>
        <v>0</v>
      </c>
      <c r="T455"/>
    </row>
    <row r="456" spans="1:20">
      <c r="A456" s="325">
        <v>104</v>
      </c>
      <c r="B456" s="86">
        <v>5</v>
      </c>
      <c r="C456" s="87">
        <v>6</v>
      </c>
      <c r="D456" s="87">
        <v>3</v>
      </c>
      <c r="E456" s="86">
        <f t="shared" si="31"/>
        <v>90</v>
      </c>
      <c r="F456" s="86" t="str">
        <f t="shared" si="32"/>
        <v>563</v>
      </c>
      <c r="G456" s="327" t="s">
        <v>299</v>
      </c>
      <c r="H456" s="325">
        <f>COUNTIFS('1.3 PFMEA'!AG$14:AG$1000,B456,'1.3 PFMEA'!AH$14:AH$1000,C456,'1.3 PFMEA'!AI$14:AI$1000,D456)</f>
        <v>0</v>
      </c>
      <c r="T456"/>
    </row>
    <row r="457" spans="1:20">
      <c r="A457" s="325">
        <v>105</v>
      </c>
      <c r="B457" s="86">
        <v>5</v>
      </c>
      <c r="C457" s="87">
        <v>9</v>
      </c>
      <c r="D457" s="87">
        <v>2</v>
      </c>
      <c r="E457" s="86">
        <f t="shared" si="31"/>
        <v>90</v>
      </c>
      <c r="F457" s="86" t="str">
        <f t="shared" si="32"/>
        <v>592</v>
      </c>
      <c r="G457" s="327" t="s">
        <v>299</v>
      </c>
      <c r="H457" s="325">
        <f>COUNTIFS('1.3 PFMEA'!AG$14:AG$1000,B457,'1.3 PFMEA'!AH$14:AH$1000,C457,'1.3 PFMEA'!AI$14:AI$1000,D457)</f>
        <v>0</v>
      </c>
      <c r="T457"/>
    </row>
    <row r="458" spans="1:20">
      <c r="A458" s="325">
        <v>112</v>
      </c>
      <c r="B458" s="86">
        <v>6</v>
      </c>
      <c r="C458" s="87">
        <v>3</v>
      </c>
      <c r="D458" s="87">
        <v>5</v>
      </c>
      <c r="E458" s="86">
        <f t="shared" si="31"/>
        <v>90</v>
      </c>
      <c r="F458" s="86" t="str">
        <f t="shared" si="32"/>
        <v>635</v>
      </c>
      <c r="G458" s="327" t="s">
        <v>292</v>
      </c>
      <c r="H458" s="325">
        <f>COUNTIFS('1.3 PFMEA'!AG$14:AG$1000,B458,'1.3 PFMEA'!AH$14:AH$1000,C458,'1.3 PFMEA'!AI$14:AI$1000,D458)</f>
        <v>0</v>
      </c>
      <c r="T458"/>
    </row>
    <row r="459" spans="1:20">
      <c r="A459" s="325">
        <v>103</v>
      </c>
      <c r="B459" s="86">
        <v>6</v>
      </c>
      <c r="C459" s="87">
        <v>5</v>
      </c>
      <c r="D459" s="87">
        <v>3</v>
      </c>
      <c r="E459" s="86">
        <f t="shared" si="31"/>
        <v>90</v>
      </c>
      <c r="F459" s="86" t="str">
        <f t="shared" si="32"/>
        <v>653</v>
      </c>
      <c r="G459" s="327" t="s">
        <v>292</v>
      </c>
      <c r="H459" s="325">
        <f>COUNTIFS('1.3 PFMEA'!AG$14:AG$1000,B459,'1.3 PFMEA'!AH$14:AH$1000,C459,'1.3 PFMEA'!AI$14:AI$1000,D459)</f>
        <v>0</v>
      </c>
      <c r="T459"/>
    </row>
    <row r="460" spans="1:20">
      <c r="A460" s="325">
        <v>192</v>
      </c>
      <c r="B460" s="86">
        <v>9</v>
      </c>
      <c r="C460" s="87">
        <v>2</v>
      </c>
      <c r="D460" s="87">
        <v>5</v>
      </c>
      <c r="E460" s="86">
        <f t="shared" si="31"/>
        <v>90</v>
      </c>
      <c r="F460" s="86" t="str">
        <f t="shared" si="32"/>
        <v>925</v>
      </c>
      <c r="G460" s="327" t="s">
        <v>299</v>
      </c>
      <c r="H460" s="325">
        <f>COUNTIFS('1.3 PFMEA'!AG$14:AG$1000,B460,'1.3 PFMEA'!AH$14:AH$1000,C460,'1.3 PFMEA'!AI$14:AI$1000,D460)</f>
        <v>0</v>
      </c>
      <c r="T460"/>
    </row>
    <row r="461" spans="1:20">
      <c r="A461" s="325">
        <v>183</v>
      </c>
      <c r="B461" s="86">
        <v>9</v>
      </c>
      <c r="C461" s="87">
        <v>5</v>
      </c>
      <c r="D461" s="87">
        <v>2</v>
      </c>
      <c r="E461" s="86">
        <f t="shared" si="31"/>
        <v>90</v>
      </c>
      <c r="F461" s="86" t="str">
        <f t="shared" si="32"/>
        <v>952</v>
      </c>
      <c r="G461" s="327" t="s">
        <v>291</v>
      </c>
      <c r="H461" s="325">
        <f>COUNTIFS('1.3 PFMEA'!AG$14:AG$1000,B461,'1.3 PFMEA'!AH$14:AH$1000,C461,'1.3 PFMEA'!AI$14:AI$1000,D461)</f>
        <v>0</v>
      </c>
      <c r="T461"/>
    </row>
    <row r="462" spans="1:20">
      <c r="A462" s="325">
        <v>201</v>
      </c>
      <c r="B462" s="86">
        <v>10</v>
      </c>
      <c r="C462" s="341">
        <v>1</v>
      </c>
      <c r="D462" s="341">
        <v>9</v>
      </c>
      <c r="E462" s="86">
        <f t="shared" si="31"/>
        <v>90</v>
      </c>
      <c r="F462" s="86" t="str">
        <f t="shared" si="32"/>
        <v>1019</v>
      </c>
      <c r="G462" s="327" t="s">
        <v>292</v>
      </c>
      <c r="H462" s="325">
        <f>COUNTIFS('1.3 PFMEA'!AG$14:AG$1000,B462,'1.3 PFMEA'!AH$14:AH$1000,C462,'1.3 PFMEA'!AI$14:AI$1000,D462)</f>
        <v>0</v>
      </c>
      <c r="T462"/>
    </row>
    <row r="463" spans="1:20">
      <c r="A463" s="325">
        <v>182</v>
      </c>
      <c r="B463" s="86">
        <v>10</v>
      </c>
      <c r="C463" s="87">
        <v>3</v>
      </c>
      <c r="D463" s="87">
        <v>3</v>
      </c>
      <c r="E463" s="86">
        <f t="shared" si="31"/>
        <v>90</v>
      </c>
      <c r="F463" s="86" t="str">
        <f t="shared" si="32"/>
        <v>1033</v>
      </c>
      <c r="G463" s="327" t="s">
        <v>292</v>
      </c>
      <c r="H463" s="325">
        <f>COUNTIFS('1.3 PFMEA'!AG$14:AG$1000,B463,'1.3 PFMEA'!AH$14:AH$1000,C463,'1.3 PFMEA'!AI$14:AI$1000,D463)</f>
        <v>0</v>
      </c>
      <c r="T463"/>
    </row>
    <row r="464" spans="1:20">
      <c r="A464" s="326">
        <v>175</v>
      </c>
      <c r="B464" s="86">
        <v>10</v>
      </c>
      <c r="C464" s="341">
        <v>9</v>
      </c>
      <c r="D464" s="341">
        <v>1</v>
      </c>
      <c r="E464" s="158">
        <f t="shared" si="31"/>
        <v>90</v>
      </c>
      <c r="F464" s="158" t="str">
        <f t="shared" si="32"/>
        <v>1091</v>
      </c>
      <c r="G464" s="329" t="s">
        <v>291</v>
      </c>
      <c r="H464" s="325">
        <f>COUNTIFS('1.3 PFMEA'!AG$14:AG$1000,B464,'1.3 PFMEA'!AH$14:AH$1000,C464,'1.3 PFMEA'!AI$14:AI$1000,D464)</f>
        <v>0</v>
      </c>
      <c r="T464"/>
    </row>
    <row r="465" spans="1:20">
      <c r="A465" s="325">
        <v>45</v>
      </c>
      <c r="B465" s="86">
        <v>1</v>
      </c>
      <c r="C465" s="87">
        <v>10</v>
      </c>
      <c r="D465" s="87">
        <v>9</v>
      </c>
      <c r="E465" s="86">
        <f t="shared" si="31"/>
        <v>90</v>
      </c>
      <c r="F465" s="86" t="str">
        <f t="shared" si="32"/>
        <v>1109</v>
      </c>
      <c r="G465" s="327" t="s">
        <v>292</v>
      </c>
      <c r="H465" s="325">
        <f>COUNTIFS('1.3 PFMEA'!AG$14:AG$1000,B465,'1.3 PFMEA'!AH$14:AH$1000,C465,'1.3 PFMEA'!AI$14:AI$1000,D465)</f>
        <v>0</v>
      </c>
      <c r="T465"/>
    </row>
    <row r="466" spans="1:20">
      <c r="A466" s="325">
        <v>45</v>
      </c>
      <c r="B466" s="86">
        <v>1</v>
      </c>
      <c r="C466" s="87">
        <v>9</v>
      </c>
      <c r="D466" s="87">
        <v>10</v>
      </c>
      <c r="E466" s="86">
        <f t="shared" si="31"/>
        <v>90</v>
      </c>
      <c r="F466" s="86" t="str">
        <f t="shared" si="32"/>
        <v>1910</v>
      </c>
      <c r="G466" s="327" t="s">
        <v>292</v>
      </c>
      <c r="H466" s="325">
        <f>COUNTIFS('1.3 PFMEA'!AG$14:AG$1000,B466,'1.3 PFMEA'!AH$14:AH$1000,C466,'1.3 PFMEA'!AI$14:AI$1000,D466)</f>
        <v>0</v>
      </c>
      <c r="T466"/>
    </row>
    <row r="467" spans="1:20">
      <c r="A467" s="325">
        <v>65</v>
      </c>
      <c r="B467" s="86">
        <v>3</v>
      </c>
      <c r="C467" s="87">
        <v>10</v>
      </c>
      <c r="D467" s="87">
        <v>3</v>
      </c>
      <c r="E467" s="86">
        <f t="shared" si="31"/>
        <v>90</v>
      </c>
      <c r="F467" s="86" t="str">
        <f t="shared" si="32"/>
        <v>3103</v>
      </c>
      <c r="G467" s="327" t="s">
        <v>292</v>
      </c>
      <c r="H467" s="325">
        <f>COUNTIFS('1.3 PFMEA'!AG$14:AG$1000,B467,'1.3 PFMEA'!AH$14:AH$1000,C467,'1.3 PFMEA'!AI$14:AI$1000,D467)</f>
        <v>0</v>
      </c>
      <c r="T467"/>
    </row>
    <row r="468" spans="1:20">
      <c r="A468" s="325">
        <v>82</v>
      </c>
      <c r="B468" s="86">
        <v>3</v>
      </c>
      <c r="C468" s="87">
        <v>3</v>
      </c>
      <c r="D468" s="87">
        <v>10</v>
      </c>
      <c r="E468" s="86">
        <f t="shared" si="31"/>
        <v>90</v>
      </c>
      <c r="F468" s="86" t="str">
        <f t="shared" si="32"/>
        <v>3310</v>
      </c>
      <c r="G468" s="327" t="s">
        <v>292</v>
      </c>
      <c r="H468" s="325">
        <f>COUNTIFS('1.3 PFMEA'!AG$14:AG$1000,B468,'1.3 PFMEA'!AH$14:AH$1000,C468,'1.3 PFMEA'!AI$14:AI$1000,D468)</f>
        <v>0</v>
      </c>
      <c r="T468"/>
    </row>
    <row r="469" spans="1:20">
      <c r="A469" s="326">
        <v>175</v>
      </c>
      <c r="B469" s="86">
        <v>9</v>
      </c>
      <c r="C469" s="341">
        <v>10</v>
      </c>
      <c r="D469" s="341">
        <v>1</v>
      </c>
      <c r="E469" s="158">
        <f t="shared" si="31"/>
        <v>90</v>
      </c>
      <c r="F469" s="158" t="str">
        <f t="shared" si="32"/>
        <v>9101</v>
      </c>
      <c r="G469" s="329" t="s">
        <v>291</v>
      </c>
      <c r="H469" s="325">
        <f>COUNTIFS('1.3 PFMEA'!AG$14:AG$1000,B469,'1.3 PFMEA'!AH$14:AH$1000,C469,'1.3 PFMEA'!AI$14:AI$1000,D469)</f>
        <v>0</v>
      </c>
      <c r="T469"/>
    </row>
    <row r="470" spans="1:20">
      <c r="A470" s="325">
        <v>201</v>
      </c>
      <c r="B470" s="86">
        <v>9</v>
      </c>
      <c r="C470" s="341">
        <v>1</v>
      </c>
      <c r="D470" s="341">
        <v>10</v>
      </c>
      <c r="E470" s="86">
        <f t="shared" si="31"/>
        <v>90</v>
      </c>
      <c r="F470" s="86" t="str">
        <f t="shared" si="32"/>
        <v>9110</v>
      </c>
      <c r="G470" s="327" t="s">
        <v>292</v>
      </c>
      <c r="H470" s="325">
        <f>COUNTIFS('1.3 PFMEA'!AG$14:AG$1000,B470,'1.3 PFMEA'!AH$14:AH$1000,C470,'1.3 PFMEA'!AI$14:AI$1000,D470)</f>
        <v>0</v>
      </c>
      <c r="T470"/>
    </row>
    <row r="471" spans="1:20">
      <c r="A471" s="325">
        <v>84</v>
      </c>
      <c r="B471" s="86">
        <v>2</v>
      </c>
      <c r="C471" s="87">
        <v>6</v>
      </c>
      <c r="D471" s="87">
        <v>8</v>
      </c>
      <c r="E471" s="86">
        <f t="shared" si="31"/>
        <v>96</v>
      </c>
      <c r="F471" s="86" t="str">
        <f t="shared" si="32"/>
        <v>268</v>
      </c>
      <c r="G471" s="327" t="s">
        <v>292</v>
      </c>
      <c r="H471" s="325">
        <f>COUNTIFS('1.3 PFMEA'!AG$14:AG$1000,B471,'1.3 PFMEA'!AH$14:AH$1000,C471,'1.3 PFMEA'!AI$14:AI$1000,D471)</f>
        <v>0</v>
      </c>
      <c r="T471"/>
    </row>
    <row r="472" spans="1:20">
      <c r="A472" s="325">
        <v>75</v>
      </c>
      <c r="B472" s="86">
        <v>2</v>
      </c>
      <c r="C472" s="87">
        <v>8</v>
      </c>
      <c r="D472" s="87">
        <v>6</v>
      </c>
      <c r="E472" s="86">
        <f t="shared" si="31"/>
        <v>96</v>
      </c>
      <c r="F472" s="86" t="str">
        <f t="shared" si="32"/>
        <v>286</v>
      </c>
      <c r="G472" s="327" t="s">
        <v>299</v>
      </c>
      <c r="H472" s="325">
        <f>COUNTIFS('1.3 PFMEA'!AG$14:AG$1000,B472,'1.3 PFMEA'!AH$14:AH$1000,C472,'1.3 PFMEA'!AI$14:AI$1000,D472)</f>
        <v>0</v>
      </c>
      <c r="T472"/>
    </row>
    <row r="473" spans="1:20">
      <c r="A473" s="325">
        <v>83</v>
      </c>
      <c r="B473" s="86">
        <v>3</v>
      </c>
      <c r="C473" s="87">
        <v>4</v>
      </c>
      <c r="D473" s="87">
        <v>8</v>
      </c>
      <c r="E473" s="86">
        <f t="shared" si="31"/>
        <v>96</v>
      </c>
      <c r="F473" s="86" t="str">
        <f t="shared" si="32"/>
        <v>348</v>
      </c>
      <c r="G473" s="327" t="s">
        <v>292</v>
      </c>
      <c r="H473" s="325">
        <f>COUNTIFS('1.3 PFMEA'!AG$14:AG$1000,B473,'1.3 PFMEA'!AH$14:AH$1000,C473,'1.3 PFMEA'!AI$14:AI$1000,D473)</f>
        <v>0</v>
      </c>
      <c r="T473"/>
    </row>
    <row r="474" spans="1:20">
      <c r="A474" s="325">
        <v>65</v>
      </c>
      <c r="B474" s="86">
        <v>3</v>
      </c>
      <c r="C474" s="87">
        <v>8</v>
      </c>
      <c r="D474" s="87">
        <v>4</v>
      </c>
      <c r="E474" s="86">
        <f t="shared" si="31"/>
        <v>96</v>
      </c>
      <c r="F474" s="86" t="str">
        <f t="shared" si="32"/>
        <v>384</v>
      </c>
      <c r="G474" s="327" t="s">
        <v>292</v>
      </c>
      <c r="H474" s="325">
        <f>COUNTIFS('1.3 PFMEA'!AG$14:AG$1000,B474,'1.3 PFMEA'!AH$14:AH$1000,C474,'1.3 PFMEA'!AI$14:AI$1000,D474)</f>
        <v>0</v>
      </c>
      <c r="T474"/>
    </row>
    <row r="475" spans="1:20">
      <c r="A475" s="325">
        <v>122</v>
      </c>
      <c r="B475" s="86">
        <v>4</v>
      </c>
      <c r="C475" s="87">
        <v>3</v>
      </c>
      <c r="D475" s="87">
        <v>8</v>
      </c>
      <c r="E475" s="86">
        <f t="shared" si="31"/>
        <v>96</v>
      </c>
      <c r="F475" s="86" t="str">
        <f t="shared" si="32"/>
        <v>438</v>
      </c>
      <c r="G475" s="327" t="s">
        <v>292</v>
      </c>
      <c r="H475" s="325">
        <f>COUNTIFS('1.3 PFMEA'!AG$14:AG$1000,B475,'1.3 PFMEA'!AH$14:AH$1000,C475,'1.3 PFMEA'!AI$14:AI$1000,D475)</f>
        <v>0</v>
      </c>
      <c r="T475"/>
    </row>
    <row r="476" spans="1:20">
      <c r="A476" s="325">
        <v>113</v>
      </c>
      <c r="B476" s="86">
        <v>4</v>
      </c>
      <c r="C476" s="87">
        <v>4</v>
      </c>
      <c r="D476" s="87">
        <v>6</v>
      </c>
      <c r="E476" s="86">
        <f t="shared" si="31"/>
        <v>96</v>
      </c>
      <c r="F476" s="86" t="str">
        <f t="shared" si="32"/>
        <v>446</v>
      </c>
      <c r="G476" s="327" t="s">
        <v>292</v>
      </c>
      <c r="H476" s="325">
        <f>COUNTIFS('1.3 PFMEA'!AG$14:AG$1000,B476,'1.3 PFMEA'!AH$14:AH$1000,C476,'1.3 PFMEA'!AI$14:AI$1000,D476)</f>
        <v>0</v>
      </c>
      <c r="T476"/>
    </row>
    <row r="477" spans="1:20">
      <c r="A477" s="325">
        <v>104</v>
      </c>
      <c r="B477" s="86">
        <v>4</v>
      </c>
      <c r="C477" s="87">
        <v>6</v>
      </c>
      <c r="D477" s="87">
        <v>4</v>
      </c>
      <c r="E477" s="86">
        <f t="shared" si="31"/>
        <v>96</v>
      </c>
      <c r="F477" s="86" t="str">
        <f t="shared" si="32"/>
        <v>464</v>
      </c>
      <c r="G477" s="327" t="s">
        <v>299</v>
      </c>
      <c r="H477" s="325">
        <f>COUNTIFS('1.3 PFMEA'!AG$14:AG$1000,B477,'1.3 PFMEA'!AH$14:AH$1000,C477,'1.3 PFMEA'!AI$14:AI$1000,D477)</f>
        <v>0</v>
      </c>
      <c r="T477"/>
    </row>
    <row r="478" spans="1:20">
      <c r="A478" s="325">
        <v>105</v>
      </c>
      <c r="B478" s="86">
        <v>4</v>
      </c>
      <c r="C478" s="87">
        <v>8</v>
      </c>
      <c r="D478" s="87">
        <v>3</v>
      </c>
      <c r="E478" s="86">
        <f t="shared" si="31"/>
        <v>96</v>
      </c>
      <c r="F478" s="86" t="str">
        <f t="shared" si="32"/>
        <v>483</v>
      </c>
      <c r="G478" s="327" t="s">
        <v>299</v>
      </c>
      <c r="H478" s="325">
        <f>COUNTIFS('1.3 PFMEA'!AG$14:AG$1000,B478,'1.3 PFMEA'!AH$14:AH$1000,C478,'1.3 PFMEA'!AI$14:AI$1000,D478)</f>
        <v>0</v>
      </c>
      <c r="T478"/>
    </row>
    <row r="479" spans="1:20">
      <c r="A479" s="325">
        <v>122</v>
      </c>
      <c r="B479" s="86">
        <v>6</v>
      </c>
      <c r="C479" s="87">
        <v>2</v>
      </c>
      <c r="D479" s="87">
        <v>8</v>
      </c>
      <c r="E479" s="86">
        <f t="shared" si="31"/>
        <v>96</v>
      </c>
      <c r="F479" s="86" t="str">
        <f t="shared" si="32"/>
        <v>628</v>
      </c>
      <c r="G479" s="327" t="s">
        <v>292</v>
      </c>
      <c r="H479" s="325">
        <f>COUNTIFS('1.3 PFMEA'!AG$14:AG$1000,B479,'1.3 PFMEA'!AH$14:AH$1000,C479,'1.3 PFMEA'!AI$14:AI$1000,D479)</f>
        <v>0</v>
      </c>
      <c r="T479"/>
    </row>
    <row r="480" spans="1:20">
      <c r="A480" s="325">
        <v>103</v>
      </c>
      <c r="B480" s="86">
        <v>6</v>
      </c>
      <c r="C480" s="87">
        <v>4</v>
      </c>
      <c r="D480" s="87">
        <v>4</v>
      </c>
      <c r="E480" s="86">
        <f t="shared" si="31"/>
        <v>96</v>
      </c>
      <c r="F480" s="86" t="str">
        <f t="shared" si="32"/>
        <v>644</v>
      </c>
      <c r="G480" s="327" t="s">
        <v>292</v>
      </c>
      <c r="H480" s="325">
        <f>COUNTIFS('1.3 PFMEA'!AG$14:AG$1000,B480,'1.3 PFMEA'!AH$14:AH$1000,C480,'1.3 PFMEA'!AI$14:AI$1000,D480)</f>
        <v>0</v>
      </c>
      <c r="T480"/>
    </row>
    <row r="481" spans="1:20">
      <c r="A481" s="325">
        <v>105</v>
      </c>
      <c r="B481" s="86">
        <v>6</v>
      </c>
      <c r="C481" s="87">
        <v>8</v>
      </c>
      <c r="D481" s="87">
        <v>2</v>
      </c>
      <c r="E481" s="86">
        <f t="shared" si="31"/>
        <v>96</v>
      </c>
      <c r="F481" s="86" t="str">
        <f t="shared" si="32"/>
        <v>682</v>
      </c>
      <c r="G481" s="327" t="s">
        <v>299</v>
      </c>
      <c r="H481" s="325">
        <f>COUNTIFS('1.3 PFMEA'!AG$14:AG$1000,B481,'1.3 PFMEA'!AH$14:AH$1000,C481,'1.3 PFMEA'!AI$14:AI$1000,D481)</f>
        <v>0</v>
      </c>
      <c r="T481"/>
    </row>
    <row r="482" spans="1:20">
      <c r="A482" s="325">
        <v>152</v>
      </c>
      <c r="B482" s="86">
        <v>8</v>
      </c>
      <c r="C482" s="87">
        <v>2</v>
      </c>
      <c r="D482" s="87">
        <v>6</v>
      </c>
      <c r="E482" s="86">
        <f t="shared" si="31"/>
        <v>96</v>
      </c>
      <c r="F482" s="86" t="str">
        <f t="shared" si="32"/>
        <v>826</v>
      </c>
      <c r="G482" s="327" t="s">
        <v>299</v>
      </c>
      <c r="H482" s="325">
        <f>COUNTIFS('1.3 PFMEA'!AG$14:AG$1000,B482,'1.3 PFMEA'!AH$14:AH$1000,C482,'1.3 PFMEA'!AI$14:AI$1000,D482)</f>
        <v>0</v>
      </c>
      <c r="T482"/>
    </row>
    <row r="483" spans="1:20">
      <c r="A483" s="325">
        <v>142</v>
      </c>
      <c r="B483" s="86">
        <v>8</v>
      </c>
      <c r="C483" s="87">
        <v>3</v>
      </c>
      <c r="D483" s="87">
        <v>4</v>
      </c>
      <c r="E483" s="86">
        <f t="shared" si="31"/>
        <v>96</v>
      </c>
      <c r="F483" s="86" t="str">
        <f t="shared" si="32"/>
        <v>834</v>
      </c>
      <c r="G483" s="327" t="s">
        <v>292</v>
      </c>
      <c r="H483" s="325">
        <f>COUNTIFS('1.3 PFMEA'!AG$14:AG$1000,B483,'1.3 PFMEA'!AH$14:AH$1000,C483,'1.3 PFMEA'!AI$14:AI$1000,D483)</f>
        <v>0</v>
      </c>
      <c r="T483"/>
    </row>
    <row r="484" spans="1:20">
      <c r="A484" s="325">
        <v>143</v>
      </c>
      <c r="B484" s="86">
        <v>8</v>
      </c>
      <c r="C484" s="87">
        <v>4</v>
      </c>
      <c r="D484" s="87">
        <v>3</v>
      </c>
      <c r="E484" s="86">
        <f t="shared" si="31"/>
        <v>96</v>
      </c>
      <c r="F484" s="86" t="str">
        <f t="shared" si="32"/>
        <v>843</v>
      </c>
      <c r="G484" s="327" t="s">
        <v>299</v>
      </c>
      <c r="H484" s="325">
        <f>COUNTIFS('1.3 PFMEA'!AG$14:AG$1000,B484,'1.3 PFMEA'!AH$14:AH$1000,C484,'1.3 PFMEA'!AI$14:AI$1000,D484)</f>
        <v>0</v>
      </c>
      <c r="T484"/>
    </row>
    <row r="485" spans="1:20">
      <c r="A485" s="325">
        <v>144</v>
      </c>
      <c r="B485" s="86">
        <v>8</v>
      </c>
      <c r="C485" s="87">
        <v>6</v>
      </c>
      <c r="D485" s="87">
        <v>2</v>
      </c>
      <c r="E485" s="86">
        <f t="shared" si="31"/>
        <v>96</v>
      </c>
      <c r="F485" s="86" t="str">
        <f t="shared" si="32"/>
        <v>862</v>
      </c>
      <c r="G485" s="327" t="s">
        <v>291</v>
      </c>
      <c r="H485" s="325">
        <f>COUNTIFS('1.3 PFMEA'!AG$14:AG$1000,B485,'1.3 PFMEA'!AH$14:AH$1000,C485,'1.3 PFMEA'!AI$14:AI$1000,D485)</f>
        <v>0</v>
      </c>
      <c r="T485"/>
    </row>
    <row r="486" spans="1:20">
      <c r="A486" s="325">
        <v>84</v>
      </c>
      <c r="B486" s="86">
        <v>2</v>
      </c>
      <c r="C486" s="87">
        <v>7</v>
      </c>
      <c r="D486" s="87">
        <v>7</v>
      </c>
      <c r="E486" s="86">
        <f t="shared" si="31"/>
        <v>98</v>
      </c>
      <c r="F486" s="86" t="str">
        <f t="shared" si="32"/>
        <v>277</v>
      </c>
      <c r="G486" s="327" t="s">
        <v>292</v>
      </c>
      <c r="H486" s="325">
        <f>COUNTIFS('1.3 PFMEA'!AG$14:AG$1000,B486,'1.3 PFMEA'!AH$14:AH$1000,C486,'1.3 PFMEA'!AI$14:AI$1000,D486)</f>
        <v>0</v>
      </c>
      <c r="T486"/>
    </row>
    <row r="487" spans="1:20">
      <c r="A487" s="325">
        <v>162</v>
      </c>
      <c r="B487" s="86">
        <v>7</v>
      </c>
      <c r="C487" s="87">
        <v>2</v>
      </c>
      <c r="D487" s="87">
        <v>7</v>
      </c>
      <c r="E487" s="86">
        <f t="shared" si="31"/>
        <v>98</v>
      </c>
      <c r="F487" s="86" t="str">
        <f t="shared" si="32"/>
        <v>727</v>
      </c>
      <c r="G487" s="327" t="s">
        <v>299</v>
      </c>
      <c r="H487" s="325">
        <f>COUNTIFS('1.3 PFMEA'!AG$14:AG$1000,B487,'1.3 PFMEA'!AH$14:AH$1000,C487,'1.3 PFMEA'!AI$14:AI$1000,D487)</f>
        <v>0</v>
      </c>
      <c r="T487"/>
    </row>
    <row r="488" spans="1:20">
      <c r="A488" s="325">
        <v>144</v>
      </c>
      <c r="B488" s="86">
        <v>7</v>
      </c>
      <c r="C488" s="87">
        <v>7</v>
      </c>
      <c r="D488" s="87">
        <v>2</v>
      </c>
      <c r="E488" s="86">
        <f t="shared" si="31"/>
        <v>98</v>
      </c>
      <c r="F488" s="86" t="str">
        <f t="shared" si="32"/>
        <v>772</v>
      </c>
      <c r="G488" s="327" t="s">
        <v>291</v>
      </c>
      <c r="H488" s="325">
        <f>COUNTIFS('1.3 PFMEA'!AG$14:AG$1000,B488,'1.3 PFMEA'!AH$14:AH$1000,C488,'1.3 PFMEA'!AI$14:AI$1000,D488)</f>
        <v>0</v>
      </c>
      <c r="T488"/>
    </row>
    <row r="489" spans="1:20">
      <c r="A489" s="325">
        <v>113</v>
      </c>
      <c r="B489" s="86">
        <v>4</v>
      </c>
      <c r="C489" s="87">
        <v>5</v>
      </c>
      <c r="D489" s="87">
        <v>5</v>
      </c>
      <c r="E489" s="86">
        <f t="shared" si="31"/>
        <v>100</v>
      </c>
      <c r="F489" s="86" t="str">
        <f t="shared" si="32"/>
        <v>455</v>
      </c>
      <c r="G489" s="327" t="s">
        <v>292</v>
      </c>
      <c r="H489" s="325">
        <f>COUNTIFS('1.3 PFMEA'!AG$14:AG$1000,B489,'1.3 PFMEA'!AH$14:AH$1000,C489,'1.3 PFMEA'!AI$14:AI$1000,D489)</f>
        <v>0</v>
      </c>
      <c r="T489"/>
    </row>
    <row r="490" spans="1:20">
      <c r="A490" s="325">
        <v>113</v>
      </c>
      <c r="B490" s="86">
        <v>5</v>
      </c>
      <c r="C490" s="87">
        <v>4</v>
      </c>
      <c r="D490" s="87">
        <v>5</v>
      </c>
      <c r="E490" s="86">
        <f t="shared" si="31"/>
        <v>100</v>
      </c>
      <c r="F490" s="86" t="str">
        <f t="shared" si="32"/>
        <v>545</v>
      </c>
      <c r="G490" s="327" t="s">
        <v>292</v>
      </c>
      <c r="H490" s="325">
        <f>COUNTIFS('1.3 PFMEA'!AG$14:AG$1000,B490,'1.3 PFMEA'!AH$14:AH$1000,C490,'1.3 PFMEA'!AI$14:AI$1000,D490)</f>
        <v>0</v>
      </c>
      <c r="T490"/>
    </row>
    <row r="491" spans="1:20">
      <c r="A491" s="325">
        <v>103</v>
      </c>
      <c r="B491" s="86">
        <v>5</v>
      </c>
      <c r="C491" s="87">
        <v>5</v>
      </c>
      <c r="D491" s="87">
        <v>4</v>
      </c>
      <c r="E491" s="86">
        <f t="shared" si="31"/>
        <v>100</v>
      </c>
      <c r="F491" s="86" t="str">
        <f t="shared" si="32"/>
        <v>554</v>
      </c>
      <c r="G491" s="327" t="s">
        <v>292</v>
      </c>
      <c r="H491" s="325">
        <f>COUNTIFS('1.3 PFMEA'!AG$14:AG$1000,B491,'1.3 PFMEA'!AH$14:AH$1000,C491,'1.3 PFMEA'!AI$14:AI$1000,D491)</f>
        <v>0</v>
      </c>
      <c r="T491"/>
    </row>
    <row r="492" spans="1:20">
      <c r="A492" s="325">
        <v>192</v>
      </c>
      <c r="B492" s="86">
        <v>10</v>
      </c>
      <c r="C492" s="87">
        <v>2</v>
      </c>
      <c r="D492" s="87">
        <v>5</v>
      </c>
      <c r="E492" s="86">
        <f t="shared" si="31"/>
        <v>100</v>
      </c>
      <c r="F492" s="86" t="str">
        <f t="shared" si="32"/>
        <v>1025</v>
      </c>
      <c r="G492" s="327" t="s">
        <v>299</v>
      </c>
      <c r="H492" s="325">
        <f>COUNTIFS('1.3 PFMEA'!AG$14:AG$1000,B492,'1.3 PFMEA'!AH$14:AH$1000,C492,'1.3 PFMEA'!AI$14:AI$1000,D492)</f>
        <v>0</v>
      </c>
      <c r="T492"/>
    </row>
    <row r="493" spans="1:20">
      <c r="A493" s="325">
        <v>183</v>
      </c>
      <c r="B493" s="86">
        <v>10</v>
      </c>
      <c r="C493" s="87">
        <v>5</v>
      </c>
      <c r="D493" s="87">
        <v>2</v>
      </c>
      <c r="E493" s="86">
        <f t="shared" si="31"/>
        <v>100</v>
      </c>
      <c r="F493" s="86" t="str">
        <f t="shared" si="32"/>
        <v>1052</v>
      </c>
      <c r="G493" s="327" t="s">
        <v>291</v>
      </c>
      <c r="H493" s="325">
        <f>COUNTIFS('1.3 PFMEA'!AG$14:AG$1000,B493,'1.3 PFMEA'!AH$14:AH$1000,C493,'1.3 PFMEA'!AI$14:AI$1000,D493)</f>
        <v>0</v>
      </c>
      <c r="T493"/>
    </row>
    <row r="494" spans="1:20">
      <c r="A494" s="325">
        <v>75</v>
      </c>
      <c r="B494" s="86">
        <v>2</v>
      </c>
      <c r="C494" s="87">
        <v>10</v>
      </c>
      <c r="D494" s="87">
        <v>5</v>
      </c>
      <c r="E494" s="86">
        <f t="shared" si="31"/>
        <v>100</v>
      </c>
      <c r="F494" s="86" t="str">
        <f t="shared" si="32"/>
        <v>2105</v>
      </c>
      <c r="G494" s="327" t="s">
        <v>299</v>
      </c>
      <c r="H494" s="325">
        <f>COUNTIFS('1.3 PFMEA'!AG$14:AG$1000,B494,'1.3 PFMEA'!AH$14:AH$1000,C494,'1.3 PFMEA'!AI$14:AI$1000,D494)</f>
        <v>0</v>
      </c>
      <c r="T494"/>
    </row>
    <row r="495" spans="1:20">
      <c r="A495" s="325">
        <v>83</v>
      </c>
      <c r="B495" s="86">
        <v>2</v>
      </c>
      <c r="C495" s="87">
        <v>5</v>
      </c>
      <c r="D495" s="87">
        <v>10</v>
      </c>
      <c r="E495" s="86">
        <f t="shared" si="31"/>
        <v>100</v>
      </c>
      <c r="F495" s="86" t="str">
        <f t="shared" si="32"/>
        <v>2510</v>
      </c>
      <c r="G495" s="327" t="s">
        <v>292</v>
      </c>
      <c r="H495" s="325">
        <f>COUNTIFS('1.3 PFMEA'!AG$14:AG$1000,B495,'1.3 PFMEA'!AH$14:AH$1000,C495,'1.3 PFMEA'!AI$14:AI$1000,D495)</f>
        <v>0</v>
      </c>
      <c r="T495"/>
    </row>
    <row r="496" spans="1:20">
      <c r="A496" s="325">
        <v>105</v>
      </c>
      <c r="B496" s="86">
        <v>5</v>
      </c>
      <c r="C496" s="87">
        <v>10</v>
      </c>
      <c r="D496" s="87">
        <v>2</v>
      </c>
      <c r="E496" s="86">
        <f t="shared" si="31"/>
        <v>100</v>
      </c>
      <c r="F496" s="86" t="str">
        <f t="shared" si="32"/>
        <v>5102</v>
      </c>
      <c r="G496" s="327" t="s">
        <v>299</v>
      </c>
      <c r="H496" s="325">
        <f>COUNTIFS('1.3 PFMEA'!AG$14:AG$1000,B496,'1.3 PFMEA'!AH$14:AH$1000,C496,'1.3 PFMEA'!AI$14:AI$1000,D496)</f>
        <v>0</v>
      </c>
      <c r="T496"/>
    </row>
    <row r="497" spans="1:20">
      <c r="A497" s="325">
        <v>122</v>
      </c>
      <c r="B497" s="86">
        <v>5</v>
      </c>
      <c r="C497" s="87">
        <v>2</v>
      </c>
      <c r="D497" s="87">
        <v>10</v>
      </c>
      <c r="E497" s="86">
        <f t="shared" si="31"/>
        <v>100</v>
      </c>
      <c r="F497" s="86" t="str">
        <f t="shared" si="32"/>
        <v>5210</v>
      </c>
      <c r="G497" s="327" t="s">
        <v>292</v>
      </c>
      <c r="H497" s="325">
        <f>COUNTIFS('1.3 PFMEA'!AG$14:AG$1000,B497,'1.3 PFMEA'!AH$14:AH$1000,C497,'1.3 PFMEA'!AI$14:AI$1000,D497)</f>
        <v>0</v>
      </c>
      <c r="T497"/>
    </row>
    <row r="498" spans="1:20">
      <c r="A498" s="326">
        <v>175</v>
      </c>
      <c r="B498" s="86">
        <v>10</v>
      </c>
      <c r="C498" s="341">
        <v>10</v>
      </c>
      <c r="D498" s="341">
        <v>1</v>
      </c>
      <c r="E498" s="158">
        <f t="shared" si="31"/>
        <v>100</v>
      </c>
      <c r="F498" s="158" t="str">
        <f t="shared" si="32"/>
        <v>10101</v>
      </c>
      <c r="G498" s="329" t="s">
        <v>291</v>
      </c>
      <c r="H498" s="325">
        <f>COUNTIFS('1.3 PFMEA'!AG$14:AG$1000,B498,'1.3 PFMEA'!AH$14:AH$1000,C498,'1.3 PFMEA'!AI$14:AI$1000,D498)</f>
        <v>0</v>
      </c>
      <c r="T498"/>
    </row>
    <row r="499" spans="1:20">
      <c r="A499" s="325">
        <v>201</v>
      </c>
      <c r="B499" s="86">
        <v>10</v>
      </c>
      <c r="C499" s="341">
        <v>1</v>
      </c>
      <c r="D499" s="341">
        <v>10</v>
      </c>
      <c r="E499" s="86">
        <f t="shared" si="31"/>
        <v>100</v>
      </c>
      <c r="F499" s="86" t="str">
        <f t="shared" si="32"/>
        <v>10110</v>
      </c>
      <c r="G499" s="327" t="s">
        <v>292</v>
      </c>
      <c r="H499" s="325">
        <f>COUNTIFS('1.3 PFMEA'!AG$14:AG$1000,B499,'1.3 PFMEA'!AH$14:AH$1000,C499,'1.3 PFMEA'!AI$14:AI$1000,D499)</f>
        <v>0</v>
      </c>
      <c r="T499"/>
    </row>
    <row r="500" spans="1:20">
      <c r="A500" s="325">
        <v>45</v>
      </c>
      <c r="B500" s="86">
        <v>1</v>
      </c>
      <c r="C500" s="87">
        <v>10</v>
      </c>
      <c r="D500" s="87">
        <v>10</v>
      </c>
      <c r="E500" s="86">
        <f t="shared" si="31"/>
        <v>100</v>
      </c>
      <c r="F500" s="86" t="str">
        <f t="shared" si="32"/>
        <v>11010</v>
      </c>
      <c r="G500" s="327" t="s">
        <v>292</v>
      </c>
      <c r="H500" s="325">
        <f>COUNTIFS('1.3 PFMEA'!AG$14:AG$1000,B500,'1.3 PFMEA'!AH$14:AH$1000,C500,'1.3 PFMEA'!AI$14:AI$1000,D500)</f>
        <v>0</v>
      </c>
      <c r="T500"/>
    </row>
    <row r="501" spans="1:20">
      <c r="A501" s="325">
        <v>83</v>
      </c>
      <c r="B501" s="86">
        <v>3</v>
      </c>
      <c r="C501" s="87">
        <v>5</v>
      </c>
      <c r="D501" s="87">
        <v>7</v>
      </c>
      <c r="E501" s="86">
        <f t="shared" si="31"/>
        <v>105</v>
      </c>
      <c r="F501" s="86" t="str">
        <f t="shared" si="32"/>
        <v>357</v>
      </c>
      <c r="G501" s="327" t="s">
        <v>292</v>
      </c>
      <c r="H501" s="325">
        <f>COUNTIFS('1.3 PFMEA'!AG$14:AG$1000,B501,'1.3 PFMEA'!AH$14:AH$1000,C501,'1.3 PFMEA'!AI$14:AI$1000,D501)</f>
        <v>0</v>
      </c>
      <c r="T501"/>
    </row>
    <row r="502" spans="1:20">
      <c r="A502" s="325">
        <v>74</v>
      </c>
      <c r="B502" s="86">
        <v>3</v>
      </c>
      <c r="C502" s="87">
        <v>7</v>
      </c>
      <c r="D502" s="87">
        <v>5</v>
      </c>
      <c r="E502" s="86">
        <f t="shared" si="31"/>
        <v>105</v>
      </c>
      <c r="F502" s="86" t="str">
        <f t="shared" si="32"/>
        <v>375</v>
      </c>
      <c r="G502" s="327" t="s">
        <v>292</v>
      </c>
      <c r="H502" s="325">
        <f>COUNTIFS('1.3 PFMEA'!AG$14:AG$1000,B502,'1.3 PFMEA'!AH$14:AH$1000,C502,'1.3 PFMEA'!AI$14:AI$1000,D502)</f>
        <v>0</v>
      </c>
      <c r="T502"/>
    </row>
    <row r="503" spans="1:20">
      <c r="A503" s="325">
        <v>122</v>
      </c>
      <c r="B503" s="86">
        <v>5</v>
      </c>
      <c r="C503" s="87">
        <v>3</v>
      </c>
      <c r="D503" s="87">
        <v>7</v>
      </c>
      <c r="E503" s="86">
        <f t="shared" si="31"/>
        <v>105</v>
      </c>
      <c r="F503" s="86" t="str">
        <f t="shared" si="32"/>
        <v>537</v>
      </c>
      <c r="G503" s="327" t="s">
        <v>292</v>
      </c>
      <c r="H503" s="325">
        <f>COUNTIFS('1.3 PFMEA'!AG$14:AG$1000,B503,'1.3 PFMEA'!AH$14:AH$1000,C503,'1.3 PFMEA'!AI$14:AI$1000,D503)</f>
        <v>0</v>
      </c>
      <c r="T503"/>
    </row>
    <row r="504" spans="1:20">
      <c r="A504" s="325">
        <v>104</v>
      </c>
      <c r="B504" s="86">
        <v>5</v>
      </c>
      <c r="C504" s="87">
        <v>7</v>
      </c>
      <c r="D504" s="87">
        <v>3</v>
      </c>
      <c r="E504" s="86">
        <f t="shared" si="31"/>
        <v>105</v>
      </c>
      <c r="F504" s="86" t="str">
        <f t="shared" si="32"/>
        <v>573</v>
      </c>
      <c r="G504" s="327" t="s">
        <v>299</v>
      </c>
      <c r="H504" s="325">
        <f>COUNTIFS('1.3 PFMEA'!AG$14:AG$1000,B504,'1.3 PFMEA'!AH$14:AH$1000,C504,'1.3 PFMEA'!AI$14:AI$1000,D504)</f>
        <v>0</v>
      </c>
      <c r="T504"/>
    </row>
    <row r="505" spans="1:20">
      <c r="A505" s="325">
        <v>152</v>
      </c>
      <c r="B505" s="86">
        <v>7</v>
      </c>
      <c r="C505" s="87">
        <v>3</v>
      </c>
      <c r="D505" s="87">
        <v>5</v>
      </c>
      <c r="E505" s="86">
        <f t="shared" si="31"/>
        <v>105</v>
      </c>
      <c r="F505" s="86" t="str">
        <f t="shared" si="32"/>
        <v>735</v>
      </c>
      <c r="G505" s="327" t="s">
        <v>299</v>
      </c>
      <c r="H505" s="325">
        <f>COUNTIFS('1.3 PFMEA'!AG$14:AG$1000,B505,'1.3 PFMEA'!AH$14:AH$1000,C505,'1.3 PFMEA'!AI$14:AI$1000,D505)</f>
        <v>0</v>
      </c>
      <c r="T505"/>
    </row>
    <row r="506" spans="1:20">
      <c r="A506" s="325">
        <v>143</v>
      </c>
      <c r="B506" s="86">
        <v>7</v>
      </c>
      <c r="C506" s="87">
        <v>5</v>
      </c>
      <c r="D506" s="87">
        <v>3</v>
      </c>
      <c r="E506" s="86">
        <f t="shared" si="31"/>
        <v>105</v>
      </c>
      <c r="F506" s="86" t="str">
        <f t="shared" si="32"/>
        <v>753</v>
      </c>
      <c r="G506" s="327" t="s">
        <v>299</v>
      </c>
      <c r="H506" s="325">
        <f>COUNTIFS('1.3 PFMEA'!AG$14:AG$1000,B506,'1.3 PFMEA'!AH$14:AH$1000,C506,'1.3 PFMEA'!AI$14:AI$1000,D506)</f>
        <v>0</v>
      </c>
      <c r="T506"/>
    </row>
    <row r="507" spans="1:20">
      <c r="A507" s="325">
        <v>84</v>
      </c>
      <c r="B507" s="86">
        <v>2</v>
      </c>
      <c r="C507" s="87">
        <v>6</v>
      </c>
      <c r="D507" s="87">
        <v>9</v>
      </c>
      <c r="E507" s="86">
        <f t="shared" si="31"/>
        <v>108</v>
      </c>
      <c r="F507" s="86" t="str">
        <f t="shared" si="32"/>
        <v>269</v>
      </c>
      <c r="G507" s="327" t="s">
        <v>292</v>
      </c>
      <c r="H507" s="325">
        <f>COUNTIFS('1.3 PFMEA'!AG$14:AG$1000,B507,'1.3 PFMEA'!AH$14:AH$1000,C507,'1.3 PFMEA'!AI$14:AI$1000,D507)</f>
        <v>0</v>
      </c>
      <c r="T507"/>
    </row>
    <row r="508" spans="1:20">
      <c r="A508" s="325">
        <v>75</v>
      </c>
      <c r="B508" s="86">
        <v>2</v>
      </c>
      <c r="C508" s="87">
        <v>9</v>
      </c>
      <c r="D508" s="87">
        <v>6</v>
      </c>
      <c r="E508" s="86">
        <f t="shared" si="31"/>
        <v>108</v>
      </c>
      <c r="F508" s="86" t="str">
        <f t="shared" si="32"/>
        <v>296</v>
      </c>
      <c r="G508" s="327" t="s">
        <v>299</v>
      </c>
      <c r="H508" s="325">
        <f>COUNTIFS('1.3 PFMEA'!AG$14:AG$1000,B508,'1.3 PFMEA'!AH$14:AH$1000,C508,'1.3 PFMEA'!AI$14:AI$1000,D508)</f>
        <v>0</v>
      </c>
      <c r="T508"/>
    </row>
    <row r="509" spans="1:20">
      <c r="A509" s="325">
        <v>83</v>
      </c>
      <c r="B509" s="86">
        <v>3</v>
      </c>
      <c r="C509" s="87">
        <v>4</v>
      </c>
      <c r="D509" s="87">
        <v>9</v>
      </c>
      <c r="E509" s="86">
        <f t="shared" si="31"/>
        <v>108</v>
      </c>
      <c r="F509" s="86" t="str">
        <f t="shared" si="32"/>
        <v>349</v>
      </c>
      <c r="G509" s="327" t="s">
        <v>292</v>
      </c>
      <c r="H509" s="325">
        <f>COUNTIFS('1.3 PFMEA'!AG$14:AG$1000,B509,'1.3 PFMEA'!AH$14:AH$1000,C509,'1.3 PFMEA'!AI$14:AI$1000,D509)</f>
        <v>0</v>
      </c>
      <c r="T509"/>
    </row>
    <row r="510" spans="1:20">
      <c r="A510" s="325">
        <v>74</v>
      </c>
      <c r="B510" s="86">
        <v>3</v>
      </c>
      <c r="C510" s="87">
        <v>6</v>
      </c>
      <c r="D510" s="87">
        <v>6</v>
      </c>
      <c r="E510" s="86">
        <f t="shared" si="31"/>
        <v>108</v>
      </c>
      <c r="F510" s="86" t="str">
        <f t="shared" si="32"/>
        <v>366</v>
      </c>
      <c r="G510" s="327" t="s">
        <v>292</v>
      </c>
      <c r="H510" s="325">
        <f>COUNTIFS('1.3 PFMEA'!AG$14:AG$1000,B510,'1.3 PFMEA'!AH$14:AH$1000,C510,'1.3 PFMEA'!AI$14:AI$1000,D510)</f>
        <v>0</v>
      </c>
      <c r="T510"/>
    </row>
    <row r="511" spans="1:20">
      <c r="A511" s="325">
        <v>65</v>
      </c>
      <c r="B511" s="86">
        <v>3</v>
      </c>
      <c r="C511" s="87">
        <v>9</v>
      </c>
      <c r="D511" s="87">
        <v>4</v>
      </c>
      <c r="E511" s="86">
        <f t="shared" si="31"/>
        <v>108</v>
      </c>
      <c r="F511" s="86" t="str">
        <f t="shared" si="32"/>
        <v>394</v>
      </c>
      <c r="G511" s="327" t="s">
        <v>292</v>
      </c>
      <c r="H511" s="325">
        <f>COUNTIFS('1.3 PFMEA'!AG$14:AG$1000,B511,'1.3 PFMEA'!AH$14:AH$1000,C511,'1.3 PFMEA'!AI$14:AI$1000,D511)</f>
        <v>0</v>
      </c>
      <c r="T511"/>
    </row>
    <row r="512" spans="1:20">
      <c r="A512" s="325">
        <v>122</v>
      </c>
      <c r="B512" s="86">
        <v>4</v>
      </c>
      <c r="C512" s="87">
        <v>3</v>
      </c>
      <c r="D512" s="87">
        <v>9</v>
      </c>
      <c r="E512" s="86">
        <f t="shared" si="31"/>
        <v>108</v>
      </c>
      <c r="F512" s="86" t="str">
        <f t="shared" si="32"/>
        <v>439</v>
      </c>
      <c r="G512" s="327" t="s">
        <v>292</v>
      </c>
      <c r="H512" s="325">
        <f>COUNTIFS('1.3 PFMEA'!AG$14:AG$1000,B512,'1.3 PFMEA'!AH$14:AH$1000,C512,'1.3 PFMEA'!AI$14:AI$1000,D512)</f>
        <v>0</v>
      </c>
      <c r="T512"/>
    </row>
    <row r="513" spans="1:20">
      <c r="A513" s="325">
        <v>105</v>
      </c>
      <c r="B513" s="86">
        <v>4</v>
      </c>
      <c r="C513" s="87">
        <v>9</v>
      </c>
      <c r="D513" s="87">
        <v>3</v>
      </c>
      <c r="E513" s="86">
        <f t="shared" si="31"/>
        <v>108</v>
      </c>
      <c r="F513" s="86" t="str">
        <f t="shared" si="32"/>
        <v>493</v>
      </c>
      <c r="G513" s="327" t="s">
        <v>299</v>
      </c>
      <c r="H513" s="325">
        <f>COUNTIFS('1.3 PFMEA'!AG$14:AG$1000,B513,'1.3 PFMEA'!AH$14:AH$1000,C513,'1.3 PFMEA'!AI$14:AI$1000,D513)</f>
        <v>0</v>
      </c>
      <c r="T513"/>
    </row>
    <row r="514" spans="1:20">
      <c r="A514" s="325">
        <v>122</v>
      </c>
      <c r="B514" s="86">
        <v>6</v>
      </c>
      <c r="C514" s="87">
        <v>2</v>
      </c>
      <c r="D514" s="87">
        <v>9</v>
      </c>
      <c r="E514" s="86">
        <f t="shared" ref="E514:E577" si="33">B514*C514*D514</f>
        <v>108</v>
      </c>
      <c r="F514" s="86" t="str">
        <f t="shared" ref="F514:F577" si="34">B514&amp;C514&amp;D514</f>
        <v>629</v>
      </c>
      <c r="G514" s="327" t="s">
        <v>292</v>
      </c>
      <c r="H514" s="325">
        <f>COUNTIFS('1.3 PFMEA'!AG$14:AG$1000,B514,'1.3 PFMEA'!AH$14:AH$1000,C514,'1.3 PFMEA'!AI$14:AI$1000,D514)</f>
        <v>0</v>
      </c>
      <c r="T514"/>
    </row>
    <row r="515" spans="1:20">
      <c r="A515" s="325">
        <v>112</v>
      </c>
      <c r="B515" s="86">
        <v>6</v>
      </c>
      <c r="C515" s="87">
        <v>3</v>
      </c>
      <c r="D515" s="87">
        <v>6</v>
      </c>
      <c r="E515" s="86">
        <f t="shared" si="33"/>
        <v>108</v>
      </c>
      <c r="F515" s="86" t="str">
        <f t="shared" si="34"/>
        <v>636</v>
      </c>
      <c r="G515" s="327" t="s">
        <v>292</v>
      </c>
      <c r="H515" s="325">
        <f>COUNTIFS('1.3 PFMEA'!AG$14:AG$1000,B515,'1.3 PFMEA'!AH$14:AH$1000,C515,'1.3 PFMEA'!AI$14:AI$1000,D515)</f>
        <v>0</v>
      </c>
      <c r="T515"/>
    </row>
    <row r="516" spans="1:20">
      <c r="A516" s="325">
        <v>104</v>
      </c>
      <c r="B516" s="86">
        <v>6</v>
      </c>
      <c r="C516" s="87">
        <v>6</v>
      </c>
      <c r="D516" s="87">
        <v>3</v>
      </c>
      <c r="E516" s="86">
        <f t="shared" si="33"/>
        <v>108</v>
      </c>
      <c r="F516" s="86" t="str">
        <f t="shared" si="34"/>
        <v>663</v>
      </c>
      <c r="G516" s="327" t="s">
        <v>299</v>
      </c>
      <c r="H516" s="325">
        <f>COUNTIFS('1.3 PFMEA'!AG$14:AG$1000,B516,'1.3 PFMEA'!AH$14:AH$1000,C516,'1.3 PFMEA'!AI$14:AI$1000,D516)</f>
        <v>0</v>
      </c>
      <c r="T516"/>
    </row>
    <row r="517" spans="1:20">
      <c r="A517" s="325">
        <v>105</v>
      </c>
      <c r="B517" s="86">
        <v>6</v>
      </c>
      <c r="C517" s="87">
        <v>9</v>
      </c>
      <c r="D517" s="87">
        <v>2</v>
      </c>
      <c r="E517" s="86">
        <f t="shared" si="33"/>
        <v>108</v>
      </c>
      <c r="F517" s="86" t="str">
        <f t="shared" si="34"/>
        <v>692</v>
      </c>
      <c r="G517" s="327" t="s">
        <v>299</v>
      </c>
      <c r="H517" s="325">
        <f>COUNTIFS('1.3 PFMEA'!AG$14:AG$1000,B517,'1.3 PFMEA'!AH$14:AH$1000,C517,'1.3 PFMEA'!AI$14:AI$1000,D517)</f>
        <v>0</v>
      </c>
      <c r="T517"/>
    </row>
    <row r="518" spans="1:20">
      <c r="A518" s="325">
        <v>192</v>
      </c>
      <c r="B518" s="86">
        <v>9</v>
      </c>
      <c r="C518" s="87">
        <v>2</v>
      </c>
      <c r="D518" s="87">
        <v>6</v>
      </c>
      <c r="E518" s="86">
        <f t="shared" si="33"/>
        <v>108</v>
      </c>
      <c r="F518" s="86" t="str">
        <f t="shared" si="34"/>
        <v>926</v>
      </c>
      <c r="G518" s="327" t="s">
        <v>299</v>
      </c>
      <c r="H518" s="325">
        <f>COUNTIFS('1.3 PFMEA'!AG$14:AG$1000,B518,'1.3 PFMEA'!AH$14:AH$1000,C518,'1.3 PFMEA'!AI$14:AI$1000,D518)</f>
        <v>0</v>
      </c>
      <c r="T518"/>
    </row>
    <row r="519" spans="1:20">
      <c r="A519" s="325">
        <v>182</v>
      </c>
      <c r="B519" s="86">
        <v>9</v>
      </c>
      <c r="C519" s="87">
        <v>3</v>
      </c>
      <c r="D519" s="87">
        <v>4</v>
      </c>
      <c r="E519" s="86">
        <f t="shared" si="33"/>
        <v>108</v>
      </c>
      <c r="F519" s="86" t="str">
        <f t="shared" si="34"/>
        <v>934</v>
      </c>
      <c r="G519" s="327" t="s">
        <v>292</v>
      </c>
      <c r="H519" s="325">
        <f>COUNTIFS('1.3 PFMEA'!AG$14:AG$1000,B519,'1.3 PFMEA'!AH$14:AH$1000,C519,'1.3 PFMEA'!AI$14:AI$1000,D519)</f>
        <v>0</v>
      </c>
      <c r="T519"/>
    </row>
    <row r="520" spans="1:20">
      <c r="A520" s="325">
        <v>183</v>
      </c>
      <c r="B520" s="86">
        <v>9</v>
      </c>
      <c r="C520" s="87">
        <v>4</v>
      </c>
      <c r="D520" s="87">
        <v>3</v>
      </c>
      <c r="E520" s="86">
        <f t="shared" si="33"/>
        <v>108</v>
      </c>
      <c r="F520" s="86" t="str">
        <f t="shared" si="34"/>
        <v>943</v>
      </c>
      <c r="G520" s="327" t="s">
        <v>291</v>
      </c>
      <c r="H520" s="325">
        <f>COUNTIFS('1.3 PFMEA'!AG$14:AG$1000,B520,'1.3 PFMEA'!AH$14:AH$1000,C520,'1.3 PFMEA'!AI$14:AI$1000,D520)</f>
        <v>0</v>
      </c>
      <c r="T520"/>
    </row>
    <row r="521" spans="1:20">
      <c r="A521" s="325">
        <v>184</v>
      </c>
      <c r="B521" s="86">
        <v>9</v>
      </c>
      <c r="C521" s="87">
        <v>6</v>
      </c>
      <c r="D521" s="87">
        <v>2</v>
      </c>
      <c r="E521" s="86">
        <f t="shared" si="33"/>
        <v>108</v>
      </c>
      <c r="F521" s="86" t="str">
        <f t="shared" si="34"/>
        <v>962</v>
      </c>
      <c r="G521" s="327" t="s">
        <v>291</v>
      </c>
      <c r="H521" s="325">
        <f>COUNTIFS('1.3 PFMEA'!AG$14:AG$1000,B521,'1.3 PFMEA'!AH$14:AH$1000,C521,'1.3 PFMEA'!AI$14:AI$1000,D521)</f>
        <v>0</v>
      </c>
      <c r="T521"/>
    </row>
    <row r="522" spans="1:20">
      <c r="A522" s="325">
        <v>84</v>
      </c>
      <c r="B522" s="86">
        <v>2</v>
      </c>
      <c r="C522" s="87">
        <v>7</v>
      </c>
      <c r="D522" s="87">
        <v>8</v>
      </c>
      <c r="E522" s="86">
        <f t="shared" si="33"/>
        <v>112</v>
      </c>
      <c r="F522" s="86" t="str">
        <f t="shared" si="34"/>
        <v>278</v>
      </c>
      <c r="G522" s="327" t="s">
        <v>292</v>
      </c>
      <c r="H522" s="325">
        <f>COUNTIFS('1.3 PFMEA'!AG$14:AG$1000,B522,'1.3 PFMEA'!AH$14:AH$1000,C522,'1.3 PFMEA'!AI$14:AI$1000,D522)</f>
        <v>0</v>
      </c>
      <c r="T522"/>
    </row>
    <row r="523" spans="1:20">
      <c r="A523" s="325">
        <v>85</v>
      </c>
      <c r="B523" s="86">
        <v>2</v>
      </c>
      <c r="C523" s="87">
        <v>8</v>
      </c>
      <c r="D523" s="87">
        <v>7</v>
      </c>
      <c r="E523" s="86">
        <f t="shared" si="33"/>
        <v>112</v>
      </c>
      <c r="F523" s="86" t="str">
        <f t="shared" si="34"/>
        <v>287</v>
      </c>
      <c r="G523" s="327" t="s">
        <v>299</v>
      </c>
      <c r="H523" s="325">
        <f>COUNTIFS('1.3 PFMEA'!AG$14:AG$1000,B523,'1.3 PFMEA'!AH$14:AH$1000,C523,'1.3 PFMEA'!AI$14:AI$1000,D523)</f>
        <v>0</v>
      </c>
      <c r="T523"/>
    </row>
    <row r="524" spans="1:20">
      <c r="A524" s="325">
        <v>123</v>
      </c>
      <c r="B524" s="86">
        <v>4</v>
      </c>
      <c r="C524" s="87">
        <v>4</v>
      </c>
      <c r="D524" s="87">
        <v>7</v>
      </c>
      <c r="E524" s="86">
        <f t="shared" si="33"/>
        <v>112</v>
      </c>
      <c r="F524" s="86" t="str">
        <f t="shared" si="34"/>
        <v>447</v>
      </c>
      <c r="G524" s="327" t="s">
        <v>299</v>
      </c>
      <c r="H524" s="325">
        <f>COUNTIFS('1.3 PFMEA'!AG$14:AG$1000,B524,'1.3 PFMEA'!AH$14:AH$1000,C524,'1.3 PFMEA'!AI$14:AI$1000,D524)</f>
        <v>0</v>
      </c>
      <c r="T524"/>
    </row>
    <row r="525" spans="1:20">
      <c r="A525" s="325">
        <v>104</v>
      </c>
      <c r="B525" s="86">
        <v>4</v>
      </c>
      <c r="C525" s="87">
        <v>7</v>
      </c>
      <c r="D525" s="87">
        <v>4</v>
      </c>
      <c r="E525" s="86">
        <f t="shared" si="33"/>
        <v>112</v>
      </c>
      <c r="F525" s="86" t="str">
        <f t="shared" si="34"/>
        <v>474</v>
      </c>
      <c r="G525" s="327" t="s">
        <v>299</v>
      </c>
      <c r="H525" s="325">
        <f>COUNTIFS('1.3 PFMEA'!AG$14:AG$1000,B525,'1.3 PFMEA'!AH$14:AH$1000,C525,'1.3 PFMEA'!AI$14:AI$1000,D525)</f>
        <v>0</v>
      </c>
      <c r="T525"/>
    </row>
    <row r="526" spans="1:20">
      <c r="A526" s="325">
        <v>162</v>
      </c>
      <c r="B526" s="86">
        <v>7</v>
      </c>
      <c r="C526" s="87">
        <v>2</v>
      </c>
      <c r="D526" s="87">
        <v>8</v>
      </c>
      <c r="E526" s="86">
        <f t="shared" si="33"/>
        <v>112</v>
      </c>
      <c r="F526" s="86" t="str">
        <f t="shared" si="34"/>
        <v>728</v>
      </c>
      <c r="G526" s="327" t="s">
        <v>299</v>
      </c>
      <c r="H526" s="325">
        <f>COUNTIFS('1.3 PFMEA'!AG$14:AG$1000,B526,'1.3 PFMEA'!AH$14:AH$1000,C526,'1.3 PFMEA'!AI$14:AI$1000,D526)</f>
        <v>0</v>
      </c>
      <c r="T526"/>
    </row>
    <row r="527" spans="1:20">
      <c r="A527" s="325">
        <v>143</v>
      </c>
      <c r="B527" s="86">
        <v>7</v>
      </c>
      <c r="C527" s="87">
        <v>4</v>
      </c>
      <c r="D527" s="87">
        <v>4</v>
      </c>
      <c r="E527" s="86">
        <f t="shared" si="33"/>
        <v>112</v>
      </c>
      <c r="F527" s="86" t="str">
        <f t="shared" si="34"/>
        <v>744</v>
      </c>
      <c r="G527" s="327" t="s">
        <v>299</v>
      </c>
      <c r="H527" s="325">
        <f>COUNTIFS('1.3 PFMEA'!AG$14:AG$1000,B527,'1.3 PFMEA'!AH$14:AH$1000,C527,'1.3 PFMEA'!AI$14:AI$1000,D527)</f>
        <v>0</v>
      </c>
      <c r="T527"/>
    </row>
    <row r="528" spans="1:20">
      <c r="A528" s="325">
        <v>145</v>
      </c>
      <c r="B528" s="86">
        <v>7</v>
      </c>
      <c r="C528" s="87">
        <v>8</v>
      </c>
      <c r="D528" s="87">
        <v>2</v>
      </c>
      <c r="E528" s="86">
        <f t="shared" si="33"/>
        <v>112</v>
      </c>
      <c r="F528" s="86" t="str">
        <f t="shared" si="34"/>
        <v>782</v>
      </c>
      <c r="G528" s="327" t="s">
        <v>291</v>
      </c>
      <c r="H528" s="325">
        <f>COUNTIFS('1.3 PFMEA'!AG$14:AG$1000,B528,'1.3 PFMEA'!AH$14:AH$1000,C528,'1.3 PFMEA'!AI$14:AI$1000,D528)</f>
        <v>0</v>
      </c>
      <c r="T528"/>
    </row>
    <row r="529" spans="1:20">
      <c r="A529" s="325">
        <v>162</v>
      </c>
      <c r="B529" s="86">
        <v>8</v>
      </c>
      <c r="C529" s="87">
        <v>2</v>
      </c>
      <c r="D529" s="87">
        <v>7</v>
      </c>
      <c r="E529" s="86">
        <f t="shared" si="33"/>
        <v>112</v>
      </c>
      <c r="F529" s="86" t="str">
        <f t="shared" si="34"/>
        <v>827</v>
      </c>
      <c r="G529" s="327" t="s">
        <v>299</v>
      </c>
      <c r="H529" s="325">
        <f>COUNTIFS('1.3 PFMEA'!AG$14:AG$1000,B529,'1.3 PFMEA'!AH$14:AH$1000,C529,'1.3 PFMEA'!AI$14:AI$1000,D529)</f>
        <v>0</v>
      </c>
      <c r="T529"/>
    </row>
    <row r="530" spans="1:20">
      <c r="A530" s="325">
        <v>144</v>
      </c>
      <c r="B530" s="86">
        <v>8</v>
      </c>
      <c r="C530" s="87">
        <v>7</v>
      </c>
      <c r="D530" s="87">
        <v>2</v>
      </c>
      <c r="E530" s="86">
        <f t="shared" si="33"/>
        <v>112</v>
      </c>
      <c r="F530" s="86" t="str">
        <f t="shared" si="34"/>
        <v>872</v>
      </c>
      <c r="G530" s="327" t="s">
        <v>291</v>
      </c>
      <c r="H530" s="325">
        <f>COUNTIFS('1.3 PFMEA'!AG$14:AG$1000,B530,'1.3 PFMEA'!AH$14:AH$1000,C530,'1.3 PFMEA'!AI$14:AI$1000,D530)</f>
        <v>0</v>
      </c>
      <c r="T530"/>
    </row>
    <row r="531" spans="1:20">
      <c r="A531" s="325">
        <v>83</v>
      </c>
      <c r="B531" s="86">
        <v>3</v>
      </c>
      <c r="C531" s="87">
        <v>5</v>
      </c>
      <c r="D531" s="87">
        <v>8</v>
      </c>
      <c r="E531" s="86">
        <f t="shared" si="33"/>
        <v>120</v>
      </c>
      <c r="F531" s="86" t="str">
        <f t="shared" si="34"/>
        <v>358</v>
      </c>
      <c r="G531" s="327" t="s">
        <v>292</v>
      </c>
      <c r="H531" s="325">
        <f>COUNTIFS('1.3 PFMEA'!AG$14:AG$1000,B531,'1.3 PFMEA'!AH$14:AH$1000,C531,'1.3 PFMEA'!AI$14:AI$1000,D531)</f>
        <v>0</v>
      </c>
      <c r="T531"/>
    </row>
    <row r="532" spans="1:20">
      <c r="A532" s="325">
        <v>75</v>
      </c>
      <c r="B532" s="86">
        <v>3</v>
      </c>
      <c r="C532" s="87">
        <v>8</v>
      </c>
      <c r="D532" s="87">
        <v>5</v>
      </c>
      <c r="E532" s="86">
        <f t="shared" si="33"/>
        <v>120</v>
      </c>
      <c r="F532" s="86" t="str">
        <f t="shared" si="34"/>
        <v>385</v>
      </c>
      <c r="G532" s="327" t="s">
        <v>299</v>
      </c>
      <c r="H532" s="325">
        <f>COUNTIFS('1.3 PFMEA'!AG$14:AG$1000,B532,'1.3 PFMEA'!AH$14:AH$1000,C532,'1.3 PFMEA'!AI$14:AI$1000,D532)</f>
        <v>0</v>
      </c>
      <c r="T532"/>
    </row>
    <row r="533" spans="1:20">
      <c r="A533" s="325">
        <v>113</v>
      </c>
      <c r="B533" s="86">
        <v>4</v>
      </c>
      <c r="C533" s="87">
        <v>5</v>
      </c>
      <c r="D533" s="87">
        <v>6</v>
      </c>
      <c r="E533" s="86">
        <f t="shared" si="33"/>
        <v>120</v>
      </c>
      <c r="F533" s="86" t="str">
        <f t="shared" si="34"/>
        <v>456</v>
      </c>
      <c r="G533" s="327" t="s">
        <v>292</v>
      </c>
      <c r="H533" s="325">
        <f>COUNTIFS('1.3 PFMEA'!AG$14:AG$1000,B533,'1.3 PFMEA'!AH$14:AH$1000,C533,'1.3 PFMEA'!AI$14:AI$1000,D533)</f>
        <v>0</v>
      </c>
      <c r="T533"/>
    </row>
    <row r="534" spans="1:20">
      <c r="A534" s="325">
        <v>114</v>
      </c>
      <c r="B534" s="86">
        <v>4</v>
      </c>
      <c r="C534" s="87">
        <v>6</v>
      </c>
      <c r="D534" s="87">
        <v>5</v>
      </c>
      <c r="E534" s="86">
        <f t="shared" si="33"/>
        <v>120</v>
      </c>
      <c r="F534" s="86" t="str">
        <f t="shared" si="34"/>
        <v>465</v>
      </c>
      <c r="G534" s="327" t="s">
        <v>299</v>
      </c>
      <c r="H534" s="325">
        <f>COUNTIFS('1.3 PFMEA'!AG$14:AG$1000,B534,'1.3 PFMEA'!AH$14:AH$1000,C534,'1.3 PFMEA'!AI$14:AI$1000,D534)</f>
        <v>0</v>
      </c>
      <c r="T534"/>
    </row>
    <row r="535" spans="1:20">
      <c r="A535" s="325">
        <v>122</v>
      </c>
      <c r="B535" s="86">
        <v>5</v>
      </c>
      <c r="C535" s="87">
        <v>3</v>
      </c>
      <c r="D535" s="87">
        <v>8</v>
      </c>
      <c r="E535" s="86">
        <f t="shared" si="33"/>
        <v>120</v>
      </c>
      <c r="F535" s="86" t="str">
        <f t="shared" si="34"/>
        <v>538</v>
      </c>
      <c r="G535" s="327" t="s">
        <v>292</v>
      </c>
      <c r="H535" s="325">
        <f>COUNTIFS('1.3 PFMEA'!AG$14:AG$1000,B535,'1.3 PFMEA'!AH$14:AH$1000,C535,'1.3 PFMEA'!AI$14:AI$1000,D535)</f>
        <v>0</v>
      </c>
      <c r="T535"/>
    </row>
    <row r="536" spans="1:20">
      <c r="A536" s="325">
        <v>113</v>
      </c>
      <c r="B536" s="86">
        <v>5</v>
      </c>
      <c r="C536" s="87">
        <v>4</v>
      </c>
      <c r="D536" s="87">
        <v>6</v>
      </c>
      <c r="E536" s="86">
        <f t="shared" si="33"/>
        <v>120</v>
      </c>
      <c r="F536" s="86" t="str">
        <f t="shared" si="34"/>
        <v>546</v>
      </c>
      <c r="G536" s="327" t="s">
        <v>292</v>
      </c>
      <c r="H536" s="325">
        <f>COUNTIFS('1.3 PFMEA'!AG$14:AG$1000,B536,'1.3 PFMEA'!AH$14:AH$1000,C536,'1.3 PFMEA'!AI$14:AI$1000,D536)</f>
        <v>0</v>
      </c>
      <c r="T536"/>
    </row>
    <row r="537" spans="1:20">
      <c r="A537" s="325">
        <v>104</v>
      </c>
      <c r="B537" s="86">
        <v>5</v>
      </c>
      <c r="C537" s="87">
        <v>6</v>
      </c>
      <c r="D537" s="87">
        <v>4</v>
      </c>
      <c r="E537" s="86">
        <f t="shared" si="33"/>
        <v>120</v>
      </c>
      <c r="F537" s="86" t="str">
        <f t="shared" si="34"/>
        <v>564</v>
      </c>
      <c r="G537" s="327" t="s">
        <v>299</v>
      </c>
      <c r="H537" s="325">
        <f>COUNTIFS('1.3 PFMEA'!AG$14:AG$1000,B537,'1.3 PFMEA'!AH$14:AH$1000,C537,'1.3 PFMEA'!AI$14:AI$1000,D537)</f>
        <v>0</v>
      </c>
      <c r="T537"/>
    </row>
    <row r="538" spans="1:20">
      <c r="A538" s="325">
        <v>105</v>
      </c>
      <c r="B538" s="86">
        <v>5</v>
      </c>
      <c r="C538" s="87">
        <v>8</v>
      </c>
      <c r="D538" s="87">
        <v>3</v>
      </c>
      <c r="E538" s="86">
        <f t="shared" si="33"/>
        <v>120</v>
      </c>
      <c r="F538" s="86" t="str">
        <f t="shared" si="34"/>
        <v>583</v>
      </c>
      <c r="G538" s="327" t="s">
        <v>299</v>
      </c>
      <c r="H538" s="325">
        <f>COUNTIFS('1.3 PFMEA'!AG$14:AG$1000,B538,'1.3 PFMEA'!AH$14:AH$1000,C538,'1.3 PFMEA'!AI$14:AI$1000,D538)</f>
        <v>0</v>
      </c>
      <c r="T538"/>
    </row>
    <row r="539" spans="1:20">
      <c r="A539" s="325">
        <v>113</v>
      </c>
      <c r="B539" s="86">
        <v>6</v>
      </c>
      <c r="C539" s="87">
        <v>4</v>
      </c>
      <c r="D539" s="87">
        <v>5</v>
      </c>
      <c r="E539" s="86">
        <f t="shared" si="33"/>
        <v>120</v>
      </c>
      <c r="F539" s="86" t="str">
        <f t="shared" si="34"/>
        <v>645</v>
      </c>
      <c r="G539" s="327" t="s">
        <v>292</v>
      </c>
      <c r="H539" s="325">
        <f>COUNTIFS('1.3 PFMEA'!AG$14:AG$1000,B539,'1.3 PFMEA'!AH$14:AH$1000,C539,'1.3 PFMEA'!AI$14:AI$1000,D539)</f>
        <v>0</v>
      </c>
      <c r="T539"/>
    </row>
    <row r="540" spans="1:20">
      <c r="A540" s="325">
        <v>103</v>
      </c>
      <c r="B540" s="86">
        <v>6</v>
      </c>
      <c r="C540" s="87">
        <v>5</v>
      </c>
      <c r="D540" s="87">
        <v>4</v>
      </c>
      <c r="E540" s="86">
        <f t="shared" si="33"/>
        <v>120</v>
      </c>
      <c r="F540" s="86" t="str">
        <f t="shared" si="34"/>
        <v>654</v>
      </c>
      <c r="G540" s="327" t="s">
        <v>292</v>
      </c>
      <c r="H540" s="325">
        <f>COUNTIFS('1.3 PFMEA'!AG$14:AG$1000,B540,'1.3 PFMEA'!AH$14:AH$1000,C540,'1.3 PFMEA'!AI$14:AI$1000,D540)</f>
        <v>0</v>
      </c>
      <c r="T540"/>
    </row>
    <row r="541" spans="1:20">
      <c r="A541" s="325">
        <v>152</v>
      </c>
      <c r="B541" s="86">
        <v>8</v>
      </c>
      <c r="C541" s="87">
        <v>3</v>
      </c>
      <c r="D541" s="87">
        <v>5</v>
      </c>
      <c r="E541" s="86">
        <f t="shared" si="33"/>
        <v>120</v>
      </c>
      <c r="F541" s="86" t="str">
        <f t="shared" si="34"/>
        <v>835</v>
      </c>
      <c r="G541" s="327" t="s">
        <v>299</v>
      </c>
      <c r="H541" s="325">
        <f>COUNTIFS('1.3 PFMEA'!AG$14:AG$1000,B541,'1.3 PFMEA'!AH$14:AH$1000,C541,'1.3 PFMEA'!AI$14:AI$1000,D541)</f>
        <v>0</v>
      </c>
      <c r="T541"/>
    </row>
    <row r="542" spans="1:20">
      <c r="A542" s="325">
        <v>143</v>
      </c>
      <c r="B542" s="86">
        <v>8</v>
      </c>
      <c r="C542" s="87">
        <v>5</v>
      </c>
      <c r="D542" s="87">
        <v>3</v>
      </c>
      <c r="E542" s="86">
        <f t="shared" si="33"/>
        <v>120</v>
      </c>
      <c r="F542" s="86" t="str">
        <f t="shared" si="34"/>
        <v>853</v>
      </c>
      <c r="G542" s="327" t="s">
        <v>299</v>
      </c>
      <c r="H542" s="325">
        <f>COUNTIFS('1.3 PFMEA'!AG$14:AG$1000,B542,'1.3 PFMEA'!AH$14:AH$1000,C542,'1.3 PFMEA'!AI$14:AI$1000,D542)</f>
        <v>0</v>
      </c>
      <c r="T542"/>
    </row>
    <row r="543" spans="1:20">
      <c r="A543" s="325">
        <v>192</v>
      </c>
      <c r="B543" s="86">
        <v>10</v>
      </c>
      <c r="C543" s="87">
        <v>2</v>
      </c>
      <c r="D543" s="87">
        <v>6</v>
      </c>
      <c r="E543" s="86">
        <f t="shared" si="33"/>
        <v>120</v>
      </c>
      <c r="F543" s="86" t="str">
        <f t="shared" si="34"/>
        <v>1026</v>
      </c>
      <c r="G543" s="327" t="s">
        <v>299</v>
      </c>
      <c r="H543" s="325">
        <f>COUNTIFS('1.3 PFMEA'!AG$14:AG$1000,B543,'1.3 PFMEA'!AH$14:AH$1000,C543,'1.3 PFMEA'!AI$14:AI$1000,D543)</f>
        <v>0</v>
      </c>
      <c r="T543"/>
    </row>
    <row r="544" spans="1:20">
      <c r="A544" s="325">
        <v>182</v>
      </c>
      <c r="B544" s="86">
        <v>10</v>
      </c>
      <c r="C544" s="87">
        <v>3</v>
      </c>
      <c r="D544" s="87">
        <v>4</v>
      </c>
      <c r="E544" s="86">
        <f t="shared" si="33"/>
        <v>120</v>
      </c>
      <c r="F544" s="86" t="str">
        <f t="shared" si="34"/>
        <v>1034</v>
      </c>
      <c r="G544" s="327" t="s">
        <v>292</v>
      </c>
      <c r="H544" s="325">
        <f>COUNTIFS('1.3 PFMEA'!AG$14:AG$1000,B544,'1.3 PFMEA'!AH$14:AH$1000,C544,'1.3 PFMEA'!AI$14:AI$1000,D544)</f>
        <v>0</v>
      </c>
      <c r="T544"/>
    </row>
    <row r="545" spans="1:20">
      <c r="A545" s="325">
        <v>183</v>
      </c>
      <c r="B545" s="86">
        <v>10</v>
      </c>
      <c r="C545" s="87">
        <v>4</v>
      </c>
      <c r="D545" s="87">
        <v>3</v>
      </c>
      <c r="E545" s="86">
        <f t="shared" si="33"/>
        <v>120</v>
      </c>
      <c r="F545" s="86" t="str">
        <f t="shared" si="34"/>
        <v>1043</v>
      </c>
      <c r="G545" s="327" t="s">
        <v>291</v>
      </c>
      <c r="H545" s="325">
        <f>COUNTIFS('1.3 PFMEA'!AG$14:AG$1000,B545,'1.3 PFMEA'!AH$14:AH$1000,C545,'1.3 PFMEA'!AI$14:AI$1000,D545)</f>
        <v>0</v>
      </c>
      <c r="T545"/>
    </row>
    <row r="546" spans="1:20">
      <c r="A546" s="325">
        <v>184</v>
      </c>
      <c r="B546" s="86">
        <v>10</v>
      </c>
      <c r="C546" s="87">
        <v>6</v>
      </c>
      <c r="D546" s="87">
        <v>2</v>
      </c>
      <c r="E546" s="86">
        <f t="shared" si="33"/>
        <v>120</v>
      </c>
      <c r="F546" s="86" t="str">
        <f t="shared" si="34"/>
        <v>1062</v>
      </c>
      <c r="G546" s="327" t="s">
        <v>291</v>
      </c>
      <c r="H546" s="325">
        <f>COUNTIFS('1.3 PFMEA'!AG$14:AG$1000,B546,'1.3 PFMEA'!AH$14:AH$1000,C546,'1.3 PFMEA'!AI$14:AI$1000,D546)</f>
        <v>0</v>
      </c>
      <c r="T546"/>
    </row>
    <row r="547" spans="1:20">
      <c r="A547" s="325">
        <v>75</v>
      </c>
      <c r="B547" s="86">
        <v>2</v>
      </c>
      <c r="C547" s="87">
        <v>10</v>
      </c>
      <c r="D547" s="87">
        <v>6</v>
      </c>
      <c r="E547" s="86">
        <f t="shared" si="33"/>
        <v>120</v>
      </c>
      <c r="F547" s="86" t="str">
        <f t="shared" si="34"/>
        <v>2106</v>
      </c>
      <c r="G547" s="327" t="s">
        <v>299</v>
      </c>
      <c r="H547" s="325">
        <f>COUNTIFS('1.3 PFMEA'!AG$14:AG$1000,B547,'1.3 PFMEA'!AH$14:AH$1000,C547,'1.3 PFMEA'!AI$14:AI$1000,D547)</f>
        <v>0</v>
      </c>
      <c r="T547"/>
    </row>
    <row r="548" spans="1:20">
      <c r="A548" s="325">
        <v>84</v>
      </c>
      <c r="B548" s="86">
        <v>2</v>
      </c>
      <c r="C548" s="87">
        <v>6</v>
      </c>
      <c r="D548" s="87">
        <v>10</v>
      </c>
      <c r="E548" s="86">
        <f t="shared" si="33"/>
        <v>120</v>
      </c>
      <c r="F548" s="86" t="str">
        <f t="shared" si="34"/>
        <v>2610</v>
      </c>
      <c r="G548" s="327" t="s">
        <v>292</v>
      </c>
      <c r="H548" s="325">
        <f>COUNTIFS('1.3 PFMEA'!AG$14:AG$1000,B548,'1.3 PFMEA'!AH$14:AH$1000,C548,'1.3 PFMEA'!AI$14:AI$1000,D548)</f>
        <v>0</v>
      </c>
      <c r="T548"/>
    </row>
    <row r="549" spans="1:20">
      <c r="A549" s="325">
        <v>65</v>
      </c>
      <c r="B549" s="86">
        <v>3</v>
      </c>
      <c r="C549" s="87">
        <v>10</v>
      </c>
      <c r="D549" s="87">
        <v>4</v>
      </c>
      <c r="E549" s="86">
        <f t="shared" si="33"/>
        <v>120</v>
      </c>
      <c r="F549" s="86" t="str">
        <f t="shared" si="34"/>
        <v>3104</v>
      </c>
      <c r="G549" s="327" t="s">
        <v>292</v>
      </c>
      <c r="H549" s="325">
        <f>COUNTIFS('1.3 PFMEA'!AG$14:AG$1000,B549,'1.3 PFMEA'!AH$14:AH$1000,C549,'1.3 PFMEA'!AI$14:AI$1000,D549)</f>
        <v>0</v>
      </c>
      <c r="T549"/>
    </row>
    <row r="550" spans="1:20">
      <c r="A550" s="325">
        <v>83</v>
      </c>
      <c r="B550" s="86">
        <v>3</v>
      </c>
      <c r="C550" s="87">
        <v>4</v>
      </c>
      <c r="D550" s="87">
        <v>10</v>
      </c>
      <c r="E550" s="86">
        <f t="shared" si="33"/>
        <v>120</v>
      </c>
      <c r="F550" s="86" t="str">
        <f t="shared" si="34"/>
        <v>3410</v>
      </c>
      <c r="G550" s="327" t="s">
        <v>292</v>
      </c>
      <c r="H550" s="325">
        <f>COUNTIFS('1.3 PFMEA'!AG$14:AG$1000,B550,'1.3 PFMEA'!AH$14:AH$1000,C550,'1.3 PFMEA'!AI$14:AI$1000,D550)</f>
        <v>0</v>
      </c>
      <c r="T550"/>
    </row>
    <row r="551" spans="1:20">
      <c r="A551" s="325">
        <v>105</v>
      </c>
      <c r="B551" s="86">
        <v>4</v>
      </c>
      <c r="C551" s="87">
        <v>10</v>
      </c>
      <c r="D551" s="87">
        <v>3</v>
      </c>
      <c r="E551" s="86">
        <f t="shared" si="33"/>
        <v>120</v>
      </c>
      <c r="F551" s="86" t="str">
        <f t="shared" si="34"/>
        <v>4103</v>
      </c>
      <c r="G551" s="327" t="s">
        <v>299</v>
      </c>
      <c r="H551" s="325">
        <f>COUNTIFS('1.3 PFMEA'!AG$14:AG$1000,B551,'1.3 PFMEA'!AH$14:AH$1000,C551,'1.3 PFMEA'!AI$14:AI$1000,D551)</f>
        <v>0</v>
      </c>
      <c r="T551"/>
    </row>
    <row r="552" spans="1:20">
      <c r="A552" s="325">
        <v>122</v>
      </c>
      <c r="B552" s="86">
        <v>4</v>
      </c>
      <c r="C552" s="87">
        <v>3</v>
      </c>
      <c r="D552" s="87">
        <v>10</v>
      </c>
      <c r="E552" s="86">
        <f t="shared" si="33"/>
        <v>120</v>
      </c>
      <c r="F552" s="86" t="str">
        <f t="shared" si="34"/>
        <v>4310</v>
      </c>
      <c r="G552" s="327" t="s">
        <v>292</v>
      </c>
      <c r="H552" s="325">
        <f>COUNTIFS('1.3 PFMEA'!AG$14:AG$1000,B552,'1.3 PFMEA'!AH$14:AH$1000,C552,'1.3 PFMEA'!AI$14:AI$1000,D552)</f>
        <v>0</v>
      </c>
      <c r="T552"/>
    </row>
    <row r="553" spans="1:20">
      <c r="A553" s="325">
        <v>105</v>
      </c>
      <c r="B553" s="86">
        <v>6</v>
      </c>
      <c r="C553" s="87">
        <v>10</v>
      </c>
      <c r="D553" s="87">
        <v>2</v>
      </c>
      <c r="E553" s="86">
        <f t="shared" si="33"/>
        <v>120</v>
      </c>
      <c r="F553" s="86" t="str">
        <f t="shared" si="34"/>
        <v>6102</v>
      </c>
      <c r="G553" s="327" t="s">
        <v>299</v>
      </c>
      <c r="H553" s="325">
        <f>COUNTIFS('1.3 PFMEA'!AG$14:AG$1000,B553,'1.3 PFMEA'!AH$14:AH$1000,C553,'1.3 PFMEA'!AI$14:AI$1000,D553)</f>
        <v>0</v>
      </c>
      <c r="T553"/>
    </row>
    <row r="554" spans="1:20">
      <c r="A554" s="325">
        <v>122</v>
      </c>
      <c r="B554" s="86">
        <v>6</v>
      </c>
      <c r="C554" s="87">
        <v>2</v>
      </c>
      <c r="D554" s="87">
        <v>10</v>
      </c>
      <c r="E554" s="86">
        <f t="shared" si="33"/>
        <v>120</v>
      </c>
      <c r="F554" s="86" t="str">
        <f t="shared" si="34"/>
        <v>6210</v>
      </c>
      <c r="G554" s="327" t="s">
        <v>292</v>
      </c>
      <c r="H554" s="325">
        <f>COUNTIFS('1.3 PFMEA'!AG$14:AG$1000,B554,'1.3 PFMEA'!AH$14:AH$1000,C554,'1.3 PFMEA'!AI$14:AI$1000,D554)</f>
        <v>0</v>
      </c>
      <c r="T554"/>
    </row>
    <row r="555" spans="1:20">
      <c r="A555" s="325">
        <v>113</v>
      </c>
      <c r="B555" s="86">
        <v>5</v>
      </c>
      <c r="C555" s="87">
        <v>5</v>
      </c>
      <c r="D555" s="87">
        <v>5</v>
      </c>
      <c r="E555" s="86">
        <f t="shared" si="33"/>
        <v>125</v>
      </c>
      <c r="F555" s="86" t="str">
        <f t="shared" si="34"/>
        <v>555</v>
      </c>
      <c r="G555" s="327" t="s">
        <v>292</v>
      </c>
      <c r="H555" s="325">
        <f>COUNTIFS('1.3 PFMEA'!AG$14:AG$1000,B555,'1.3 PFMEA'!AH$14:AH$1000,C555,'1.3 PFMEA'!AI$14:AI$1000,D555)</f>
        <v>0</v>
      </c>
      <c r="T555"/>
    </row>
    <row r="556" spans="1:20">
      <c r="A556" s="325">
        <v>84</v>
      </c>
      <c r="B556" s="86">
        <v>2</v>
      </c>
      <c r="C556" s="87">
        <v>7</v>
      </c>
      <c r="D556" s="87">
        <v>9</v>
      </c>
      <c r="E556" s="86">
        <f t="shared" si="33"/>
        <v>126</v>
      </c>
      <c r="F556" s="86" t="str">
        <f t="shared" si="34"/>
        <v>279</v>
      </c>
      <c r="G556" s="327" t="s">
        <v>292</v>
      </c>
      <c r="H556" s="325">
        <f>COUNTIFS('1.3 PFMEA'!AG$14:AG$1000,B556,'1.3 PFMEA'!AH$14:AH$1000,C556,'1.3 PFMEA'!AI$14:AI$1000,D556)</f>
        <v>0</v>
      </c>
      <c r="T556"/>
    </row>
    <row r="557" spans="1:20">
      <c r="A557" s="325">
        <v>85</v>
      </c>
      <c r="B557" s="86">
        <v>2</v>
      </c>
      <c r="C557" s="87">
        <v>9</v>
      </c>
      <c r="D557" s="87">
        <v>7</v>
      </c>
      <c r="E557" s="86">
        <f t="shared" si="33"/>
        <v>126</v>
      </c>
      <c r="F557" s="86" t="str">
        <f t="shared" si="34"/>
        <v>297</v>
      </c>
      <c r="G557" s="327" t="s">
        <v>299</v>
      </c>
      <c r="H557" s="325">
        <f>COUNTIFS('1.3 PFMEA'!AG$14:AG$1000,B557,'1.3 PFMEA'!AH$14:AH$1000,C557,'1.3 PFMEA'!AI$14:AI$1000,D557)</f>
        <v>0</v>
      </c>
      <c r="T557"/>
    </row>
    <row r="558" spans="1:20">
      <c r="A558" s="325">
        <v>84</v>
      </c>
      <c r="B558" s="86">
        <v>3</v>
      </c>
      <c r="C558" s="87">
        <v>6</v>
      </c>
      <c r="D558" s="87">
        <v>7</v>
      </c>
      <c r="E558" s="86">
        <f t="shared" si="33"/>
        <v>126</v>
      </c>
      <c r="F558" s="86" t="str">
        <f t="shared" si="34"/>
        <v>367</v>
      </c>
      <c r="G558" s="327" t="s">
        <v>292</v>
      </c>
      <c r="H558" s="325">
        <f>COUNTIFS('1.3 PFMEA'!AG$14:AG$1000,B558,'1.3 PFMEA'!AH$14:AH$1000,C558,'1.3 PFMEA'!AI$14:AI$1000,D558)</f>
        <v>0</v>
      </c>
      <c r="T558"/>
    </row>
    <row r="559" spans="1:20">
      <c r="A559" s="325">
        <v>74</v>
      </c>
      <c r="B559" s="86">
        <v>3</v>
      </c>
      <c r="C559" s="87">
        <v>7</v>
      </c>
      <c r="D559" s="87">
        <v>6</v>
      </c>
      <c r="E559" s="86">
        <f t="shared" si="33"/>
        <v>126</v>
      </c>
      <c r="F559" s="86" t="str">
        <f t="shared" si="34"/>
        <v>376</v>
      </c>
      <c r="G559" s="327" t="s">
        <v>292</v>
      </c>
      <c r="H559" s="325">
        <f>COUNTIFS('1.3 PFMEA'!AG$14:AG$1000,B559,'1.3 PFMEA'!AH$14:AH$1000,C559,'1.3 PFMEA'!AI$14:AI$1000,D559)</f>
        <v>0</v>
      </c>
      <c r="T559"/>
    </row>
    <row r="560" spans="1:20">
      <c r="A560" s="325">
        <v>122</v>
      </c>
      <c r="B560" s="86">
        <v>6</v>
      </c>
      <c r="C560" s="87">
        <v>3</v>
      </c>
      <c r="D560" s="87">
        <v>7</v>
      </c>
      <c r="E560" s="86">
        <f t="shared" si="33"/>
        <v>126</v>
      </c>
      <c r="F560" s="86" t="str">
        <f t="shared" si="34"/>
        <v>637</v>
      </c>
      <c r="G560" s="327" t="s">
        <v>292</v>
      </c>
      <c r="H560" s="325">
        <f>COUNTIFS('1.3 PFMEA'!AG$14:AG$1000,B560,'1.3 PFMEA'!AH$14:AH$1000,C560,'1.3 PFMEA'!AI$14:AI$1000,D560)</f>
        <v>0</v>
      </c>
      <c r="T560"/>
    </row>
    <row r="561" spans="1:20">
      <c r="A561" s="325">
        <v>104</v>
      </c>
      <c r="B561" s="86">
        <v>6</v>
      </c>
      <c r="C561" s="87">
        <v>7</v>
      </c>
      <c r="D561" s="87">
        <v>3</v>
      </c>
      <c r="E561" s="86">
        <f t="shared" si="33"/>
        <v>126</v>
      </c>
      <c r="F561" s="86" t="str">
        <f t="shared" si="34"/>
        <v>673</v>
      </c>
      <c r="G561" s="327" t="s">
        <v>299</v>
      </c>
      <c r="H561" s="325">
        <f>COUNTIFS('1.3 PFMEA'!AG$14:AG$1000,B561,'1.3 PFMEA'!AH$14:AH$1000,C561,'1.3 PFMEA'!AI$14:AI$1000,D561)</f>
        <v>0</v>
      </c>
      <c r="T561"/>
    </row>
    <row r="562" spans="1:20">
      <c r="A562" s="325">
        <v>162</v>
      </c>
      <c r="B562" s="86">
        <v>7</v>
      </c>
      <c r="C562" s="87">
        <v>2</v>
      </c>
      <c r="D562" s="87">
        <v>9</v>
      </c>
      <c r="E562" s="86">
        <f t="shared" si="33"/>
        <v>126</v>
      </c>
      <c r="F562" s="86" t="str">
        <f t="shared" si="34"/>
        <v>729</v>
      </c>
      <c r="G562" s="327" t="s">
        <v>299</v>
      </c>
      <c r="H562" s="325">
        <f>COUNTIFS('1.3 PFMEA'!AG$14:AG$1000,B562,'1.3 PFMEA'!AH$14:AH$1000,C562,'1.3 PFMEA'!AI$14:AI$1000,D562)</f>
        <v>0</v>
      </c>
      <c r="T562"/>
    </row>
    <row r="563" spans="1:20">
      <c r="A563" s="325">
        <v>152</v>
      </c>
      <c r="B563" s="86">
        <v>7</v>
      </c>
      <c r="C563" s="87">
        <v>3</v>
      </c>
      <c r="D563" s="87">
        <v>6</v>
      </c>
      <c r="E563" s="86">
        <f t="shared" si="33"/>
        <v>126</v>
      </c>
      <c r="F563" s="86" t="str">
        <f t="shared" si="34"/>
        <v>736</v>
      </c>
      <c r="G563" s="327" t="s">
        <v>299</v>
      </c>
      <c r="H563" s="325">
        <f>COUNTIFS('1.3 PFMEA'!AG$14:AG$1000,B563,'1.3 PFMEA'!AH$14:AH$1000,C563,'1.3 PFMEA'!AI$14:AI$1000,D563)</f>
        <v>0</v>
      </c>
      <c r="T563"/>
    </row>
    <row r="564" spans="1:20">
      <c r="A564" s="325">
        <v>144</v>
      </c>
      <c r="B564" s="86">
        <v>7</v>
      </c>
      <c r="C564" s="87">
        <v>6</v>
      </c>
      <c r="D564" s="87">
        <v>3</v>
      </c>
      <c r="E564" s="86">
        <f t="shared" si="33"/>
        <v>126</v>
      </c>
      <c r="F564" s="86" t="str">
        <f t="shared" si="34"/>
        <v>763</v>
      </c>
      <c r="G564" s="327" t="s">
        <v>291</v>
      </c>
      <c r="H564" s="325">
        <f>COUNTIFS('1.3 PFMEA'!AG$14:AG$1000,B564,'1.3 PFMEA'!AH$14:AH$1000,C564,'1.3 PFMEA'!AI$14:AI$1000,D564)</f>
        <v>0</v>
      </c>
      <c r="T564"/>
    </row>
    <row r="565" spans="1:20">
      <c r="A565" s="325">
        <v>145</v>
      </c>
      <c r="B565" s="86">
        <v>7</v>
      </c>
      <c r="C565" s="87">
        <v>9</v>
      </c>
      <c r="D565" s="87">
        <v>2</v>
      </c>
      <c r="E565" s="86">
        <f t="shared" si="33"/>
        <v>126</v>
      </c>
      <c r="F565" s="86" t="str">
        <f t="shared" si="34"/>
        <v>792</v>
      </c>
      <c r="G565" s="327" t="s">
        <v>291</v>
      </c>
      <c r="H565" s="325">
        <f>COUNTIFS('1.3 PFMEA'!AG$14:AG$1000,B565,'1.3 PFMEA'!AH$14:AH$1000,C565,'1.3 PFMEA'!AI$14:AI$1000,D565)</f>
        <v>0</v>
      </c>
      <c r="T565"/>
    </row>
    <row r="566" spans="1:20">
      <c r="A566" s="325">
        <v>202</v>
      </c>
      <c r="B566" s="86">
        <v>9</v>
      </c>
      <c r="C566" s="87">
        <v>2</v>
      </c>
      <c r="D566" s="87">
        <v>7</v>
      </c>
      <c r="E566" s="86">
        <f t="shared" si="33"/>
        <v>126</v>
      </c>
      <c r="F566" s="86" t="str">
        <f t="shared" si="34"/>
        <v>927</v>
      </c>
      <c r="G566" s="327" t="s">
        <v>291</v>
      </c>
      <c r="H566" s="325">
        <f>COUNTIFS('1.3 PFMEA'!AG$14:AG$1000,B566,'1.3 PFMEA'!AH$14:AH$1000,C566,'1.3 PFMEA'!AI$14:AI$1000,D566)</f>
        <v>0</v>
      </c>
      <c r="T566"/>
    </row>
    <row r="567" spans="1:20">
      <c r="A567" s="325">
        <v>184</v>
      </c>
      <c r="B567" s="86">
        <v>9</v>
      </c>
      <c r="C567" s="87">
        <v>7</v>
      </c>
      <c r="D567" s="87">
        <v>2</v>
      </c>
      <c r="E567" s="86">
        <f t="shared" si="33"/>
        <v>126</v>
      </c>
      <c r="F567" s="86" t="str">
        <f t="shared" si="34"/>
        <v>972</v>
      </c>
      <c r="G567" s="327" t="s">
        <v>291</v>
      </c>
      <c r="H567" s="325">
        <f>COUNTIFS('1.3 PFMEA'!AG$14:AG$1000,B567,'1.3 PFMEA'!AH$14:AH$1000,C567,'1.3 PFMEA'!AI$14:AI$1000,D567)</f>
        <v>0</v>
      </c>
      <c r="T567"/>
    </row>
    <row r="568" spans="1:20">
      <c r="A568" s="325">
        <v>85</v>
      </c>
      <c r="B568" s="86">
        <v>2</v>
      </c>
      <c r="C568" s="87">
        <v>8</v>
      </c>
      <c r="D568" s="87">
        <v>8</v>
      </c>
      <c r="E568" s="86">
        <f t="shared" si="33"/>
        <v>128</v>
      </c>
      <c r="F568" s="86" t="str">
        <f t="shared" si="34"/>
        <v>288</v>
      </c>
      <c r="G568" s="327" t="s">
        <v>299</v>
      </c>
      <c r="H568" s="325">
        <f>COUNTIFS('1.3 PFMEA'!AG$14:AG$1000,B568,'1.3 PFMEA'!AH$14:AH$1000,C568,'1.3 PFMEA'!AI$14:AI$1000,D568)</f>
        <v>0</v>
      </c>
      <c r="T568"/>
    </row>
    <row r="569" spans="1:20">
      <c r="A569" s="325">
        <v>123</v>
      </c>
      <c r="B569" s="86">
        <v>4</v>
      </c>
      <c r="C569" s="87">
        <v>4</v>
      </c>
      <c r="D569" s="87">
        <v>8</v>
      </c>
      <c r="E569" s="86">
        <f t="shared" si="33"/>
        <v>128</v>
      </c>
      <c r="F569" s="86" t="str">
        <f t="shared" si="34"/>
        <v>448</v>
      </c>
      <c r="G569" s="327" t="s">
        <v>299</v>
      </c>
      <c r="H569" s="325">
        <f>COUNTIFS('1.3 PFMEA'!AG$14:AG$1000,B569,'1.3 PFMEA'!AH$14:AH$1000,C569,'1.3 PFMEA'!AI$14:AI$1000,D569)</f>
        <v>0</v>
      </c>
      <c r="T569"/>
    </row>
    <row r="570" spans="1:20">
      <c r="A570" s="325">
        <v>105</v>
      </c>
      <c r="B570" s="86">
        <v>4</v>
      </c>
      <c r="C570" s="87">
        <v>8</v>
      </c>
      <c r="D570" s="87">
        <v>4</v>
      </c>
      <c r="E570" s="86">
        <f t="shared" si="33"/>
        <v>128</v>
      </c>
      <c r="F570" s="86" t="str">
        <f t="shared" si="34"/>
        <v>484</v>
      </c>
      <c r="G570" s="327" t="s">
        <v>299</v>
      </c>
      <c r="H570" s="325">
        <f>COUNTIFS('1.3 PFMEA'!AG$14:AG$1000,B570,'1.3 PFMEA'!AH$14:AH$1000,C570,'1.3 PFMEA'!AI$14:AI$1000,D570)</f>
        <v>0</v>
      </c>
      <c r="T570"/>
    </row>
    <row r="571" spans="1:20">
      <c r="A571" s="325">
        <v>162</v>
      </c>
      <c r="B571" s="86">
        <v>8</v>
      </c>
      <c r="C571" s="87">
        <v>2</v>
      </c>
      <c r="D571" s="87">
        <v>8</v>
      </c>
      <c r="E571" s="86">
        <f t="shared" si="33"/>
        <v>128</v>
      </c>
      <c r="F571" s="86" t="str">
        <f t="shared" si="34"/>
        <v>828</v>
      </c>
      <c r="G571" s="327" t="s">
        <v>299</v>
      </c>
      <c r="H571" s="325">
        <f>COUNTIFS('1.3 PFMEA'!AG$14:AG$1000,B571,'1.3 PFMEA'!AH$14:AH$1000,C571,'1.3 PFMEA'!AI$14:AI$1000,D571)</f>
        <v>0</v>
      </c>
      <c r="T571"/>
    </row>
    <row r="572" spans="1:20">
      <c r="A572" s="325">
        <v>143</v>
      </c>
      <c r="B572" s="86">
        <v>8</v>
      </c>
      <c r="C572" s="87">
        <v>4</v>
      </c>
      <c r="D572" s="87">
        <v>4</v>
      </c>
      <c r="E572" s="86">
        <f t="shared" si="33"/>
        <v>128</v>
      </c>
      <c r="F572" s="86" t="str">
        <f t="shared" si="34"/>
        <v>844</v>
      </c>
      <c r="G572" s="327" t="s">
        <v>299</v>
      </c>
      <c r="H572" s="325">
        <f>COUNTIFS('1.3 PFMEA'!AG$14:AG$1000,B572,'1.3 PFMEA'!AH$14:AH$1000,C572,'1.3 PFMEA'!AI$14:AI$1000,D572)</f>
        <v>0</v>
      </c>
      <c r="T572"/>
    </row>
    <row r="573" spans="1:20">
      <c r="A573" s="325">
        <v>145</v>
      </c>
      <c r="B573" s="86">
        <v>8</v>
      </c>
      <c r="C573" s="87">
        <v>8</v>
      </c>
      <c r="D573" s="87">
        <v>2</v>
      </c>
      <c r="E573" s="86">
        <f t="shared" si="33"/>
        <v>128</v>
      </c>
      <c r="F573" s="86" t="str">
        <f t="shared" si="34"/>
        <v>882</v>
      </c>
      <c r="G573" s="327" t="s">
        <v>291</v>
      </c>
      <c r="H573" s="325">
        <f>COUNTIFS('1.3 PFMEA'!AG$14:AG$1000,B573,'1.3 PFMEA'!AH$14:AH$1000,C573,'1.3 PFMEA'!AI$14:AI$1000,D573)</f>
        <v>0</v>
      </c>
      <c r="T573"/>
    </row>
    <row r="574" spans="1:20">
      <c r="A574" s="325">
        <v>83</v>
      </c>
      <c r="B574" s="86">
        <v>3</v>
      </c>
      <c r="C574" s="87">
        <v>5</v>
      </c>
      <c r="D574" s="87">
        <v>9</v>
      </c>
      <c r="E574" s="86">
        <f t="shared" si="33"/>
        <v>135</v>
      </c>
      <c r="F574" s="86" t="str">
        <f t="shared" si="34"/>
        <v>359</v>
      </c>
      <c r="G574" s="327" t="s">
        <v>292</v>
      </c>
      <c r="H574" s="325">
        <f>COUNTIFS('1.3 PFMEA'!AG$14:AG$1000,B574,'1.3 PFMEA'!AH$14:AH$1000,C574,'1.3 PFMEA'!AI$14:AI$1000,D574)</f>
        <v>0</v>
      </c>
      <c r="T574"/>
    </row>
    <row r="575" spans="1:20">
      <c r="A575" s="325">
        <v>75</v>
      </c>
      <c r="B575" s="86">
        <v>3</v>
      </c>
      <c r="C575" s="87">
        <v>9</v>
      </c>
      <c r="D575" s="87">
        <v>5</v>
      </c>
      <c r="E575" s="86">
        <f t="shared" si="33"/>
        <v>135</v>
      </c>
      <c r="F575" s="86" t="str">
        <f t="shared" si="34"/>
        <v>395</v>
      </c>
      <c r="G575" s="327" t="s">
        <v>299</v>
      </c>
      <c r="H575" s="325">
        <f>COUNTIFS('1.3 PFMEA'!AG$14:AG$1000,B575,'1.3 PFMEA'!AH$14:AH$1000,C575,'1.3 PFMEA'!AI$14:AI$1000,D575)</f>
        <v>0</v>
      </c>
      <c r="T575"/>
    </row>
    <row r="576" spans="1:20">
      <c r="A576" s="325">
        <v>122</v>
      </c>
      <c r="B576" s="86">
        <v>5</v>
      </c>
      <c r="C576" s="87">
        <v>3</v>
      </c>
      <c r="D576" s="87">
        <v>9</v>
      </c>
      <c r="E576" s="86">
        <f t="shared" si="33"/>
        <v>135</v>
      </c>
      <c r="F576" s="86" t="str">
        <f t="shared" si="34"/>
        <v>539</v>
      </c>
      <c r="G576" s="327" t="s">
        <v>292</v>
      </c>
      <c r="H576" s="325">
        <f>COUNTIFS('1.3 PFMEA'!AG$14:AG$1000,B576,'1.3 PFMEA'!AH$14:AH$1000,C576,'1.3 PFMEA'!AI$14:AI$1000,D576)</f>
        <v>0</v>
      </c>
      <c r="T576"/>
    </row>
    <row r="577" spans="1:20">
      <c r="A577" s="325">
        <v>105</v>
      </c>
      <c r="B577" s="86">
        <v>5</v>
      </c>
      <c r="C577" s="87">
        <v>9</v>
      </c>
      <c r="D577" s="87">
        <v>3</v>
      </c>
      <c r="E577" s="86">
        <f t="shared" si="33"/>
        <v>135</v>
      </c>
      <c r="F577" s="86" t="str">
        <f t="shared" si="34"/>
        <v>593</v>
      </c>
      <c r="G577" s="327" t="s">
        <v>299</v>
      </c>
      <c r="H577" s="325">
        <f>COUNTIFS('1.3 PFMEA'!AG$14:AG$1000,B577,'1.3 PFMEA'!AH$14:AH$1000,C577,'1.3 PFMEA'!AI$14:AI$1000,D577)</f>
        <v>0</v>
      </c>
      <c r="T577"/>
    </row>
    <row r="578" spans="1:20">
      <c r="A578" s="325">
        <v>192</v>
      </c>
      <c r="B578" s="86">
        <v>9</v>
      </c>
      <c r="C578" s="87">
        <v>3</v>
      </c>
      <c r="D578" s="87">
        <v>5</v>
      </c>
      <c r="E578" s="86">
        <f t="shared" ref="E578:E641" si="35">B578*C578*D578</f>
        <v>135</v>
      </c>
      <c r="F578" s="86" t="str">
        <f t="shared" ref="F578:F641" si="36">B578&amp;C578&amp;D578</f>
        <v>935</v>
      </c>
      <c r="G578" s="327" t="s">
        <v>299</v>
      </c>
      <c r="H578" s="325">
        <f>COUNTIFS('1.3 PFMEA'!AG$14:AG$1000,B578,'1.3 PFMEA'!AH$14:AH$1000,C578,'1.3 PFMEA'!AI$14:AI$1000,D578)</f>
        <v>0</v>
      </c>
      <c r="T578"/>
    </row>
    <row r="579" spans="1:20">
      <c r="A579" s="325">
        <v>183</v>
      </c>
      <c r="B579" s="86">
        <v>9</v>
      </c>
      <c r="C579" s="87">
        <v>5</v>
      </c>
      <c r="D579" s="87">
        <v>3</v>
      </c>
      <c r="E579" s="86">
        <f t="shared" si="35"/>
        <v>135</v>
      </c>
      <c r="F579" s="86" t="str">
        <f t="shared" si="36"/>
        <v>953</v>
      </c>
      <c r="G579" s="327" t="s">
        <v>291</v>
      </c>
      <c r="H579" s="325">
        <f>COUNTIFS('1.3 PFMEA'!AG$14:AG$1000,B579,'1.3 PFMEA'!AH$14:AH$1000,C579,'1.3 PFMEA'!AI$14:AI$1000,D579)</f>
        <v>0</v>
      </c>
      <c r="T579"/>
    </row>
    <row r="580" spans="1:20">
      <c r="A580" s="325">
        <v>123</v>
      </c>
      <c r="B580" s="86">
        <v>4</v>
      </c>
      <c r="C580" s="87">
        <v>5</v>
      </c>
      <c r="D580" s="87">
        <v>7</v>
      </c>
      <c r="E580" s="86">
        <f t="shared" si="35"/>
        <v>140</v>
      </c>
      <c r="F580" s="86" t="str">
        <f t="shared" si="36"/>
        <v>457</v>
      </c>
      <c r="G580" s="327" t="s">
        <v>299</v>
      </c>
      <c r="H580" s="325">
        <f>COUNTIFS('1.3 PFMEA'!AG$14:AG$1000,B580,'1.3 PFMEA'!AH$14:AH$1000,C580,'1.3 PFMEA'!AI$14:AI$1000,D580)</f>
        <v>0</v>
      </c>
      <c r="T580"/>
    </row>
    <row r="581" spans="1:20">
      <c r="A581" s="325">
        <v>114</v>
      </c>
      <c r="B581" s="86">
        <v>4</v>
      </c>
      <c r="C581" s="87">
        <v>7</v>
      </c>
      <c r="D581" s="87">
        <v>5</v>
      </c>
      <c r="E581" s="86">
        <f t="shared" si="35"/>
        <v>140</v>
      </c>
      <c r="F581" s="86" t="str">
        <f t="shared" si="36"/>
        <v>475</v>
      </c>
      <c r="G581" s="327" t="s">
        <v>299</v>
      </c>
      <c r="H581" s="325">
        <f>COUNTIFS('1.3 PFMEA'!AG$14:AG$1000,B581,'1.3 PFMEA'!AH$14:AH$1000,C581,'1.3 PFMEA'!AI$14:AI$1000,D581)</f>
        <v>0</v>
      </c>
      <c r="T581"/>
    </row>
    <row r="582" spans="1:20">
      <c r="A582" s="325">
        <v>123</v>
      </c>
      <c r="B582" s="86">
        <v>5</v>
      </c>
      <c r="C582" s="87">
        <v>4</v>
      </c>
      <c r="D582" s="87">
        <v>7</v>
      </c>
      <c r="E582" s="86">
        <f t="shared" si="35"/>
        <v>140</v>
      </c>
      <c r="F582" s="86" t="str">
        <f t="shared" si="36"/>
        <v>547</v>
      </c>
      <c r="G582" s="327" t="s">
        <v>299</v>
      </c>
      <c r="H582" s="325">
        <f>COUNTIFS('1.3 PFMEA'!AG$14:AG$1000,B582,'1.3 PFMEA'!AH$14:AH$1000,C582,'1.3 PFMEA'!AI$14:AI$1000,D582)</f>
        <v>0</v>
      </c>
      <c r="T582"/>
    </row>
    <row r="583" spans="1:20">
      <c r="A583" s="325">
        <v>104</v>
      </c>
      <c r="B583" s="86">
        <v>5</v>
      </c>
      <c r="C583" s="87">
        <v>7</v>
      </c>
      <c r="D583" s="87">
        <v>4</v>
      </c>
      <c r="E583" s="86">
        <f t="shared" si="35"/>
        <v>140</v>
      </c>
      <c r="F583" s="86" t="str">
        <f t="shared" si="36"/>
        <v>574</v>
      </c>
      <c r="G583" s="327" t="s">
        <v>299</v>
      </c>
      <c r="H583" s="325">
        <f>COUNTIFS('1.3 PFMEA'!AG$14:AG$1000,B583,'1.3 PFMEA'!AH$14:AH$1000,C583,'1.3 PFMEA'!AI$14:AI$1000,D583)</f>
        <v>0</v>
      </c>
      <c r="T583"/>
    </row>
    <row r="584" spans="1:20">
      <c r="A584" s="325">
        <v>153</v>
      </c>
      <c r="B584" s="86">
        <v>7</v>
      </c>
      <c r="C584" s="87">
        <v>4</v>
      </c>
      <c r="D584" s="87">
        <v>5</v>
      </c>
      <c r="E584" s="86">
        <f t="shared" si="35"/>
        <v>140</v>
      </c>
      <c r="F584" s="86" t="str">
        <f t="shared" si="36"/>
        <v>745</v>
      </c>
      <c r="G584" s="327" t="s">
        <v>299</v>
      </c>
      <c r="H584" s="325">
        <f>COUNTIFS('1.3 PFMEA'!AG$14:AG$1000,B584,'1.3 PFMEA'!AH$14:AH$1000,C584,'1.3 PFMEA'!AI$14:AI$1000,D584)</f>
        <v>0</v>
      </c>
      <c r="T584"/>
    </row>
    <row r="585" spans="1:20">
      <c r="A585" s="325">
        <v>143</v>
      </c>
      <c r="B585" s="86">
        <v>7</v>
      </c>
      <c r="C585" s="87">
        <v>5</v>
      </c>
      <c r="D585" s="87">
        <v>4</v>
      </c>
      <c r="E585" s="86">
        <f t="shared" si="35"/>
        <v>140</v>
      </c>
      <c r="F585" s="86" t="str">
        <f t="shared" si="36"/>
        <v>754</v>
      </c>
      <c r="G585" s="327" t="s">
        <v>299</v>
      </c>
      <c r="H585" s="325">
        <f>COUNTIFS('1.3 PFMEA'!AG$14:AG$1000,B585,'1.3 PFMEA'!AH$14:AH$1000,C585,'1.3 PFMEA'!AI$14:AI$1000,D585)</f>
        <v>0</v>
      </c>
      <c r="T585"/>
    </row>
    <row r="586" spans="1:20">
      <c r="A586" s="325">
        <v>202</v>
      </c>
      <c r="B586" s="86">
        <v>10</v>
      </c>
      <c r="C586" s="87">
        <v>2</v>
      </c>
      <c r="D586" s="87">
        <v>7</v>
      </c>
      <c r="E586" s="86">
        <f t="shared" si="35"/>
        <v>140</v>
      </c>
      <c r="F586" s="86" t="str">
        <f t="shared" si="36"/>
        <v>1027</v>
      </c>
      <c r="G586" s="327" t="s">
        <v>291</v>
      </c>
      <c r="H586" s="325">
        <f>COUNTIFS('1.3 PFMEA'!AG$14:AG$1000,B586,'1.3 PFMEA'!AH$14:AH$1000,C586,'1.3 PFMEA'!AI$14:AI$1000,D586)</f>
        <v>0</v>
      </c>
      <c r="T586"/>
    </row>
    <row r="587" spans="1:20">
      <c r="A587" s="325">
        <v>184</v>
      </c>
      <c r="B587" s="86">
        <v>10</v>
      </c>
      <c r="C587" s="87">
        <v>7</v>
      </c>
      <c r="D587" s="87">
        <v>2</v>
      </c>
      <c r="E587" s="86">
        <f t="shared" si="35"/>
        <v>140</v>
      </c>
      <c r="F587" s="86" t="str">
        <f t="shared" si="36"/>
        <v>1072</v>
      </c>
      <c r="G587" s="327" t="s">
        <v>291</v>
      </c>
      <c r="H587" s="325">
        <f>COUNTIFS('1.3 PFMEA'!AG$14:AG$1000,B587,'1.3 PFMEA'!AH$14:AH$1000,C587,'1.3 PFMEA'!AI$14:AI$1000,D587)</f>
        <v>0</v>
      </c>
      <c r="T587"/>
    </row>
    <row r="588" spans="1:20">
      <c r="A588" s="325">
        <v>85</v>
      </c>
      <c r="B588" s="86">
        <v>2</v>
      </c>
      <c r="C588" s="87">
        <v>10</v>
      </c>
      <c r="D588" s="87">
        <v>7</v>
      </c>
      <c r="E588" s="86">
        <f t="shared" si="35"/>
        <v>140</v>
      </c>
      <c r="F588" s="86" t="str">
        <f t="shared" si="36"/>
        <v>2107</v>
      </c>
      <c r="G588" s="327" t="s">
        <v>299</v>
      </c>
      <c r="H588" s="325">
        <f>COUNTIFS('1.3 PFMEA'!AG$14:AG$1000,B588,'1.3 PFMEA'!AH$14:AH$1000,C588,'1.3 PFMEA'!AI$14:AI$1000,D588)</f>
        <v>0</v>
      </c>
      <c r="T588"/>
    </row>
    <row r="589" spans="1:20">
      <c r="A589" s="325">
        <v>84</v>
      </c>
      <c r="B589" s="86">
        <v>2</v>
      </c>
      <c r="C589" s="87">
        <v>7</v>
      </c>
      <c r="D589" s="87">
        <v>10</v>
      </c>
      <c r="E589" s="86">
        <f t="shared" si="35"/>
        <v>140</v>
      </c>
      <c r="F589" s="86" t="str">
        <f t="shared" si="36"/>
        <v>2710</v>
      </c>
      <c r="G589" s="327" t="s">
        <v>292</v>
      </c>
      <c r="H589" s="325">
        <f>COUNTIFS('1.3 PFMEA'!AG$14:AG$1000,B589,'1.3 PFMEA'!AH$14:AH$1000,C589,'1.3 PFMEA'!AI$14:AI$1000,D589)</f>
        <v>0</v>
      </c>
      <c r="T589"/>
    </row>
    <row r="590" spans="1:20">
      <c r="A590" s="325">
        <v>145</v>
      </c>
      <c r="B590" s="86">
        <v>7</v>
      </c>
      <c r="C590" s="87">
        <v>10</v>
      </c>
      <c r="D590" s="87">
        <v>2</v>
      </c>
      <c r="E590" s="86">
        <f t="shared" si="35"/>
        <v>140</v>
      </c>
      <c r="F590" s="86" t="str">
        <f t="shared" si="36"/>
        <v>7102</v>
      </c>
      <c r="G590" s="327" t="s">
        <v>291</v>
      </c>
      <c r="H590" s="325">
        <f>COUNTIFS('1.3 PFMEA'!AG$14:AG$1000,B590,'1.3 PFMEA'!AH$14:AH$1000,C590,'1.3 PFMEA'!AI$14:AI$1000,D590)</f>
        <v>0</v>
      </c>
      <c r="T590"/>
    </row>
    <row r="591" spans="1:20">
      <c r="A591" s="325">
        <v>162</v>
      </c>
      <c r="B591" s="86">
        <v>7</v>
      </c>
      <c r="C591" s="87">
        <v>2</v>
      </c>
      <c r="D591" s="87">
        <v>10</v>
      </c>
      <c r="E591" s="86">
        <f t="shared" si="35"/>
        <v>140</v>
      </c>
      <c r="F591" s="86" t="str">
        <f t="shared" si="36"/>
        <v>7210</v>
      </c>
      <c r="G591" s="327" t="s">
        <v>299</v>
      </c>
      <c r="H591" s="325">
        <f>COUNTIFS('1.3 PFMEA'!AG$14:AG$1000,B591,'1.3 PFMEA'!AH$14:AH$1000,C591,'1.3 PFMEA'!AI$14:AI$1000,D591)</f>
        <v>0</v>
      </c>
      <c r="T591"/>
    </row>
    <row r="592" spans="1:20">
      <c r="A592" s="325">
        <v>85</v>
      </c>
      <c r="B592" s="86">
        <v>2</v>
      </c>
      <c r="C592" s="87">
        <v>8</v>
      </c>
      <c r="D592" s="87">
        <v>9</v>
      </c>
      <c r="E592" s="86">
        <f t="shared" si="35"/>
        <v>144</v>
      </c>
      <c r="F592" s="86" t="str">
        <f t="shared" si="36"/>
        <v>289</v>
      </c>
      <c r="G592" s="327" t="s">
        <v>299</v>
      </c>
      <c r="H592" s="325">
        <f>COUNTIFS('1.3 PFMEA'!AG$14:AG$1000,B592,'1.3 PFMEA'!AH$14:AH$1000,C592,'1.3 PFMEA'!AI$14:AI$1000,D592)</f>
        <v>0</v>
      </c>
      <c r="T592"/>
    </row>
    <row r="593" spans="1:20">
      <c r="A593" s="325">
        <v>85</v>
      </c>
      <c r="B593" s="86">
        <v>2</v>
      </c>
      <c r="C593" s="87">
        <v>9</v>
      </c>
      <c r="D593" s="87">
        <v>8</v>
      </c>
      <c r="E593" s="86">
        <f t="shared" si="35"/>
        <v>144</v>
      </c>
      <c r="F593" s="86" t="str">
        <f t="shared" si="36"/>
        <v>298</v>
      </c>
      <c r="G593" s="327" t="s">
        <v>299</v>
      </c>
      <c r="H593" s="325">
        <f>COUNTIFS('1.3 PFMEA'!AG$14:AG$1000,B593,'1.3 PFMEA'!AH$14:AH$1000,C593,'1.3 PFMEA'!AI$14:AI$1000,D593)</f>
        <v>0</v>
      </c>
      <c r="T593"/>
    </row>
    <row r="594" spans="1:20">
      <c r="A594" s="325">
        <v>84</v>
      </c>
      <c r="B594" s="86">
        <v>3</v>
      </c>
      <c r="C594" s="87">
        <v>6</v>
      </c>
      <c r="D594" s="87">
        <v>8</v>
      </c>
      <c r="E594" s="86">
        <f t="shared" si="35"/>
        <v>144</v>
      </c>
      <c r="F594" s="86" t="str">
        <f t="shared" si="36"/>
        <v>368</v>
      </c>
      <c r="G594" s="327" t="s">
        <v>292</v>
      </c>
      <c r="H594" s="325">
        <f>COUNTIFS('1.3 PFMEA'!AG$14:AG$1000,B594,'1.3 PFMEA'!AH$14:AH$1000,C594,'1.3 PFMEA'!AI$14:AI$1000,D594)</f>
        <v>0</v>
      </c>
      <c r="T594"/>
    </row>
    <row r="595" spans="1:20">
      <c r="A595" s="325">
        <v>75</v>
      </c>
      <c r="B595" s="86">
        <v>3</v>
      </c>
      <c r="C595" s="87">
        <v>8</v>
      </c>
      <c r="D595" s="87">
        <v>6</v>
      </c>
      <c r="E595" s="86">
        <f t="shared" si="35"/>
        <v>144</v>
      </c>
      <c r="F595" s="86" t="str">
        <f t="shared" si="36"/>
        <v>386</v>
      </c>
      <c r="G595" s="327" t="s">
        <v>299</v>
      </c>
      <c r="H595" s="325">
        <f>COUNTIFS('1.3 PFMEA'!AG$14:AG$1000,B595,'1.3 PFMEA'!AH$14:AH$1000,C595,'1.3 PFMEA'!AI$14:AI$1000,D595)</f>
        <v>0</v>
      </c>
      <c r="T595"/>
    </row>
    <row r="596" spans="1:20">
      <c r="A596" s="325">
        <v>123</v>
      </c>
      <c r="B596" s="86">
        <v>4</v>
      </c>
      <c r="C596" s="87">
        <v>4</v>
      </c>
      <c r="D596" s="87">
        <v>9</v>
      </c>
      <c r="E596" s="86">
        <f t="shared" si="35"/>
        <v>144</v>
      </c>
      <c r="F596" s="86" t="str">
        <f t="shared" si="36"/>
        <v>449</v>
      </c>
      <c r="G596" s="327" t="s">
        <v>299</v>
      </c>
      <c r="H596" s="325">
        <f>COUNTIFS('1.3 PFMEA'!AG$14:AG$1000,B596,'1.3 PFMEA'!AH$14:AH$1000,C596,'1.3 PFMEA'!AI$14:AI$1000,D596)</f>
        <v>0</v>
      </c>
      <c r="T596"/>
    </row>
    <row r="597" spans="1:20">
      <c r="A597" s="325">
        <v>114</v>
      </c>
      <c r="B597" s="86">
        <v>4</v>
      </c>
      <c r="C597" s="87">
        <v>6</v>
      </c>
      <c r="D597" s="87">
        <v>6</v>
      </c>
      <c r="E597" s="86">
        <f t="shared" si="35"/>
        <v>144</v>
      </c>
      <c r="F597" s="86" t="str">
        <f t="shared" si="36"/>
        <v>466</v>
      </c>
      <c r="G597" s="327" t="s">
        <v>299</v>
      </c>
      <c r="H597" s="325">
        <f>COUNTIFS('1.3 PFMEA'!AG$14:AG$1000,B597,'1.3 PFMEA'!AH$14:AH$1000,C597,'1.3 PFMEA'!AI$14:AI$1000,D597)</f>
        <v>0</v>
      </c>
      <c r="T597"/>
    </row>
    <row r="598" spans="1:20">
      <c r="A598" s="325">
        <v>105</v>
      </c>
      <c r="B598" s="86">
        <v>4</v>
      </c>
      <c r="C598" s="87">
        <v>9</v>
      </c>
      <c r="D598" s="87">
        <v>4</v>
      </c>
      <c r="E598" s="86">
        <f t="shared" si="35"/>
        <v>144</v>
      </c>
      <c r="F598" s="86" t="str">
        <f t="shared" si="36"/>
        <v>494</v>
      </c>
      <c r="G598" s="327" t="s">
        <v>299</v>
      </c>
      <c r="H598" s="325">
        <f>COUNTIFS('1.3 PFMEA'!AG$14:AG$1000,B598,'1.3 PFMEA'!AH$14:AH$1000,C598,'1.3 PFMEA'!AI$14:AI$1000,D598)</f>
        <v>0</v>
      </c>
      <c r="T598"/>
    </row>
    <row r="599" spans="1:20">
      <c r="A599" s="325">
        <v>122</v>
      </c>
      <c r="B599" s="86">
        <v>6</v>
      </c>
      <c r="C599" s="87">
        <v>3</v>
      </c>
      <c r="D599" s="87">
        <v>8</v>
      </c>
      <c r="E599" s="86">
        <f t="shared" si="35"/>
        <v>144</v>
      </c>
      <c r="F599" s="86" t="str">
        <f t="shared" si="36"/>
        <v>638</v>
      </c>
      <c r="G599" s="327" t="s">
        <v>292</v>
      </c>
      <c r="H599" s="325">
        <f>COUNTIFS('1.3 PFMEA'!AG$14:AG$1000,B599,'1.3 PFMEA'!AH$14:AH$1000,C599,'1.3 PFMEA'!AI$14:AI$1000,D599)</f>
        <v>0</v>
      </c>
      <c r="T599"/>
    </row>
    <row r="600" spans="1:20">
      <c r="A600" s="325">
        <v>113</v>
      </c>
      <c r="B600" s="86">
        <v>6</v>
      </c>
      <c r="C600" s="87">
        <v>4</v>
      </c>
      <c r="D600" s="87">
        <v>6</v>
      </c>
      <c r="E600" s="86">
        <f t="shared" si="35"/>
        <v>144</v>
      </c>
      <c r="F600" s="86" t="str">
        <f t="shared" si="36"/>
        <v>646</v>
      </c>
      <c r="G600" s="327" t="s">
        <v>292</v>
      </c>
      <c r="H600" s="325">
        <f>COUNTIFS('1.3 PFMEA'!AG$14:AG$1000,B600,'1.3 PFMEA'!AH$14:AH$1000,C600,'1.3 PFMEA'!AI$14:AI$1000,D600)</f>
        <v>0</v>
      </c>
      <c r="T600"/>
    </row>
    <row r="601" spans="1:20">
      <c r="A601" s="325">
        <v>104</v>
      </c>
      <c r="B601" s="86">
        <v>6</v>
      </c>
      <c r="C601" s="87">
        <v>6</v>
      </c>
      <c r="D601" s="87">
        <v>4</v>
      </c>
      <c r="E601" s="86">
        <f t="shared" si="35"/>
        <v>144</v>
      </c>
      <c r="F601" s="86" t="str">
        <f t="shared" si="36"/>
        <v>664</v>
      </c>
      <c r="G601" s="327" t="s">
        <v>299</v>
      </c>
      <c r="H601" s="325">
        <f>COUNTIFS('1.3 PFMEA'!AG$14:AG$1000,B601,'1.3 PFMEA'!AH$14:AH$1000,C601,'1.3 PFMEA'!AI$14:AI$1000,D601)</f>
        <v>0</v>
      </c>
      <c r="T601"/>
    </row>
    <row r="602" spans="1:20">
      <c r="A602" s="325">
        <v>105</v>
      </c>
      <c r="B602" s="86">
        <v>6</v>
      </c>
      <c r="C602" s="87">
        <v>8</v>
      </c>
      <c r="D602" s="87">
        <v>3</v>
      </c>
      <c r="E602" s="86">
        <f t="shared" si="35"/>
        <v>144</v>
      </c>
      <c r="F602" s="86" t="str">
        <f t="shared" si="36"/>
        <v>683</v>
      </c>
      <c r="G602" s="327" t="s">
        <v>299</v>
      </c>
      <c r="H602" s="325">
        <f>COUNTIFS('1.3 PFMEA'!AG$14:AG$1000,B602,'1.3 PFMEA'!AH$14:AH$1000,C602,'1.3 PFMEA'!AI$14:AI$1000,D602)</f>
        <v>0</v>
      </c>
      <c r="T602"/>
    </row>
    <row r="603" spans="1:20">
      <c r="A603" s="325">
        <v>162</v>
      </c>
      <c r="B603" s="86">
        <v>8</v>
      </c>
      <c r="C603" s="87">
        <v>2</v>
      </c>
      <c r="D603" s="87">
        <v>9</v>
      </c>
      <c r="E603" s="86">
        <f t="shared" si="35"/>
        <v>144</v>
      </c>
      <c r="F603" s="86" t="str">
        <f t="shared" si="36"/>
        <v>829</v>
      </c>
      <c r="G603" s="327" t="s">
        <v>299</v>
      </c>
      <c r="H603" s="325">
        <f>COUNTIFS('1.3 PFMEA'!AG$14:AG$1000,B603,'1.3 PFMEA'!AH$14:AH$1000,C603,'1.3 PFMEA'!AI$14:AI$1000,D603)</f>
        <v>0</v>
      </c>
      <c r="T603"/>
    </row>
    <row r="604" spans="1:20">
      <c r="A604" s="325">
        <v>152</v>
      </c>
      <c r="B604" s="86">
        <v>8</v>
      </c>
      <c r="C604" s="87">
        <v>3</v>
      </c>
      <c r="D604" s="87">
        <v>6</v>
      </c>
      <c r="E604" s="86">
        <f t="shared" si="35"/>
        <v>144</v>
      </c>
      <c r="F604" s="86" t="str">
        <f t="shared" si="36"/>
        <v>836</v>
      </c>
      <c r="G604" s="327" t="s">
        <v>299</v>
      </c>
      <c r="H604" s="325">
        <f>COUNTIFS('1.3 PFMEA'!AG$14:AG$1000,B604,'1.3 PFMEA'!AH$14:AH$1000,C604,'1.3 PFMEA'!AI$14:AI$1000,D604)</f>
        <v>0</v>
      </c>
      <c r="T604"/>
    </row>
    <row r="605" spans="1:20">
      <c r="A605" s="325">
        <v>144</v>
      </c>
      <c r="B605" s="86">
        <v>8</v>
      </c>
      <c r="C605" s="87">
        <v>6</v>
      </c>
      <c r="D605" s="87">
        <v>3</v>
      </c>
      <c r="E605" s="86">
        <f t="shared" si="35"/>
        <v>144</v>
      </c>
      <c r="F605" s="86" t="str">
        <f t="shared" si="36"/>
        <v>863</v>
      </c>
      <c r="G605" s="327" t="s">
        <v>291</v>
      </c>
      <c r="H605" s="325">
        <f>COUNTIFS('1.3 PFMEA'!AG$14:AG$1000,B605,'1.3 PFMEA'!AH$14:AH$1000,C605,'1.3 PFMEA'!AI$14:AI$1000,D605)</f>
        <v>0</v>
      </c>
      <c r="T605"/>
    </row>
    <row r="606" spans="1:20">
      <c r="A606" s="325">
        <v>145</v>
      </c>
      <c r="B606" s="86">
        <v>8</v>
      </c>
      <c r="C606" s="87">
        <v>9</v>
      </c>
      <c r="D606" s="87">
        <v>2</v>
      </c>
      <c r="E606" s="86">
        <f t="shared" si="35"/>
        <v>144</v>
      </c>
      <c r="F606" s="86" t="str">
        <f t="shared" si="36"/>
        <v>892</v>
      </c>
      <c r="G606" s="327" t="s">
        <v>291</v>
      </c>
      <c r="H606" s="325">
        <f>COUNTIFS('1.3 PFMEA'!AG$14:AG$1000,B606,'1.3 PFMEA'!AH$14:AH$1000,C606,'1.3 PFMEA'!AI$14:AI$1000,D606)</f>
        <v>0</v>
      </c>
      <c r="T606"/>
    </row>
    <row r="607" spans="1:20">
      <c r="A607" s="325">
        <v>202</v>
      </c>
      <c r="B607" s="86">
        <v>9</v>
      </c>
      <c r="C607" s="87">
        <v>2</v>
      </c>
      <c r="D607" s="87">
        <v>8</v>
      </c>
      <c r="E607" s="86">
        <f t="shared" si="35"/>
        <v>144</v>
      </c>
      <c r="F607" s="86" t="str">
        <f t="shared" si="36"/>
        <v>928</v>
      </c>
      <c r="G607" s="327" t="s">
        <v>291</v>
      </c>
      <c r="H607" s="325">
        <f>COUNTIFS('1.3 PFMEA'!AG$14:AG$1000,B607,'1.3 PFMEA'!AH$14:AH$1000,C607,'1.3 PFMEA'!AI$14:AI$1000,D607)</f>
        <v>0</v>
      </c>
      <c r="T607"/>
    </row>
    <row r="608" spans="1:20">
      <c r="A608" s="325">
        <v>183</v>
      </c>
      <c r="B608" s="86">
        <v>9</v>
      </c>
      <c r="C608" s="87">
        <v>4</v>
      </c>
      <c r="D608" s="87">
        <v>4</v>
      </c>
      <c r="E608" s="86">
        <f t="shared" si="35"/>
        <v>144</v>
      </c>
      <c r="F608" s="86" t="str">
        <f t="shared" si="36"/>
        <v>944</v>
      </c>
      <c r="G608" s="327" t="s">
        <v>291</v>
      </c>
      <c r="H608" s="325">
        <f>COUNTIFS('1.3 PFMEA'!AG$14:AG$1000,B608,'1.3 PFMEA'!AH$14:AH$1000,C608,'1.3 PFMEA'!AI$14:AI$1000,D608)</f>
        <v>0</v>
      </c>
      <c r="T608"/>
    </row>
    <row r="609" spans="1:20">
      <c r="A609" s="325">
        <v>185</v>
      </c>
      <c r="B609" s="86">
        <v>9</v>
      </c>
      <c r="C609" s="87">
        <v>8</v>
      </c>
      <c r="D609" s="87">
        <v>2</v>
      </c>
      <c r="E609" s="86">
        <f t="shared" si="35"/>
        <v>144</v>
      </c>
      <c r="F609" s="86" t="str">
        <f t="shared" si="36"/>
        <v>982</v>
      </c>
      <c r="G609" s="327" t="s">
        <v>291</v>
      </c>
      <c r="H609" s="325">
        <f>COUNTIFS('1.3 PFMEA'!AG$14:AG$1000,B609,'1.3 PFMEA'!AH$14:AH$1000,C609,'1.3 PFMEA'!AI$14:AI$1000,D609)</f>
        <v>0</v>
      </c>
      <c r="T609"/>
    </row>
    <row r="610" spans="1:20">
      <c r="A610" s="325">
        <v>84</v>
      </c>
      <c r="B610" s="86">
        <v>3</v>
      </c>
      <c r="C610" s="87">
        <v>7</v>
      </c>
      <c r="D610" s="87">
        <v>7</v>
      </c>
      <c r="E610" s="86">
        <f t="shared" si="35"/>
        <v>147</v>
      </c>
      <c r="F610" s="86" t="str">
        <f t="shared" si="36"/>
        <v>377</v>
      </c>
      <c r="G610" s="327" t="s">
        <v>292</v>
      </c>
      <c r="H610" s="325">
        <f>COUNTIFS('1.3 PFMEA'!AG$14:AG$1000,B610,'1.3 PFMEA'!AH$14:AH$1000,C610,'1.3 PFMEA'!AI$14:AI$1000,D610)</f>
        <v>0</v>
      </c>
      <c r="T610"/>
    </row>
    <row r="611" spans="1:20">
      <c r="A611" s="325">
        <v>162</v>
      </c>
      <c r="B611" s="86">
        <v>7</v>
      </c>
      <c r="C611" s="87">
        <v>3</v>
      </c>
      <c r="D611" s="87">
        <v>7</v>
      </c>
      <c r="E611" s="86">
        <f t="shared" si="35"/>
        <v>147</v>
      </c>
      <c r="F611" s="86" t="str">
        <f t="shared" si="36"/>
        <v>737</v>
      </c>
      <c r="G611" s="327" t="s">
        <v>299</v>
      </c>
      <c r="H611" s="325">
        <f>COUNTIFS('1.3 PFMEA'!AG$14:AG$1000,B611,'1.3 PFMEA'!AH$14:AH$1000,C611,'1.3 PFMEA'!AI$14:AI$1000,D611)</f>
        <v>0</v>
      </c>
      <c r="T611"/>
    </row>
    <row r="612" spans="1:20">
      <c r="A612" s="325">
        <v>144</v>
      </c>
      <c r="B612" s="86">
        <v>7</v>
      </c>
      <c r="C612" s="87">
        <v>7</v>
      </c>
      <c r="D612" s="87">
        <v>3</v>
      </c>
      <c r="E612" s="86">
        <f t="shared" si="35"/>
        <v>147</v>
      </c>
      <c r="F612" s="86" t="str">
        <f t="shared" si="36"/>
        <v>773</v>
      </c>
      <c r="G612" s="327" t="s">
        <v>291</v>
      </c>
      <c r="H612" s="325">
        <f>COUNTIFS('1.3 PFMEA'!AG$14:AG$1000,B612,'1.3 PFMEA'!AH$14:AH$1000,C612,'1.3 PFMEA'!AI$14:AI$1000,D612)</f>
        <v>0</v>
      </c>
      <c r="T612"/>
    </row>
    <row r="613" spans="1:20">
      <c r="A613" s="325">
        <v>113</v>
      </c>
      <c r="B613" s="86">
        <v>5</v>
      </c>
      <c r="C613" s="87">
        <v>5</v>
      </c>
      <c r="D613" s="87">
        <v>6</v>
      </c>
      <c r="E613" s="86">
        <f t="shared" si="35"/>
        <v>150</v>
      </c>
      <c r="F613" s="86" t="str">
        <f t="shared" si="36"/>
        <v>556</v>
      </c>
      <c r="G613" s="327" t="s">
        <v>292</v>
      </c>
      <c r="H613" s="325">
        <f>COUNTIFS('1.3 PFMEA'!AG$14:AG$1000,B613,'1.3 PFMEA'!AH$14:AH$1000,C613,'1.3 PFMEA'!AI$14:AI$1000,D613)</f>
        <v>0</v>
      </c>
      <c r="T613"/>
    </row>
    <row r="614" spans="1:20">
      <c r="A614" s="325">
        <v>114</v>
      </c>
      <c r="B614" s="86">
        <v>5</v>
      </c>
      <c r="C614" s="87">
        <v>6</v>
      </c>
      <c r="D614" s="87">
        <v>5</v>
      </c>
      <c r="E614" s="86">
        <f t="shared" si="35"/>
        <v>150</v>
      </c>
      <c r="F614" s="86" t="str">
        <f t="shared" si="36"/>
        <v>565</v>
      </c>
      <c r="G614" s="327" t="s">
        <v>299</v>
      </c>
      <c r="H614" s="325">
        <f>COUNTIFS('1.3 PFMEA'!AG$14:AG$1000,B614,'1.3 PFMEA'!AH$14:AH$1000,C614,'1.3 PFMEA'!AI$14:AI$1000,D614)</f>
        <v>0</v>
      </c>
      <c r="T614"/>
    </row>
    <row r="615" spans="1:20">
      <c r="A615" s="325">
        <v>113</v>
      </c>
      <c r="B615" s="86">
        <v>6</v>
      </c>
      <c r="C615" s="87">
        <v>5</v>
      </c>
      <c r="D615" s="87">
        <v>5</v>
      </c>
      <c r="E615" s="86">
        <f t="shared" si="35"/>
        <v>150</v>
      </c>
      <c r="F615" s="86" t="str">
        <f t="shared" si="36"/>
        <v>655</v>
      </c>
      <c r="G615" s="327" t="s">
        <v>292</v>
      </c>
      <c r="H615" s="325">
        <f>COUNTIFS('1.3 PFMEA'!AG$14:AG$1000,B615,'1.3 PFMEA'!AH$14:AH$1000,C615,'1.3 PFMEA'!AI$14:AI$1000,D615)</f>
        <v>0</v>
      </c>
      <c r="T615"/>
    </row>
    <row r="616" spans="1:20">
      <c r="A616" s="325">
        <v>192</v>
      </c>
      <c r="B616" s="86">
        <v>10</v>
      </c>
      <c r="C616" s="87">
        <v>3</v>
      </c>
      <c r="D616" s="87">
        <v>5</v>
      </c>
      <c r="E616" s="86">
        <f t="shared" si="35"/>
        <v>150</v>
      </c>
      <c r="F616" s="86" t="str">
        <f t="shared" si="36"/>
        <v>1035</v>
      </c>
      <c r="G616" s="327" t="s">
        <v>299</v>
      </c>
      <c r="H616" s="325">
        <f>COUNTIFS('1.3 PFMEA'!AG$14:AG$1000,B616,'1.3 PFMEA'!AH$14:AH$1000,C616,'1.3 PFMEA'!AI$14:AI$1000,D616)</f>
        <v>0</v>
      </c>
      <c r="T616"/>
    </row>
    <row r="617" spans="1:20">
      <c r="A617" s="325">
        <v>183</v>
      </c>
      <c r="B617" s="86">
        <v>10</v>
      </c>
      <c r="C617" s="87">
        <v>5</v>
      </c>
      <c r="D617" s="87">
        <v>3</v>
      </c>
      <c r="E617" s="86">
        <f t="shared" si="35"/>
        <v>150</v>
      </c>
      <c r="F617" s="86" t="str">
        <f t="shared" si="36"/>
        <v>1053</v>
      </c>
      <c r="G617" s="327" t="s">
        <v>291</v>
      </c>
      <c r="H617" s="325">
        <f>COUNTIFS('1.3 PFMEA'!AG$14:AG$1000,B617,'1.3 PFMEA'!AH$14:AH$1000,C617,'1.3 PFMEA'!AI$14:AI$1000,D617)</f>
        <v>0</v>
      </c>
      <c r="T617"/>
    </row>
    <row r="618" spans="1:20">
      <c r="A618" s="325">
        <v>75</v>
      </c>
      <c r="B618" s="86">
        <v>3</v>
      </c>
      <c r="C618" s="87">
        <v>10</v>
      </c>
      <c r="D618" s="87">
        <v>5</v>
      </c>
      <c r="E618" s="86">
        <f t="shared" si="35"/>
        <v>150</v>
      </c>
      <c r="F618" s="86" t="str">
        <f t="shared" si="36"/>
        <v>3105</v>
      </c>
      <c r="G618" s="327" t="s">
        <v>299</v>
      </c>
      <c r="H618" s="325">
        <f>COUNTIFS('1.3 PFMEA'!AG$14:AG$1000,B618,'1.3 PFMEA'!AH$14:AH$1000,C618,'1.3 PFMEA'!AI$14:AI$1000,D618)</f>
        <v>0</v>
      </c>
      <c r="T618"/>
    </row>
    <row r="619" spans="1:20">
      <c r="A619" s="325">
        <v>83</v>
      </c>
      <c r="B619" s="86">
        <v>3</v>
      </c>
      <c r="C619" s="87">
        <v>5</v>
      </c>
      <c r="D619" s="87">
        <v>10</v>
      </c>
      <c r="E619" s="86">
        <f t="shared" si="35"/>
        <v>150</v>
      </c>
      <c r="F619" s="86" t="str">
        <f t="shared" si="36"/>
        <v>3510</v>
      </c>
      <c r="G619" s="327" t="s">
        <v>292</v>
      </c>
      <c r="H619" s="325">
        <f>COUNTIFS('1.3 PFMEA'!AG$14:AG$1000,B619,'1.3 PFMEA'!AH$14:AH$1000,C619,'1.3 PFMEA'!AI$14:AI$1000,D619)</f>
        <v>0</v>
      </c>
      <c r="T619"/>
    </row>
    <row r="620" spans="1:20">
      <c r="A620" s="325">
        <v>105</v>
      </c>
      <c r="B620" s="86">
        <v>5</v>
      </c>
      <c r="C620" s="87">
        <v>10</v>
      </c>
      <c r="D620" s="87">
        <v>3</v>
      </c>
      <c r="E620" s="86">
        <f t="shared" si="35"/>
        <v>150</v>
      </c>
      <c r="F620" s="86" t="str">
        <f t="shared" si="36"/>
        <v>5103</v>
      </c>
      <c r="G620" s="327" t="s">
        <v>299</v>
      </c>
      <c r="H620" s="325">
        <f>COUNTIFS('1.3 PFMEA'!AG$14:AG$1000,B620,'1.3 PFMEA'!AH$14:AH$1000,C620,'1.3 PFMEA'!AI$14:AI$1000,D620)</f>
        <v>0</v>
      </c>
      <c r="T620"/>
    </row>
    <row r="621" spans="1:20">
      <c r="A621" s="325">
        <v>122</v>
      </c>
      <c r="B621" s="86">
        <v>5</v>
      </c>
      <c r="C621" s="87">
        <v>3</v>
      </c>
      <c r="D621" s="87">
        <v>10</v>
      </c>
      <c r="E621" s="86">
        <f t="shared" si="35"/>
        <v>150</v>
      </c>
      <c r="F621" s="86" t="str">
        <f t="shared" si="36"/>
        <v>5310</v>
      </c>
      <c r="G621" s="327" t="s">
        <v>292</v>
      </c>
      <c r="H621" s="325">
        <f>COUNTIFS('1.3 PFMEA'!AG$14:AG$1000,B621,'1.3 PFMEA'!AH$14:AH$1000,C621,'1.3 PFMEA'!AI$14:AI$1000,D621)</f>
        <v>0</v>
      </c>
      <c r="T621"/>
    </row>
    <row r="622" spans="1:20">
      <c r="A622" s="325">
        <v>123</v>
      </c>
      <c r="B622" s="86">
        <v>4</v>
      </c>
      <c r="C622" s="87">
        <v>5</v>
      </c>
      <c r="D622" s="87">
        <v>8</v>
      </c>
      <c r="E622" s="86">
        <f t="shared" si="35"/>
        <v>160</v>
      </c>
      <c r="F622" s="86" t="str">
        <f t="shared" si="36"/>
        <v>458</v>
      </c>
      <c r="G622" s="327" t="s">
        <v>299</v>
      </c>
      <c r="H622" s="325">
        <f>COUNTIFS('1.3 PFMEA'!AG$14:AG$1000,B622,'1.3 PFMEA'!AH$14:AH$1000,C622,'1.3 PFMEA'!AI$14:AI$1000,D622)</f>
        <v>0</v>
      </c>
      <c r="T622"/>
    </row>
    <row r="623" spans="1:20">
      <c r="A623" s="325">
        <v>115</v>
      </c>
      <c r="B623" s="86">
        <v>4</v>
      </c>
      <c r="C623" s="87">
        <v>8</v>
      </c>
      <c r="D623" s="87">
        <v>5</v>
      </c>
      <c r="E623" s="86">
        <f t="shared" si="35"/>
        <v>160</v>
      </c>
      <c r="F623" s="86" t="str">
        <f t="shared" si="36"/>
        <v>485</v>
      </c>
      <c r="G623" s="327" t="s">
        <v>291</v>
      </c>
      <c r="H623" s="325">
        <f>COUNTIFS('1.3 PFMEA'!AG$14:AG$1000,B623,'1.3 PFMEA'!AH$14:AH$1000,C623,'1.3 PFMEA'!AI$14:AI$1000,D623)</f>
        <v>0</v>
      </c>
      <c r="T623"/>
    </row>
    <row r="624" spans="1:20">
      <c r="A624" s="325">
        <v>123</v>
      </c>
      <c r="B624" s="86">
        <v>5</v>
      </c>
      <c r="C624" s="87">
        <v>4</v>
      </c>
      <c r="D624" s="87">
        <v>8</v>
      </c>
      <c r="E624" s="86">
        <f t="shared" si="35"/>
        <v>160</v>
      </c>
      <c r="F624" s="86" t="str">
        <f t="shared" si="36"/>
        <v>548</v>
      </c>
      <c r="G624" s="327" t="s">
        <v>299</v>
      </c>
      <c r="H624" s="325">
        <f>COUNTIFS('1.3 PFMEA'!AG$14:AG$1000,B624,'1.3 PFMEA'!AH$14:AH$1000,C624,'1.3 PFMEA'!AI$14:AI$1000,D624)</f>
        <v>0</v>
      </c>
      <c r="T624"/>
    </row>
    <row r="625" spans="1:20">
      <c r="A625" s="325">
        <v>105</v>
      </c>
      <c r="B625" s="86">
        <v>5</v>
      </c>
      <c r="C625" s="87">
        <v>8</v>
      </c>
      <c r="D625" s="87">
        <v>4</v>
      </c>
      <c r="E625" s="86">
        <f t="shared" si="35"/>
        <v>160</v>
      </c>
      <c r="F625" s="86" t="str">
        <f t="shared" si="36"/>
        <v>584</v>
      </c>
      <c r="G625" s="327" t="s">
        <v>299</v>
      </c>
      <c r="H625" s="325">
        <f>COUNTIFS('1.3 PFMEA'!AG$14:AG$1000,B625,'1.3 PFMEA'!AH$14:AH$1000,C625,'1.3 PFMEA'!AI$14:AI$1000,D625)</f>
        <v>0</v>
      </c>
      <c r="T625"/>
    </row>
    <row r="626" spans="1:20">
      <c r="A626" s="325">
        <v>153</v>
      </c>
      <c r="B626" s="86">
        <v>8</v>
      </c>
      <c r="C626" s="87">
        <v>4</v>
      </c>
      <c r="D626" s="87">
        <v>5</v>
      </c>
      <c r="E626" s="86">
        <f t="shared" si="35"/>
        <v>160</v>
      </c>
      <c r="F626" s="86" t="str">
        <f t="shared" si="36"/>
        <v>845</v>
      </c>
      <c r="G626" s="327" t="s">
        <v>299</v>
      </c>
      <c r="H626" s="325">
        <f>COUNTIFS('1.3 PFMEA'!AG$14:AG$1000,B626,'1.3 PFMEA'!AH$14:AH$1000,C626,'1.3 PFMEA'!AI$14:AI$1000,D626)</f>
        <v>0</v>
      </c>
      <c r="T626"/>
    </row>
    <row r="627" spans="1:20">
      <c r="A627" s="325">
        <v>143</v>
      </c>
      <c r="B627" s="86">
        <v>8</v>
      </c>
      <c r="C627" s="87">
        <v>5</v>
      </c>
      <c r="D627" s="87">
        <v>4</v>
      </c>
      <c r="E627" s="86">
        <f t="shared" si="35"/>
        <v>160</v>
      </c>
      <c r="F627" s="86" t="str">
        <f t="shared" si="36"/>
        <v>854</v>
      </c>
      <c r="G627" s="327" t="s">
        <v>299</v>
      </c>
      <c r="H627" s="325">
        <f>COUNTIFS('1.3 PFMEA'!AG$14:AG$1000,B627,'1.3 PFMEA'!AH$14:AH$1000,C627,'1.3 PFMEA'!AI$14:AI$1000,D627)</f>
        <v>0</v>
      </c>
      <c r="T627"/>
    </row>
    <row r="628" spans="1:20">
      <c r="A628" s="325">
        <v>202</v>
      </c>
      <c r="B628" s="86">
        <v>10</v>
      </c>
      <c r="C628" s="87">
        <v>2</v>
      </c>
      <c r="D628" s="87">
        <v>8</v>
      </c>
      <c r="E628" s="86">
        <f t="shared" si="35"/>
        <v>160</v>
      </c>
      <c r="F628" s="86" t="str">
        <f t="shared" si="36"/>
        <v>1028</v>
      </c>
      <c r="G628" s="327" t="s">
        <v>291</v>
      </c>
      <c r="H628" s="325">
        <f>COUNTIFS('1.3 PFMEA'!AG$14:AG$1000,B628,'1.3 PFMEA'!AH$14:AH$1000,C628,'1.3 PFMEA'!AI$14:AI$1000,D628)</f>
        <v>0</v>
      </c>
      <c r="T628"/>
    </row>
    <row r="629" spans="1:20">
      <c r="A629" s="325">
        <v>183</v>
      </c>
      <c r="B629" s="86">
        <v>10</v>
      </c>
      <c r="C629" s="87">
        <v>4</v>
      </c>
      <c r="D629" s="87">
        <v>4</v>
      </c>
      <c r="E629" s="86">
        <f t="shared" si="35"/>
        <v>160</v>
      </c>
      <c r="F629" s="86" t="str">
        <f t="shared" si="36"/>
        <v>1044</v>
      </c>
      <c r="G629" s="327" t="s">
        <v>291</v>
      </c>
      <c r="H629" s="325">
        <f>COUNTIFS('1.3 PFMEA'!AG$14:AG$1000,B629,'1.3 PFMEA'!AH$14:AH$1000,C629,'1.3 PFMEA'!AI$14:AI$1000,D629)</f>
        <v>0</v>
      </c>
      <c r="T629"/>
    </row>
    <row r="630" spans="1:20">
      <c r="A630" s="325">
        <v>185</v>
      </c>
      <c r="B630" s="86">
        <v>10</v>
      </c>
      <c r="C630" s="87">
        <v>8</v>
      </c>
      <c r="D630" s="87">
        <v>2</v>
      </c>
      <c r="E630" s="86">
        <f t="shared" si="35"/>
        <v>160</v>
      </c>
      <c r="F630" s="86" t="str">
        <f t="shared" si="36"/>
        <v>1082</v>
      </c>
      <c r="G630" s="327" t="s">
        <v>291</v>
      </c>
      <c r="H630" s="325">
        <f>COUNTIFS('1.3 PFMEA'!AG$14:AG$1000,B630,'1.3 PFMEA'!AH$14:AH$1000,C630,'1.3 PFMEA'!AI$14:AI$1000,D630)</f>
        <v>0</v>
      </c>
      <c r="T630"/>
    </row>
    <row r="631" spans="1:20">
      <c r="A631" s="325">
        <v>85</v>
      </c>
      <c r="B631" s="86">
        <v>2</v>
      </c>
      <c r="C631" s="87">
        <v>10</v>
      </c>
      <c r="D631" s="87">
        <v>8</v>
      </c>
      <c r="E631" s="86">
        <f t="shared" si="35"/>
        <v>160</v>
      </c>
      <c r="F631" s="86" t="str">
        <f t="shared" si="36"/>
        <v>2108</v>
      </c>
      <c r="G631" s="327" t="s">
        <v>299</v>
      </c>
      <c r="H631" s="325">
        <f>COUNTIFS('1.3 PFMEA'!AG$14:AG$1000,B631,'1.3 PFMEA'!AH$14:AH$1000,C631,'1.3 PFMEA'!AI$14:AI$1000,D631)</f>
        <v>0</v>
      </c>
      <c r="T631"/>
    </row>
    <row r="632" spans="1:20">
      <c r="A632" s="325">
        <v>85</v>
      </c>
      <c r="B632" s="86">
        <v>2</v>
      </c>
      <c r="C632" s="87">
        <v>8</v>
      </c>
      <c r="D632" s="87">
        <v>10</v>
      </c>
      <c r="E632" s="86">
        <f t="shared" si="35"/>
        <v>160</v>
      </c>
      <c r="F632" s="86" t="str">
        <f t="shared" si="36"/>
        <v>2810</v>
      </c>
      <c r="G632" s="327" t="s">
        <v>299</v>
      </c>
      <c r="H632" s="325">
        <f>COUNTIFS('1.3 PFMEA'!AG$14:AG$1000,B632,'1.3 PFMEA'!AH$14:AH$1000,C632,'1.3 PFMEA'!AI$14:AI$1000,D632)</f>
        <v>0</v>
      </c>
      <c r="T632"/>
    </row>
    <row r="633" spans="1:20">
      <c r="A633" s="325">
        <v>105</v>
      </c>
      <c r="B633" s="86">
        <v>4</v>
      </c>
      <c r="C633" s="87">
        <v>10</v>
      </c>
      <c r="D633" s="87">
        <v>4</v>
      </c>
      <c r="E633" s="86">
        <f t="shared" si="35"/>
        <v>160</v>
      </c>
      <c r="F633" s="86" t="str">
        <f t="shared" si="36"/>
        <v>4104</v>
      </c>
      <c r="G633" s="327" t="s">
        <v>299</v>
      </c>
      <c r="H633" s="325">
        <f>COUNTIFS('1.3 PFMEA'!AG$14:AG$1000,B633,'1.3 PFMEA'!AH$14:AH$1000,C633,'1.3 PFMEA'!AI$14:AI$1000,D633)</f>
        <v>0</v>
      </c>
      <c r="T633"/>
    </row>
    <row r="634" spans="1:20">
      <c r="A634" s="325">
        <v>123</v>
      </c>
      <c r="B634" s="86">
        <v>4</v>
      </c>
      <c r="C634" s="87">
        <v>4</v>
      </c>
      <c r="D634" s="87">
        <v>10</v>
      </c>
      <c r="E634" s="86">
        <f t="shared" si="35"/>
        <v>160</v>
      </c>
      <c r="F634" s="86" t="str">
        <f t="shared" si="36"/>
        <v>4410</v>
      </c>
      <c r="G634" s="327" t="s">
        <v>299</v>
      </c>
      <c r="H634" s="325">
        <f>COUNTIFS('1.3 PFMEA'!AG$14:AG$1000,B634,'1.3 PFMEA'!AH$14:AH$1000,C634,'1.3 PFMEA'!AI$14:AI$1000,D634)</f>
        <v>0</v>
      </c>
      <c r="T634"/>
    </row>
    <row r="635" spans="1:20">
      <c r="A635" s="325">
        <v>145</v>
      </c>
      <c r="B635" s="86">
        <v>8</v>
      </c>
      <c r="C635" s="87">
        <v>10</v>
      </c>
      <c r="D635" s="87">
        <v>2</v>
      </c>
      <c r="E635" s="86">
        <f t="shared" si="35"/>
        <v>160</v>
      </c>
      <c r="F635" s="86" t="str">
        <f t="shared" si="36"/>
        <v>8102</v>
      </c>
      <c r="G635" s="327" t="s">
        <v>291</v>
      </c>
      <c r="H635" s="325">
        <f>COUNTIFS('1.3 PFMEA'!AG$14:AG$1000,B635,'1.3 PFMEA'!AH$14:AH$1000,C635,'1.3 PFMEA'!AI$14:AI$1000,D635)</f>
        <v>0</v>
      </c>
      <c r="T635"/>
    </row>
    <row r="636" spans="1:20">
      <c r="A636" s="325">
        <v>162</v>
      </c>
      <c r="B636" s="86">
        <v>8</v>
      </c>
      <c r="C636" s="87">
        <v>2</v>
      </c>
      <c r="D636" s="87">
        <v>10</v>
      </c>
      <c r="E636" s="86">
        <f t="shared" si="35"/>
        <v>160</v>
      </c>
      <c r="F636" s="86" t="str">
        <f t="shared" si="36"/>
        <v>8210</v>
      </c>
      <c r="G636" s="327" t="s">
        <v>299</v>
      </c>
      <c r="H636" s="325">
        <f>COUNTIFS('1.3 PFMEA'!AG$14:AG$1000,B636,'1.3 PFMEA'!AH$14:AH$1000,C636,'1.3 PFMEA'!AI$14:AI$1000,D636)</f>
        <v>0</v>
      </c>
      <c r="T636"/>
    </row>
    <row r="637" spans="1:20">
      <c r="A637" s="325">
        <v>85</v>
      </c>
      <c r="B637" s="86">
        <v>2</v>
      </c>
      <c r="C637" s="87">
        <v>9</v>
      </c>
      <c r="D637" s="87">
        <v>9</v>
      </c>
      <c r="E637" s="86">
        <f t="shared" si="35"/>
        <v>162</v>
      </c>
      <c r="F637" s="86" t="str">
        <f t="shared" si="36"/>
        <v>299</v>
      </c>
      <c r="G637" s="327" t="s">
        <v>299</v>
      </c>
      <c r="H637" s="325">
        <f>COUNTIFS('1.3 PFMEA'!AG$14:AG$1000,B637,'1.3 PFMEA'!AH$14:AH$1000,C637,'1.3 PFMEA'!AI$14:AI$1000,D637)</f>
        <v>0</v>
      </c>
      <c r="T637"/>
    </row>
    <row r="638" spans="1:20">
      <c r="A638" s="325">
        <v>84</v>
      </c>
      <c r="B638" s="86">
        <v>3</v>
      </c>
      <c r="C638" s="87">
        <v>6</v>
      </c>
      <c r="D638" s="87">
        <v>9</v>
      </c>
      <c r="E638" s="86">
        <f t="shared" si="35"/>
        <v>162</v>
      </c>
      <c r="F638" s="86" t="str">
        <f t="shared" si="36"/>
        <v>369</v>
      </c>
      <c r="G638" s="327" t="s">
        <v>292</v>
      </c>
      <c r="H638" s="325">
        <f>COUNTIFS('1.3 PFMEA'!AG$14:AG$1000,B638,'1.3 PFMEA'!AH$14:AH$1000,C638,'1.3 PFMEA'!AI$14:AI$1000,D638)</f>
        <v>0</v>
      </c>
      <c r="T638"/>
    </row>
    <row r="639" spans="1:20">
      <c r="A639" s="325">
        <v>75</v>
      </c>
      <c r="B639" s="86">
        <v>3</v>
      </c>
      <c r="C639" s="87">
        <v>9</v>
      </c>
      <c r="D639" s="87">
        <v>6</v>
      </c>
      <c r="E639" s="86">
        <f t="shared" si="35"/>
        <v>162</v>
      </c>
      <c r="F639" s="86" t="str">
        <f t="shared" si="36"/>
        <v>396</v>
      </c>
      <c r="G639" s="327" t="s">
        <v>299</v>
      </c>
      <c r="H639" s="325">
        <f>COUNTIFS('1.3 PFMEA'!AG$14:AG$1000,B639,'1.3 PFMEA'!AH$14:AH$1000,C639,'1.3 PFMEA'!AI$14:AI$1000,D639)</f>
        <v>0</v>
      </c>
      <c r="T639"/>
    </row>
    <row r="640" spans="1:20">
      <c r="A640" s="325">
        <v>122</v>
      </c>
      <c r="B640" s="86">
        <v>6</v>
      </c>
      <c r="C640" s="87">
        <v>3</v>
      </c>
      <c r="D640" s="87">
        <v>9</v>
      </c>
      <c r="E640" s="86">
        <f t="shared" si="35"/>
        <v>162</v>
      </c>
      <c r="F640" s="86" t="str">
        <f t="shared" si="36"/>
        <v>639</v>
      </c>
      <c r="G640" s="327" t="s">
        <v>292</v>
      </c>
      <c r="H640" s="325">
        <f>COUNTIFS('1.3 PFMEA'!AG$14:AG$1000,B640,'1.3 PFMEA'!AH$14:AH$1000,C640,'1.3 PFMEA'!AI$14:AI$1000,D640)</f>
        <v>0</v>
      </c>
      <c r="T640"/>
    </row>
    <row r="641" spans="1:20">
      <c r="A641" s="325">
        <v>105</v>
      </c>
      <c r="B641" s="86">
        <v>6</v>
      </c>
      <c r="C641" s="87">
        <v>9</v>
      </c>
      <c r="D641" s="87">
        <v>3</v>
      </c>
      <c r="E641" s="86">
        <f t="shared" si="35"/>
        <v>162</v>
      </c>
      <c r="F641" s="86" t="str">
        <f t="shared" si="36"/>
        <v>693</v>
      </c>
      <c r="G641" s="327" t="s">
        <v>299</v>
      </c>
      <c r="H641" s="325">
        <f>COUNTIFS('1.3 PFMEA'!AG$14:AG$1000,B641,'1.3 PFMEA'!AH$14:AH$1000,C641,'1.3 PFMEA'!AI$14:AI$1000,D641)</f>
        <v>0</v>
      </c>
      <c r="T641"/>
    </row>
    <row r="642" spans="1:20">
      <c r="A642" s="325">
        <v>202</v>
      </c>
      <c r="B642" s="86">
        <v>9</v>
      </c>
      <c r="C642" s="87">
        <v>2</v>
      </c>
      <c r="D642" s="87">
        <v>9</v>
      </c>
      <c r="E642" s="86">
        <f t="shared" ref="E642:E705" si="37">B642*C642*D642</f>
        <v>162</v>
      </c>
      <c r="F642" s="86" t="str">
        <f t="shared" ref="F642:F705" si="38">B642&amp;C642&amp;D642</f>
        <v>929</v>
      </c>
      <c r="G642" s="327" t="s">
        <v>291</v>
      </c>
      <c r="H642" s="325">
        <f>COUNTIFS('1.3 PFMEA'!AG$14:AG$1000,B642,'1.3 PFMEA'!AH$14:AH$1000,C642,'1.3 PFMEA'!AI$14:AI$1000,D642)</f>
        <v>0</v>
      </c>
      <c r="T642"/>
    </row>
    <row r="643" spans="1:20">
      <c r="A643" s="325">
        <v>192</v>
      </c>
      <c r="B643" s="86">
        <v>9</v>
      </c>
      <c r="C643" s="87">
        <v>3</v>
      </c>
      <c r="D643" s="87">
        <v>6</v>
      </c>
      <c r="E643" s="86">
        <f t="shared" si="37"/>
        <v>162</v>
      </c>
      <c r="F643" s="86" t="str">
        <f t="shared" si="38"/>
        <v>936</v>
      </c>
      <c r="G643" s="327" t="s">
        <v>299</v>
      </c>
      <c r="H643" s="325">
        <f>COUNTIFS('1.3 PFMEA'!AG$14:AG$1000,B643,'1.3 PFMEA'!AH$14:AH$1000,C643,'1.3 PFMEA'!AI$14:AI$1000,D643)</f>
        <v>0</v>
      </c>
      <c r="T643"/>
    </row>
    <row r="644" spans="1:20">
      <c r="A644" s="325">
        <v>184</v>
      </c>
      <c r="B644" s="86">
        <v>9</v>
      </c>
      <c r="C644" s="87">
        <v>6</v>
      </c>
      <c r="D644" s="87">
        <v>3</v>
      </c>
      <c r="E644" s="86">
        <f t="shared" si="37"/>
        <v>162</v>
      </c>
      <c r="F644" s="86" t="str">
        <f t="shared" si="38"/>
        <v>963</v>
      </c>
      <c r="G644" s="327" t="s">
        <v>291</v>
      </c>
      <c r="H644" s="325">
        <f>COUNTIFS('1.3 PFMEA'!AG$14:AG$1000,B644,'1.3 PFMEA'!AH$14:AH$1000,C644,'1.3 PFMEA'!AI$14:AI$1000,D644)</f>
        <v>0</v>
      </c>
      <c r="T644"/>
    </row>
    <row r="645" spans="1:20">
      <c r="A645" s="325">
        <v>185</v>
      </c>
      <c r="B645" s="86">
        <v>9</v>
      </c>
      <c r="C645" s="87">
        <v>9</v>
      </c>
      <c r="D645" s="87">
        <v>2</v>
      </c>
      <c r="E645" s="86">
        <f t="shared" si="37"/>
        <v>162</v>
      </c>
      <c r="F645" s="86" t="str">
        <f t="shared" si="38"/>
        <v>992</v>
      </c>
      <c r="G645" s="327" t="s">
        <v>291</v>
      </c>
      <c r="H645" s="325">
        <f>COUNTIFS('1.3 PFMEA'!AG$14:AG$1000,B645,'1.3 PFMEA'!AH$14:AH$1000,C645,'1.3 PFMEA'!AI$14:AI$1000,D645)</f>
        <v>0</v>
      </c>
      <c r="T645"/>
    </row>
    <row r="646" spans="1:20">
      <c r="A646" s="325">
        <v>84</v>
      </c>
      <c r="B646" s="86">
        <v>3</v>
      </c>
      <c r="C646" s="87">
        <v>7</v>
      </c>
      <c r="D646" s="87">
        <v>8</v>
      </c>
      <c r="E646" s="86">
        <f t="shared" si="37"/>
        <v>168</v>
      </c>
      <c r="F646" s="86" t="str">
        <f t="shared" si="38"/>
        <v>378</v>
      </c>
      <c r="G646" s="327" t="s">
        <v>292</v>
      </c>
      <c r="H646" s="325">
        <f>COUNTIFS('1.3 PFMEA'!AG$14:AG$1000,B646,'1.3 PFMEA'!AH$14:AH$1000,C646,'1.3 PFMEA'!AI$14:AI$1000,D646)</f>
        <v>0</v>
      </c>
      <c r="T646"/>
    </row>
    <row r="647" spans="1:20">
      <c r="A647" s="325">
        <v>85</v>
      </c>
      <c r="B647" s="86">
        <v>3</v>
      </c>
      <c r="C647" s="87">
        <v>8</v>
      </c>
      <c r="D647" s="87">
        <v>7</v>
      </c>
      <c r="E647" s="86">
        <f t="shared" si="37"/>
        <v>168</v>
      </c>
      <c r="F647" s="86" t="str">
        <f t="shared" si="38"/>
        <v>387</v>
      </c>
      <c r="G647" s="327" t="s">
        <v>299</v>
      </c>
      <c r="H647" s="325">
        <f>COUNTIFS('1.3 PFMEA'!AG$14:AG$1000,B647,'1.3 PFMEA'!AH$14:AH$1000,C647,'1.3 PFMEA'!AI$14:AI$1000,D647)</f>
        <v>0</v>
      </c>
      <c r="T647"/>
    </row>
    <row r="648" spans="1:20">
      <c r="A648" s="325">
        <v>124</v>
      </c>
      <c r="B648" s="86">
        <v>4</v>
      </c>
      <c r="C648" s="87">
        <v>6</v>
      </c>
      <c r="D648" s="87">
        <v>7</v>
      </c>
      <c r="E648" s="86">
        <f t="shared" si="37"/>
        <v>168</v>
      </c>
      <c r="F648" s="86" t="str">
        <f t="shared" si="38"/>
        <v>467</v>
      </c>
      <c r="G648" s="327" t="s">
        <v>299</v>
      </c>
      <c r="H648" s="325">
        <f>COUNTIFS('1.3 PFMEA'!AG$14:AG$1000,B648,'1.3 PFMEA'!AH$14:AH$1000,C648,'1.3 PFMEA'!AI$14:AI$1000,D648)</f>
        <v>0</v>
      </c>
      <c r="T648"/>
    </row>
    <row r="649" spans="1:20">
      <c r="A649" s="325">
        <v>114</v>
      </c>
      <c r="B649" s="86">
        <v>4</v>
      </c>
      <c r="C649" s="87">
        <v>7</v>
      </c>
      <c r="D649" s="87">
        <v>6</v>
      </c>
      <c r="E649" s="86">
        <f t="shared" si="37"/>
        <v>168</v>
      </c>
      <c r="F649" s="86" t="str">
        <f t="shared" si="38"/>
        <v>476</v>
      </c>
      <c r="G649" s="327" t="s">
        <v>299</v>
      </c>
      <c r="H649" s="325">
        <f>COUNTIFS('1.3 PFMEA'!AG$14:AG$1000,B649,'1.3 PFMEA'!AH$14:AH$1000,C649,'1.3 PFMEA'!AI$14:AI$1000,D649)</f>
        <v>0</v>
      </c>
      <c r="T649"/>
    </row>
    <row r="650" spans="1:20">
      <c r="A650" s="325">
        <v>123</v>
      </c>
      <c r="B650" s="86">
        <v>6</v>
      </c>
      <c r="C650" s="87">
        <v>4</v>
      </c>
      <c r="D650" s="87">
        <v>7</v>
      </c>
      <c r="E650" s="86">
        <f t="shared" si="37"/>
        <v>168</v>
      </c>
      <c r="F650" s="86" t="str">
        <f t="shared" si="38"/>
        <v>647</v>
      </c>
      <c r="G650" s="327" t="s">
        <v>299</v>
      </c>
      <c r="H650" s="325">
        <f>COUNTIFS('1.3 PFMEA'!AG$14:AG$1000,B650,'1.3 PFMEA'!AH$14:AH$1000,C650,'1.3 PFMEA'!AI$14:AI$1000,D650)</f>
        <v>0</v>
      </c>
      <c r="T650"/>
    </row>
    <row r="651" spans="1:20">
      <c r="A651" s="325">
        <v>104</v>
      </c>
      <c r="B651" s="86">
        <v>6</v>
      </c>
      <c r="C651" s="87">
        <v>7</v>
      </c>
      <c r="D651" s="87">
        <v>4</v>
      </c>
      <c r="E651" s="86">
        <f t="shared" si="37"/>
        <v>168</v>
      </c>
      <c r="F651" s="86" t="str">
        <f t="shared" si="38"/>
        <v>674</v>
      </c>
      <c r="G651" s="327" t="s">
        <v>299</v>
      </c>
      <c r="H651" s="325">
        <f>COUNTIFS('1.3 PFMEA'!AG$14:AG$1000,B651,'1.3 PFMEA'!AH$14:AH$1000,C651,'1.3 PFMEA'!AI$14:AI$1000,D651)</f>
        <v>0</v>
      </c>
      <c r="T651"/>
    </row>
    <row r="652" spans="1:20">
      <c r="A652" s="325">
        <v>162</v>
      </c>
      <c r="B652" s="86">
        <v>7</v>
      </c>
      <c r="C652" s="87">
        <v>3</v>
      </c>
      <c r="D652" s="87">
        <v>8</v>
      </c>
      <c r="E652" s="86">
        <f t="shared" si="37"/>
        <v>168</v>
      </c>
      <c r="F652" s="86" t="str">
        <f t="shared" si="38"/>
        <v>738</v>
      </c>
      <c r="G652" s="327" t="s">
        <v>299</v>
      </c>
      <c r="H652" s="325">
        <f>COUNTIFS('1.3 PFMEA'!AG$14:AG$1000,B652,'1.3 PFMEA'!AH$14:AH$1000,C652,'1.3 PFMEA'!AI$14:AI$1000,D652)</f>
        <v>0</v>
      </c>
      <c r="T652"/>
    </row>
    <row r="653" spans="1:20">
      <c r="A653" s="325">
        <v>153</v>
      </c>
      <c r="B653" s="86">
        <v>7</v>
      </c>
      <c r="C653" s="87">
        <v>4</v>
      </c>
      <c r="D653" s="87">
        <v>6</v>
      </c>
      <c r="E653" s="86">
        <f t="shared" si="37"/>
        <v>168</v>
      </c>
      <c r="F653" s="86" t="str">
        <f t="shared" si="38"/>
        <v>746</v>
      </c>
      <c r="G653" s="327" t="s">
        <v>299</v>
      </c>
      <c r="H653" s="325">
        <f>COUNTIFS('1.3 PFMEA'!AG$14:AG$1000,B653,'1.3 PFMEA'!AH$14:AH$1000,C653,'1.3 PFMEA'!AI$14:AI$1000,D653)</f>
        <v>0</v>
      </c>
      <c r="T653"/>
    </row>
    <row r="654" spans="1:20">
      <c r="A654" s="325">
        <v>144</v>
      </c>
      <c r="B654" s="86">
        <v>7</v>
      </c>
      <c r="C654" s="87">
        <v>6</v>
      </c>
      <c r="D654" s="87">
        <v>4</v>
      </c>
      <c r="E654" s="86">
        <f t="shared" si="37"/>
        <v>168</v>
      </c>
      <c r="F654" s="86" t="str">
        <f t="shared" si="38"/>
        <v>764</v>
      </c>
      <c r="G654" s="327" t="s">
        <v>291</v>
      </c>
      <c r="H654" s="325">
        <f>COUNTIFS('1.3 PFMEA'!AG$14:AG$1000,B654,'1.3 PFMEA'!AH$14:AH$1000,C654,'1.3 PFMEA'!AI$14:AI$1000,D654)</f>
        <v>0</v>
      </c>
      <c r="T654"/>
    </row>
    <row r="655" spans="1:20">
      <c r="A655" s="325">
        <v>145</v>
      </c>
      <c r="B655" s="86">
        <v>7</v>
      </c>
      <c r="C655" s="87">
        <v>8</v>
      </c>
      <c r="D655" s="87">
        <v>3</v>
      </c>
      <c r="E655" s="86">
        <f t="shared" si="37"/>
        <v>168</v>
      </c>
      <c r="F655" s="86" t="str">
        <f t="shared" si="38"/>
        <v>783</v>
      </c>
      <c r="G655" s="327" t="s">
        <v>291</v>
      </c>
      <c r="H655" s="325">
        <f>COUNTIFS('1.3 PFMEA'!AG$14:AG$1000,B655,'1.3 PFMEA'!AH$14:AH$1000,C655,'1.3 PFMEA'!AI$14:AI$1000,D655)</f>
        <v>0</v>
      </c>
      <c r="T655"/>
    </row>
    <row r="656" spans="1:20">
      <c r="A656" s="325">
        <v>162</v>
      </c>
      <c r="B656" s="86">
        <v>8</v>
      </c>
      <c r="C656" s="87">
        <v>3</v>
      </c>
      <c r="D656" s="87">
        <v>7</v>
      </c>
      <c r="E656" s="86">
        <f t="shared" si="37"/>
        <v>168</v>
      </c>
      <c r="F656" s="86" t="str">
        <f t="shared" si="38"/>
        <v>837</v>
      </c>
      <c r="G656" s="327" t="s">
        <v>299</v>
      </c>
      <c r="H656" s="325">
        <f>COUNTIFS('1.3 PFMEA'!AG$14:AG$1000,B656,'1.3 PFMEA'!AH$14:AH$1000,C656,'1.3 PFMEA'!AI$14:AI$1000,D656)</f>
        <v>0</v>
      </c>
      <c r="T656"/>
    </row>
    <row r="657" spans="1:20">
      <c r="A657" s="325">
        <v>144</v>
      </c>
      <c r="B657" s="86">
        <v>8</v>
      </c>
      <c r="C657" s="87">
        <v>7</v>
      </c>
      <c r="D657" s="87">
        <v>3</v>
      </c>
      <c r="E657" s="86">
        <f t="shared" si="37"/>
        <v>168</v>
      </c>
      <c r="F657" s="86" t="str">
        <f t="shared" si="38"/>
        <v>873</v>
      </c>
      <c r="G657" s="327" t="s">
        <v>291</v>
      </c>
      <c r="H657" s="325">
        <f>COUNTIFS('1.3 PFMEA'!AG$14:AG$1000,B657,'1.3 PFMEA'!AH$14:AH$1000,C657,'1.3 PFMEA'!AI$14:AI$1000,D657)</f>
        <v>0</v>
      </c>
      <c r="T657"/>
    </row>
    <row r="658" spans="1:20">
      <c r="A658" s="325">
        <v>123</v>
      </c>
      <c r="B658" s="86">
        <v>5</v>
      </c>
      <c r="C658" s="87">
        <v>5</v>
      </c>
      <c r="D658" s="87">
        <v>7</v>
      </c>
      <c r="E658" s="86">
        <f t="shared" si="37"/>
        <v>175</v>
      </c>
      <c r="F658" s="86" t="str">
        <f t="shared" si="38"/>
        <v>557</v>
      </c>
      <c r="G658" s="327" t="s">
        <v>299</v>
      </c>
      <c r="H658" s="325">
        <f>COUNTIFS('1.3 PFMEA'!AG$14:AG$1000,B658,'1.3 PFMEA'!AH$14:AH$1000,C658,'1.3 PFMEA'!AI$14:AI$1000,D658)</f>
        <v>0</v>
      </c>
      <c r="T658"/>
    </row>
    <row r="659" spans="1:20">
      <c r="A659" s="325">
        <v>114</v>
      </c>
      <c r="B659" s="86">
        <v>5</v>
      </c>
      <c r="C659" s="87">
        <v>7</v>
      </c>
      <c r="D659" s="87">
        <v>5</v>
      </c>
      <c r="E659" s="86">
        <f t="shared" si="37"/>
        <v>175</v>
      </c>
      <c r="F659" s="86" t="str">
        <f t="shared" si="38"/>
        <v>575</v>
      </c>
      <c r="G659" s="327" t="s">
        <v>299</v>
      </c>
      <c r="H659" s="325">
        <f>COUNTIFS('1.3 PFMEA'!AG$14:AG$1000,B659,'1.3 PFMEA'!AH$14:AH$1000,C659,'1.3 PFMEA'!AI$14:AI$1000,D659)</f>
        <v>0</v>
      </c>
      <c r="T659"/>
    </row>
    <row r="660" spans="1:20">
      <c r="A660" s="325">
        <v>153</v>
      </c>
      <c r="B660" s="86">
        <v>7</v>
      </c>
      <c r="C660" s="87">
        <v>5</v>
      </c>
      <c r="D660" s="87">
        <v>5</v>
      </c>
      <c r="E660" s="86">
        <f t="shared" si="37"/>
        <v>175</v>
      </c>
      <c r="F660" s="86" t="str">
        <f t="shared" si="38"/>
        <v>755</v>
      </c>
      <c r="G660" s="327" t="s">
        <v>299</v>
      </c>
      <c r="H660" s="325">
        <f>COUNTIFS('1.3 PFMEA'!AG$14:AG$1000,B660,'1.3 PFMEA'!AH$14:AH$1000,C660,'1.3 PFMEA'!AI$14:AI$1000,D660)</f>
        <v>0</v>
      </c>
      <c r="T660"/>
    </row>
    <row r="661" spans="1:20">
      <c r="A661" s="325">
        <v>123</v>
      </c>
      <c r="B661" s="86">
        <v>4</v>
      </c>
      <c r="C661" s="87">
        <v>5</v>
      </c>
      <c r="D661" s="87">
        <v>9</v>
      </c>
      <c r="E661" s="86">
        <f t="shared" si="37"/>
        <v>180</v>
      </c>
      <c r="F661" s="86" t="str">
        <f t="shared" si="38"/>
        <v>459</v>
      </c>
      <c r="G661" s="327" t="s">
        <v>299</v>
      </c>
      <c r="H661" s="325">
        <f>COUNTIFS('1.3 PFMEA'!AG$14:AG$1000,B661,'1.3 PFMEA'!AH$14:AH$1000,C661,'1.3 PFMEA'!AI$14:AI$1000,D661)</f>
        <v>0</v>
      </c>
      <c r="T661"/>
    </row>
    <row r="662" spans="1:20">
      <c r="A662" s="325">
        <v>115</v>
      </c>
      <c r="B662" s="86">
        <v>4</v>
      </c>
      <c r="C662" s="87">
        <v>9</v>
      </c>
      <c r="D662" s="87">
        <v>5</v>
      </c>
      <c r="E662" s="86">
        <f t="shared" si="37"/>
        <v>180</v>
      </c>
      <c r="F662" s="86" t="str">
        <f t="shared" si="38"/>
        <v>495</v>
      </c>
      <c r="G662" s="327" t="s">
        <v>291</v>
      </c>
      <c r="H662" s="325">
        <f>COUNTIFS('1.3 PFMEA'!AG$14:AG$1000,B662,'1.3 PFMEA'!AH$14:AH$1000,C662,'1.3 PFMEA'!AI$14:AI$1000,D662)</f>
        <v>0</v>
      </c>
      <c r="T662"/>
    </row>
    <row r="663" spans="1:20">
      <c r="A663" s="325">
        <v>123</v>
      </c>
      <c r="B663" s="86">
        <v>5</v>
      </c>
      <c r="C663" s="87">
        <v>4</v>
      </c>
      <c r="D663" s="87">
        <v>9</v>
      </c>
      <c r="E663" s="86">
        <f t="shared" si="37"/>
        <v>180</v>
      </c>
      <c r="F663" s="86" t="str">
        <f t="shared" si="38"/>
        <v>549</v>
      </c>
      <c r="G663" s="327" t="s">
        <v>299</v>
      </c>
      <c r="H663" s="325">
        <f>COUNTIFS('1.3 PFMEA'!AG$14:AG$1000,B663,'1.3 PFMEA'!AH$14:AH$1000,C663,'1.3 PFMEA'!AI$14:AI$1000,D663)</f>
        <v>0</v>
      </c>
      <c r="T663"/>
    </row>
    <row r="664" spans="1:20">
      <c r="A664" s="325">
        <v>114</v>
      </c>
      <c r="B664" s="86">
        <v>5</v>
      </c>
      <c r="C664" s="87">
        <v>6</v>
      </c>
      <c r="D664" s="87">
        <v>6</v>
      </c>
      <c r="E664" s="86">
        <f t="shared" si="37"/>
        <v>180</v>
      </c>
      <c r="F664" s="86" t="str">
        <f t="shared" si="38"/>
        <v>566</v>
      </c>
      <c r="G664" s="327" t="s">
        <v>299</v>
      </c>
      <c r="H664" s="325">
        <f>COUNTIFS('1.3 PFMEA'!AG$14:AG$1000,B664,'1.3 PFMEA'!AH$14:AH$1000,C664,'1.3 PFMEA'!AI$14:AI$1000,D664)</f>
        <v>0</v>
      </c>
      <c r="T664"/>
    </row>
    <row r="665" spans="1:20">
      <c r="A665" s="325">
        <v>105</v>
      </c>
      <c r="B665" s="86">
        <v>5</v>
      </c>
      <c r="C665" s="87">
        <v>9</v>
      </c>
      <c r="D665" s="87">
        <v>4</v>
      </c>
      <c r="E665" s="86">
        <f t="shared" si="37"/>
        <v>180</v>
      </c>
      <c r="F665" s="86" t="str">
        <f t="shared" si="38"/>
        <v>594</v>
      </c>
      <c r="G665" s="327" t="s">
        <v>299</v>
      </c>
      <c r="H665" s="325">
        <f>COUNTIFS('1.3 PFMEA'!AG$14:AG$1000,B665,'1.3 PFMEA'!AH$14:AH$1000,C665,'1.3 PFMEA'!AI$14:AI$1000,D665)</f>
        <v>0</v>
      </c>
      <c r="T665"/>
    </row>
    <row r="666" spans="1:20">
      <c r="A666" s="325">
        <v>113</v>
      </c>
      <c r="B666" s="86">
        <v>6</v>
      </c>
      <c r="C666" s="87">
        <v>5</v>
      </c>
      <c r="D666" s="87">
        <v>6</v>
      </c>
      <c r="E666" s="86">
        <f t="shared" si="37"/>
        <v>180</v>
      </c>
      <c r="F666" s="86" t="str">
        <f t="shared" si="38"/>
        <v>656</v>
      </c>
      <c r="G666" s="327" t="s">
        <v>292</v>
      </c>
      <c r="H666" s="325">
        <f>COUNTIFS('1.3 PFMEA'!AG$14:AG$1000,B666,'1.3 PFMEA'!AH$14:AH$1000,C666,'1.3 PFMEA'!AI$14:AI$1000,D666)</f>
        <v>0</v>
      </c>
      <c r="T666"/>
    </row>
    <row r="667" spans="1:20">
      <c r="A667" s="325">
        <v>114</v>
      </c>
      <c r="B667" s="86">
        <v>6</v>
      </c>
      <c r="C667" s="87">
        <v>6</v>
      </c>
      <c r="D667" s="87">
        <v>5</v>
      </c>
      <c r="E667" s="86">
        <f t="shared" si="37"/>
        <v>180</v>
      </c>
      <c r="F667" s="86" t="str">
        <f t="shared" si="38"/>
        <v>665</v>
      </c>
      <c r="G667" s="327" t="s">
        <v>299</v>
      </c>
      <c r="H667" s="325">
        <f>COUNTIFS('1.3 PFMEA'!AG$14:AG$1000,B667,'1.3 PFMEA'!AH$14:AH$1000,C667,'1.3 PFMEA'!AI$14:AI$1000,D667)</f>
        <v>0</v>
      </c>
      <c r="T667"/>
    </row>
    <row r="668" spans="1:20">
      <c r="A668" s="325">
        <v>193</v>
      </c>
      <c r="B668" s="86">
        <v>9</v>
      </c>
      <c r="C668" s="87">
        <v>4</v>
      </c>
      <c r="D668" s="87">
        <v>5</v>
      </c>
      <c r="E668" s="86">
        <f t="shared" si="37"/>
        <v>180</v>
      </c>
      <c r="F668" s="86" t="str">
        <f t="shared" si="38"/>
        <v>945</v>
      </c>
      <c r="G668" s="327" t="s">
        <v>291</v>
      </c>
      <c r="H668" s="325">
        <f>COUNTIFS('1.3 PFMEA'!AG$14:AG$1000,B668,'1.3 PFMEA'!AH$14:AH$1000,C668,'1.3 PFMEA'!AI$14:AI$1000,D668)</f>
        <v>0</v>
      </c>
      <c r="T668"/>
    </row>
    <row r="669" spans="1:20">
      <c r="A669" s="325">
        <v>183</v>
      </c>
      <c r="B669" s="86">
        <v>9</v>
      </c>
      <c r="C669" s="87">
        <v>5</v>
      </c>
      <c r="D669" s="87">
        <v>4</v>
      </c>
      <c r="E669" s="86">
        <f t="shared" si="37"/>
        <v>180</v>
      </c>
      <c r="F669" s="86" t="str">
        <f t="shared" si="38"/>
        <v>954</v>
      </c>
      <c r="G669" s="327" t="s">
        <v>291</v>
      </c>
      <c r="H669" s="325">
        <f>COUNTIFS('1.3 PFMEA'!AG$14:AG$1000,B669,'1.3 PFMEA'!AH$14:AH$1000,C669,'1.3 PFMEA'!AI$14:AI$1000,D669)</f>
        <v>0</v>
      </c>
      <c r="T669"/>
    </row>
    <row r="670" spans="1:20">
      <c r="A670" s="325">
        <v>202</v>
      </c>
      <c r="B670" s="86">
        <v>10</v>
      </c>
      <c r="C670" s="87">
        <v>2</v>
      </c>
      <c r="D670" s="87">
        <v>9</v>
      </c>
      <c r="E670" s="86">
        <f t="shared" si="37"/>
        <v>180</v>
      </c>
      <c r="F670" s="86" t="str">
        <f t="shared" si="38"/>
        <v>1029</v>
      </c>
      <c r="G670" s="327" t="s">
        <v>291</v>
      </c>
      <c r="H670" s="325">
        <f>COUNTIFS('1.3 PFMEA'!AG$14:AG$1000,B670,'1.3 PFMEA'!AH$14:AH$1000,C670,'1.3 PFMEA'!AI$14:AI$1000,D670)</f>
        <v>0</v>
      </c>
      <c r="T670"/>
    </row>
    <row r="671" spans="1:20">
      <c r="A671" s="325">
        <v>192</v>
      </c>
      <c r="B671" s="86">
        <v>10</v>
      </c>
      <c r="C671" s="87">
        <v>3</v>
      </c>
      <c r="D671" s="87">
        <v>6</v>
      </c>
      <c r="E671" s="86">
        <f t="shared" si="37"/>
        <v>180</v>
      </c>
      <c r="F671" s="86" t="str">
        <f t="shared" si="38"/>
        <v>1036</v>
      </c>
      <c r="G671" s="327" t="s">
        <v>299</v>
      </c>
      <c r="H671" s="325">
        <f>COUNTIFS('1.3 PFMEA'!AG$14:AG$1000,B671,'1.3 PFMEA'!AH$14:AH$1000,C671,'1.3 PFMEA'!AI$14:AI$1000,D671)</f>
        <v>0</v>
      </c>
      <c r="T671"/>
    </row>
    <row r="672" spans="1:20">
      <c r="A672" s="325">
        <v>184</v>
      </c>
      <c r="B672" s="86">
        <v>10</v>
      </c>
      <c r="C672" s="87">
        <v>6</v>
      </c>
      <c r="D672" s="87">
        <v>3</v>
      </c>
      <c r="E672" s="86">
        <f t="shared" si="37"/>
        <v>180</v>
      </c>
      <c r="F672" s="86" t="str">
        <f t="shared" si="38"/>
        <v>1063</v>
      </c>
      <c r="G672" s="327" t="s">
        <v>291</v>
      </c>
      <c r="H672" s="325">
        <f>COUNTIFS('1.3 PFMEA'!AG$14:AG$1000,B672,'1.3 PFMEA'!AH$14:AH$1000,C672,'1.3 PFMEA'!AI$14:AI$1000,D672)</f>
        <v>0</v>
      </c>
      <c r="T672"/>
    </row>
    <row r="673" spans="1:20">
      <c r="A673" s="325">
        <v>185</v>
      </c>
      <c r="B673" s="86">
        <v>10</v>
      </c>
      <c r="C673" s="87">
        <v>9</v>
      </c>
      <c r="D673" s="87">
        <v>2</v>
      </c>
      <c r="E673" s="86">
        <f t="shared" si="37"/>
        <v>180</v>
      </c>
      <c r="F673" s="86" t="str">
        <f t="shared" si="38"/>
        <v>1092</v>
      </c>
      <c r="G673" s="327" t="s">
        <v>291</v>
      </c>
      <c r="H673" s="325">
        <f>COUNTIFS('1.3 PFMEA'!AG$14:AG$1000,B673,'1.3 PFMEA'!AH$14:AH$1000,C673,'1.3 PFMEA'!AI$14:AI$1000,D673)</f>
        <v>0</v>
      </c>
      <c r="T673"/>
    </row>
    <row r="674" spans="1:20">
      <c r="A674" s="325">
        <v>85</v>
      </c>
      <c r="B674" s="86">
        <v>2</v>
      </c>
      <c r="C674" s="87">
        <v>10</v>
      </c>
      <c r="D674" s="87">
        <v>9</v>
      </c>
      <c r="E674" s="86">
        <f t="shared" si="37"/>
        <v>180</v>
      </c>
      <c r="F674" s="86" t="str">
        <f t="shared" si="38"/>
        <v>2109</v>
      </c>
      <c r="G674" s="327" t="s">
        <v>299</v>
      </c>
      <c r="H674" s="325">
        <f>COUNTIFS('1.3 PFMEA'!AG$14:AG$1000,B674,'1.3 PFMEA'!AH$14:AH$1000,C674,'1.3 PFMEA'!AI$14:AI$1000,D674)</f>
        <v>0</v>
      </c>
      <c r="T674"/>
    </row>
    <row r="675" spans="1:20">
      <c r="A675" s="325">
        <v>85</v>
      </c>
      <c r="B675" s="86">
        <v>2</v>
      </c>
      <c r="C675" s="87">
        <v>9</v>
      </c>
      <c r="D675" s="87">
        <v>10</v>
      </c>
      <c r="E675" s="86">
        <f t="shared" si="37"/>
        <v>180</v>
      </c>
      <c r="F675" s="86" t="str">
        <f t="shared" si="38"/>
        <v>2910</v>
      </c>
      <c r="G675" s="327" t="s">
        <v>299</v>
      </c>
      <c r="H675" s="325">
        <f>COUNTIFS('1.3 PFMEA'!AG$14:AG$1000,B675,'1.3 PFMEA'!AH$14:AH$1000,C675,'1.3 PFMEA'!AI$14:AI$1000,D675)</f>
        <v>0</v>
      </c>
      <c r="T675"/>
    </row>
    <row r="676" spans="1:20">
      <c r="A676" s="325">
        <v>75</v>
      </c>
      <c r="B676" s="86">
        <v>3</v>
      </c>
      <c r="C676" s="87">
        <v>10</v>
      </c>
      <c r="D676" s="87">
        <v>6</v>
      </c>
      <c r="E676" s="86">
        <f t="shared" si="37"/>
        <v>180</v>
      </c>
      <c r="F676" s="86" t="str">
        <f t="shared" si="38"/>
        <v>3106</v>
      </c>
      <c r="G676" s="327" t="s">
        <v>299</v>
      </c>
      <c r="H676" s="325">
        <f>COUNTIFS('1.3 PFMEA'!AG$14:AG$1000,B676,'1.3 PFMEA'!AH$14:AH$1000,C676,'1.3 PFMEA'!AI$14:AI$1000,D676)</f>
        <v>0</v>
      </c>
      <c r="T676"/>
    </row>
    <row r="677" spans="1:20">
      <c r="A677" s="325">
        <v>84</v>
      </c>
      <c r="B677" s="86">
        <v>3</v>
      </c>
      <c r="C677" s="87">
        <v>6</v>
      </c>
      <c r="D677" s="87">
        <v>10</v>
      </c>
      <c r="E677" s="86">
        <f t="shared" si="37"/>
        <v>180</v>
      </c>
      <c r="F677" s="86" t="str">
        <f t="shared" si="38"/>
        <v>3610</v>
      </c>
      <c r="G677" s="327" t="s">
        <v>292</v>
      </c>
      <c r="H677" s="325">
        <f>COUNTIFS('1.3 PFMEA'!AG$14:AG$1000,B677,'1.3 PFMEA'!AH$14:AH$1000,C677,'1.3 PFMEA'!AI$14:AI$1000,D677)</f>
        <v>0</v>
      </c>
      <c r="T677"/>
    </row>
    <row r="678" spans="1:20">
      <c r="A678" s="325">
        <v>105</v>
      </c>
      <c r="B678" s="86">
        <v>6</v>
      </c>
      <c r="C678" s="87">
        <v>10</v>
      </c>
      <c r="D678" s="87">
        <v>3</v>
      </c>
      <c r="E678" s="86">
        <f t="shared" si="37"/>
        <v>180</v>
      </c>
      <c r="F678" s="86" t="str">
        <f t="shared" si="38"/>
        <v>6103</v>
      </c>
      <c r="G678" s="327" t="s">
        <v>299</v>
      </c>
      <c r="H678" s="325">
        <f>COUNTIFS('1.3 PFMEA'!AG$14:AG$1000,B678,'1.3 PFMEA'!AH$14:AH$1000,C678,'1.3 PFMEA'!AI$14:AI$1000,D678)</f>
        <v>0</v>
      </c>
      <c r="T678"/>
    </row>
    <row r="679" spans="1:20">
      <c r="A679" s="325">
        <v>122</v>
      </c>
      <c r="B679" s="86">
        <v>6</v>
      </c>
      <c r="C679" s="87">
        <v>3</v>
      </c>
      <c r="D679" s="87">
        <v>10</v>
      </c>
      <c r="E679" s="86">
        <f t="shared" si="37"/>
        <v>180</v>
      </c>
      <c r="F679" s="86" t="str">
        <f t="shared" si="38"/>
        <v>6310</v>
      </c>
      <c r="G679" s="327" t="s">
        <v>292</v>
      </c>
      <c r="H679" s="325">
        <f>COUNTIFS('1.3 PFMEA'!AG$14:AG$1000,B679,'1.3 PFMEA'!AH$14:AH$1000,C679,'1.3 PFMEA'!AI$14:AI$1000,D679)</f>
        <v>0</v>
      </c>
      <c r="T679"/>
    </row>
    <row r="680" spans="1:20">
      <c r="A680" s="325">
        <v>185</v>
      </c>
      <c r="B680" s="86">
        <v>9</v>
      </c>
      <c r="C680" s="87">
        <v>10</v>
      </c>
      <c r="D680" s="87">
        <v>2</v>
      </c>
      <c r="E680" s="86">
        <f t="shared" si="37"/>
        <v>180</v>
      </c>
      <c r="F680" s="86" t="str">
        <f t="shared" si="38"/>
        <v>9102</v>
      </c>
      <c r="G680" s="327" t="s">
        <v>291</v>
      </c>
      <c r="H680" s="325">
        <f>COUNTIFS('1.3 PFMEA'!AG$14:AG$1000,B680,'1.3 PFMEA'!AH$14:AH$1000,C680,'1.3 PFMEA'!AI$14:AI$1000,D680)</f>
        <v>0</v>
      </c>
      <c r="T680"/>
    </row>
    <row r="681" spans="1:20">
      <c r="A681" s="325">
        <v>202</v>
      </c>
      <c r="B681" s="86">
        <v>9</v>
      </c>
      <c r="C681" s="87">
        <v>2</v>
      </c>
      <c r="D681" s="87">
        <v>10</v>
      </c>
      <c r="E681" s="86">
        <f t="shared" si="37"/>
        <v>180</v>
      </c>
      <c r="F681" s="86" t="str">
        <f t="shared" si="38"/>
        <v>9210</v>
      </c>
      <c r="G681" s="327" t="s">
        <v>291</v>
      </c>
      <c r="H681" s="325">
        <f>COUNTIFS('1.3 PFMEA'!AG$14:AG$1000,B681,'1.3 PFMEA'!AH$14:AH$1000,C681,'1.3 PFMEA'!AI$14:AI$1000,D681)</f>
        <v>0</v>
      </c>
      <c r="T681"/>
    </row>
    <row r="682" spans="1:20">
      <c r="A682" s="325">
        <v>84</v>
      </c>
      <c r="B682" s="86">
        <v>3</v>
      </c>
      <c r="C682" s="87">
        <v>7</v>
      </c>
      <c r="D682" s="87">
        <v>9</v>
      </c>
      <c r="E682" s="86">
        <f t="shared" si="37"/>
        <v>189</v>
      </c>
      <c r="F682" s="86" t="str">
        <f t="shared" si="38"/>
        <v>379</v>
      </c>
      <c r="G682" s="327" t="s">
        <v>292</v>
      </c>
      <c r="H682" s="325">
        <f>COUNTIFS('1.3 PFMEA'!AG$14:AG$1000,B682,'1.3 PFMEA'!AH$14:AH$1000,C682,'1.3 PFMEA'!AI$14:AI$1000,D682)</f>
        <v>0</v>
      </c>
      <c r="T682"/>
    </row>
    <row r="683" spans="1:20">
      <c r="A683" s="325">
        <v>85</v>
      </c>
      <c r="B683" s="86">
        <v>3</v>
      </c>
      <c r="C683" s="87">
        <v>9</v>
      </c>
      <c r="D683" s="87">
        <v>7</v>
      </c>
      <c r="E683" s="86">
        <f t="shared" si="37"/>
        <v>189</v>
      </c>
      <c r="F683" s="86" t="str">
        <f t="shared" si="38"/>
        <v>397</v>
      </c>
      <c r="G683" s="327" t="s">
        <v>299</v>
      </c>
      <c r="H683" s="325">
        <f>COUNTIFS('1.3 PFMEA'!AG$14:AG$1000,B683,'1.3 PFMEA'!AH$14:AH$1000,C683,'1.3 PFMEA'!AI$14:AI$1000,D683)</f>
        <v>0</v>
      </c>
      <c r="T683"/>
    </row>
    <row r="684" spans="1:20">
      <c r="A684" s="325">
        <v>162</v>
      </c>
      <c r="B684" s="86">
        <v>7</v>
      </c>
      <c r="C684" s="87">
        <v>3</v>
      </c>
      <c r="D684" s="87">
        <v>9</v>
      </c>
      <c r="E684" s="86">
        <f t="shared" si="37"/>
        <v>189</v>
      </c>
      <c r="F684" s="86" t="str">
        <f t="shared" si="38"/>
        <v>739</v>
      </c>
      <c r="G684" s="327" t="s">
        <v>299</v>
      </c>
      <c r="H684" s="325">
        <f>COUNTIFS('1.3 PFMEA'!AG$14:AG$1000,B684,'1.3 PFMEA'!AH$14:AH$1000,C684,'1.3 PFMEA'!AI$14:AI$1000,D684)</f>
        <v>0</v>
      </c>
      <c r="T684"/>
    </row>
    <row r="685" spans="1:20">
      <c r="A685" s="325">
        <v>145</v>
      </c>
      <c r="B685" s="86">
        <v>7</v>
      </c>
      <c r="C685" s="87">
        <v>9</v>
      </c>
      <c r="D685" s="87">
        <v>3</v>
      </c>
      <c r="E685" s="86">
        <f t="shared" si="37"/>
        <v>189</v>
      </c>
      <c r="F685" s="86" t="str">
        <f t="shared" si="38"/>
        <v>793</v>
      </c>
      <c r="G685" s="327" t="s">
        <v>291</v>
      </c>
      <c r="H685" s="325">
        <f>COUNTIFS('1.3 PFMEA'!AG$14:AG$1000,B685,'1.3 PFMEA'!AH$14:AH$1000,C685,'1.3 PFMEA'!AI$14:AI$1000,D685)</f>
        <v>0</v>
      </c>
      <c r="T685"/>
    </row>
    <row r="686" spans="1:20">
      <c r="A686" s="325">
        <v>202</v>
      </c>
      <c r="B686" s="86">
        <v>9</v>
      </c>
      <c r="C686" s="87">
        <v>3</v>
      </c>
      <c r="D686" s="87">
        <v>7</v>
      </c>
      <c r="E686" s="86">
        <f t="shared" si="37"/>
        <v>189</v>
      </c>
      <c r="F686" s="86" t="str">
        <f t="shared" si="38"/>
        <v>937</v>
      </c>
      <c r="G686" s="327" t="s">
        <v>291</v>
      </c>
      <c r="H686" s="325">
        <f>COUNTIFS('1.3 PFMEA'!AG$14:AG$1000,B686,'1.3 PFMEA'!AH$14:AH$1000,C686,'1.3 PFMEA'!AI$14:AI$1000,D686)</f>
        <v>0</v>
      </c>
      <c r="T686"/>
    </row>
    <row r="687" spans="1:20">
      <c r="A687" s="325">
        <v>184</v>
      </c>
      <c r="B687" s="86">
        <v>9</v>
      </c>
      <c r="C687" s="87">
        <v>7</v>
      </c>
      <c r="D687" s="87">
        <v>3</v>
      </c>
      <c r="E687" s="86">
        <f t="shared" si="37"/>
        <v>189</v>
      </c>
      <c r="F687" s="86" t="str">
        <f t="shared" si="38"/>
        <v>973</v>
      </c>
      <c r="G687" s="327" t="s">
        <v>291</v>
      </c>
      <c r="H687" s="325">
        <f>COUNTIFS('1.3 PFMEA'!AG$14:AG$1000,B687,'1.3 PFMEA'!AH$14:AH$1000,C687,'1.3 PFMEA'!AI$14:AI$1000,D687)</f>
        <v>0</v>
      </c>
      <c r="T687"/>
    </row>
    <row r="688" spans="1:20">
      <c r="A688" s="325">
        <v>85</v>
      </c>
      <c r="B688" s="86">
        <v>3</v>
      </c>
      <c r="C688" s="87">
        <v>8</v>
      </c>
      <c r="D688" s="87">
        <v>8</v>
      </c>
      <c r="E688" s="86">
        <f t="shared" si="37"/>
        <v>192</v>
      </c>
      <c r="F688" s="86" t="str">
        <f t="shared" si="38"/>
        <v>388</v>
      </c>
      <c r="G688" s="327" t="s">
        <v>299</v>
      </c>
      <c r="H688" s="325">
        <f>COUNTIFS('1.3 PFMEA'!AG$14:AG$1000,B688,'1.3 PFMEA'!AH$14:AH$1000,C688,'1.3 PFMEA'!AI$14:AI$1000,D688)</f>
        <v>0</v>
      </c>
      <c r="T688"/>
    </row>
    <row r="689" spans="1:20">
      <c r="A689" s="325">
        <v>124</v>
      </c>
      <c r="B689" s="86">
        <v>4</v>
      </c>
      <c r="C689" s="87">
        <v>6</v>
      </c>
      <c r="D689" s="87">
        <v>8</v>
      </c>
      <c r="E689" s="86">
        <f t="shared" si="37"/>
        <v>192</v>
      </c>
      <c r="F689" s="86" t="str">
        <f t="shared" si="38"/>
        <v>468</v>
      </c>
      <c r="G689" s="327" t="s">
        <v>299</v>
      </c>
      <c r="H689" s="325">
        <f>COUNTIFS('1.3 PFMEA'!AG$14:AG$1000,B689,'1.3 PFMEA'!AH$14:AH$1000,C689,'1.3 PFMEA'!AI$14:AI$1000,D689)</f>
        <v>0</v>
      </c>
      <c r="T689"/>
    </row>
    <row r="690" spans="1:20">
      <c r="A690" s="325">
        <v>115</v>
      </c>
      <c r="B690" s="86">
        <v>4</v>
      </c>
      <c r="C690" s="87">
        <v>8</v>
      </c>
      <c r="D690" s="87">
        <v>6</v>
      </c>
      <c r="E690" s="86">
        <f t="shared" si="37"/>
        <v>192</v>
      </c>
      <c r="F690" s="86" t="str">
        <f t="shared" si="38"/>
        <v>486</v>
      </c>
      <c r="G690" s="327" t="s">
        <v>291</v>
      </c>
      <c r="H690" s="325">
        <f>COUNTIFS('1.3 PFMEA'!AG$14:AG$1000,B690,'1.3 PFMEA'!AH$14:AH$1000,C690,'1.3 PFMEA'!AI$14:AI$1000,D690)</f>
        <v>0</v>
      </c>
      <c r="T690"/>
    </row>
    <row r="691" spans="1:20">
      <c r="A691" s="325">
        <v>123</v>
      </c>
      <c r="B691" s="86">
        <v>6</v>
      </c>
      <c r="C691" s="87">
        <v>4</v>
      </c>
      <c r="D691" s="87">
        <v>8</v>
      </c>
      <c r="E691" s="86">
        <f t="shared" si="37"/>
        <v>192</v>
      </c>
      <c r="F691" s="86" t="str">
        <f t="shared" si="38"/>
        <v>648</v>
      </c>
      <c r="G691" s="327" t="s">
        <v>299</v>
      </c>
      <c r="H691" s="325">
        <f>COUNTIFS('1.3 PFMEA'!AG$14:AG$1000,B691,'1.3 PFMEA'!AH$14:AH$1000,C691,'1.3 PFMEA'!AI$14:AI$1000,D691)</f>
        <v>0</v>
      </c>
      <c r="T691"/>
    </row>
    <row r="692" spans="1:20">
      <c r="A692" s="325">
        <v>105</v>
      </c>
      <c r="B692" s="86">
        <v>6</v>
      </c>
      <c r="C692" s="87">
        <v>8</v>
      </c>
      <c r="D692" s="87">
        <v>4</v>
      </c>
      <c r="E692" s="86">
        <f t="shared" si="37"/>
        <v>192</v>
      </c>
      <c r="F692" s="86" t="str">
        <f t="shared" si="38"/>
        <v>684</v>
      </c>
      <c r="G692" s="327" t="s">
        <v>299</v>
      </c>
      <c r="H692" s="325">
        <f>COUNTIFS('1.3 PFMEA'!AG$14:AG$1000,B692,'1.3 PFMEA'!AH$14:AH$1000,C692,'1.3 PFMEA'!AI$14:AI$1000,D692)</f>
        <v>0</v>
      </c>
      <c r="T692"/>
    </row>
    <row r="693" spans="1:20">
      <c r="A693" s="325">
        <v>162</v>
      </c>
      <c r="B693" s="86">
        <v>8</v>
      </c>
      <c r="C693" s="87">
        <v>3</v>
      </c>
      <c r="D693" s="87">
        <v>8</v>
      </c>
      <c r="E693" s="86">
        <f t="shared" si="37"/>
        <v>192</v>
      </c>
      <c r="F693" s="86" t="str">
        <f t="shared" si="38"/>
        <v>838</v>
      </c>
      <c r="G693" s="327" t="s">
        <v>299</v>
      </c>
      <c r="H693" s="325">
        <f>COUNTIFS('1.3 PFMEA'!AG$14:AG$1000,B693,'1.3 PFMEA'!AH$14:AH$1000,C693,'1.3 PFMEA'!AI$14:AI$1000,D693)</f>
        <v>0</v>
      </c>
      <c r="T693"/>
    </row>
    <row r="694" spans="1:20">
      <c r="A694" s="325">
        <v>153</v>
      </c>
      <c r="B694" s="86">
        <v>8</v>
      </c>
      <c r="C694" s="87">
        <v>4</v>
      </c>
      <c r="D694" s="87">
        <v>6</v>
      </c>
      <c r="E694" s="86">
        <f t="shared" si="37"/>
        <v>192</v>
      </c>
      <c r="F694" s="86" t="str">
        <f t="shared" si="38"/>
        <v>846</v>
      </c>
      <c r="G694" s="327" t="s">
        <v>299</v>
      </c>
      <c r="H694" s="325">
        <f>COUNTIFS('1.3 PFMEA'!AG$14:AG$1000,B694,'1.3 PFMEA'!AH$14:AH$1000,C694,'1.3 PFMEA'!AI$14:AI$1000,D694)</f>
        <v>0</v>
      </c>
      <c r="T694"/>
    </row>
    <row r="695" spans="1:20">
      <c r="A695" s="325">
        <v>144</v>
      </c>
      <c r="B695" s="86">
        <v>8</v>
      </c>
      <c r="C695" s="87">
        <v>6</v>
      </c>
      <c r="D695" s="87">
        <v>4</v>
      </c>
      <c r="E695" s="86">
        <f t="shared" si="37"/>
        <v>192</v>
      </c>
      <c r="F695" s="86" t="str">
        <f t="shared" si="38"/>
        <v>864</v>
      </c>
      <c r="G695" s="327" t="s">
        <v>291</v>
      </c>
      <c r="H695" s="325">
        <f>COUNTIFS('1.3 PFMEA'!AG$14:AG$1000,B695,'1.3 PFMEA'!AH$14:AH$1000,C695,'1.3 PFMEA'!AI$14:AI$1000,D695)</f>
        <v>0</v>
      </c>
      <c r="T695"/>
    </row>
    <row r="696" spans="1:20">
      <c r="A696" s="325">
        <v>145</v>
      </c>
      <c r="B696" s="86">
        <v>8</v>
      </c>
      <c r="C696" s="87">
        <v>8</v>
      </c>
      <c r="D696" s="87">
        <v>3</v>
      </c>
      <c r="E696" s="86">
        <f t="shared" si="37"/>
        <v>192</v>
      </c>
      <c r="F696" s="86" t="str">
        <f t="shared" si="38"/>
        <v>883</v>
      </c>
      <c r="G696" s="327" t="s">
        <v>291</v>
      </c>
      <c r="H696" s="325">
        <f>COUNTIFS('1.3 PFMEA'!AG$14:AG$1000,B696,'1.3 PFMEA'!AH$14:AH$1000,C696,'1.3 PFMEA'!AI$14:AI$1000,D696)</f>
        <v>0</v>
      </c>
      <c r="T696"/>
    </row>
    <row r="697" spans="1:20">
      <c r="A697" s="325">
        <v>124</v>
      </c>
      <c r="B697" s="86">
        <v>4</v>
      </c>
      <c r="C697" s="87">
        <v>7</v>
      </c>
      <c r="D697" s="87">
        <v>7</v>
      </c>
      <c r="E697" s="86">
        <f t="shared" si="37"/>
        <v>196</v>
      </c>
      <c r="F697" s="86" t="str">
        <f t="shared" si="38"/>
        <v>477</v>
      </c>
      <c r="G697" s="327" t="s">
        <v>299</v>
      </c>
      <c r="H697" s="325">
        <f>COUNTIFS('1.3 PFMEA'!AG$14:AG$1000,B697,'1.3 PFMEA'!AH$14:AH$1000,C697,'1.3 PFMEA'!AI$14:AI$1000,D697)</f>
        <v>0</v>
      </c>
      <c r="T697"/>
    </row>
    <row r="698" spans="1:20">
      <c r="A698" s="325">
        <v>163</v>
      </c>
      <c r="B698" s="86">
        <v>7</v>
      </c>
      <c r="C698" s="87">
        <v>4</v>
      </c>
      <c r="D698" s="87">
        <v>7</v>
      </c>
      <c r="E698" s="86">
        <f t="shared" si="37"/>
        <v>196</v>
      </c>
      <c r="F698" s="86" t="str">
        <f t="shared" si="38"/>
        <v>747</v>
      </c>
      <c r="G698" s="327" t="s">
        <v>291</v>
      </c>
      <c r="H698" s="325">
        <f>COUNTIFS('1.3 PFMEA'!AG$14:AG$1000,B698,'1.3 PFMEA'!AH$14:AH$1000,C698,'1.3 PFMEA'!AI$14:AI$1000,D698)</f>
        <v>0</v>
      </c>
      <c r="T698"/>
    </row>
    <row r="699" spans="1:20">
      <c r="A699" s="325">
        <v>144</v>
      </c>
      <c r="B699" s="86">
        <v>7</v>
      </c>
      <c r="C699" s="87">
        <v>7</v>
      </c>
      <c r="D699" s="87">
        <v>4</v>
      </c>
      <c r="E699" s="86">
        <f t="shared" si="37"/>
        <v>196</v>
      </c>
      <c r="F699" s="86" t="str">
        <f t="shared" si="38"/>
        <v>774</v>
      </c>
      <c r="G699" s="327" t="s">
        <v>291</v>
      </c>
      <c r="H699" s="325">
        <f>COUNTIFS('1.3 PFMEA'!AG$14:AG$1000,B699,'1.3 PFMEA'!AH$14:AH$1000,C699,'1.3 PFMEA'!AI$14:AI$1000,D699)</f>
        <v>0</v>
      </c>
      <c r="T699"/>
    </row>
    <row r="700" spans="1:20">
      <c r="A700" s="325">
        <v>123</v>
      </c>
      <c r="B700" s="86">
        <v>5</v>
      </c>
      <c r="C700" s="87">
        <v>5</v>
      </c>
      <c r="D700" s="87">
        <v>8</v>
      </c>
      <c r="E700" s="86">
        <f t="shared" si="37"/>
        <v>200</v>
      </c>
      <c r="F700" s="86" t="str">
        <f t="shared" si="38"/>
        <v>558</v>
      </c>
      <c r="G700" s="327" t="s">
        <v>299</v>
      </c>
      <c r="H700" s="325">
        <f>COUNTIFS('1.3 PFMEA'!AG$14:AG$1000,B700,'1.3 PFMEA'!AH$14:AH$1000,C700,'1.3 PFMEA'!AI$14:AI$1000,D700)</f>
        <v>0</v>
      </c>
      <c r="T700"/>
    </row>
    <row r="701" spans="1:20">
      <c r="A701" s="325">
        <v>115</v>
      </c>
      <c r="B701" s="86">
        <v>5</v>
      </c>
      <c r="C701" s="87">
        <v>8</v>
      </c>
      <c r="D701" s="87">
        <v>5</v>
      </c>
      <c r="E701" s="86">
        <f t="shared" si="37"/>
        <v>200</v>
      </c>
      <c r="F701" s="86" t="str">
        <f t="shared" si="38"/>
        <v>585</v>
      </c>
      <c r="G701" s="327" t="s">
        <v>291</v>
      </c>
      <c r="H701" s="325">
        <f>COUNTIFS('1.3 PFMEA'!AG$14:AG$1000,B701,'1.3 PFMEA'!AH$14:AH$1000,C701,'1.3 PFMEA'!AI$14:AI$1000,D701)</f>
        <v>0</v>
      </c>
      <c r="T701"/>
    </row>
    <row r="702" spans="1:20">
      <c r="A702" s="325">
        <v>153</v>
      </c>
      <c r="B702" s="86">
        <v>8</v>
      </c>
      <c r="C702" s="87">
        <v>5</v>
      </c>
      <c r="D702" s="87">
        <v>5</v>
      </c>
      <c r="E702" s="86">
        <f t="shared" si="37"/>
        <v>200</v>
      </c>
      <c r="F702" s="86" t="str">
        <f t="shared" si="38"/>
        <v>855</v>
      </c>
      <c r="G702" s="327" t="s">
        <v>299</v>
      </c>
      <c r="H702" s="325">
        <f>COUNTIFS('1.3 PFMEA'!AG$14:AG$1000,B702,'1.3 PFMEA'!AH$14:AH$1000,C702,'1.3 PFMEA'!AI$14:AI$1000,D702)</f>
        <v>0</v>
      </c>
      <c r="T702"/>
    </row>
    <row r="703" spans="1:20">
      <c r="A703" s="325">
        <v>193</v>
      </c>
      <c r="B703" s="86">
        <v>10</v>
      </c>
      <c r="C703" s="87">
        <v>4</v>
      </c>
      <c r="D703" s="87">
        <v>5</v>
      </c>
      <c r="E703" s="86">
        <f t="shared" si="37"/>
        <v>200</v>
      </c>
      <c r="F703" s="86" t="str">
        <f t="shared" si="38"/>
        <v>1045</v>
      </c>
      <c r="G703" s="327" t="s">
        <v>291</v>
      </c>
      <c r="H703" s="325">
        <f>COUNTIFS('1.3 PFMEA'!AG$14:AG$1000,B703,'1.3 PFMEA'!AH$14:AH$1000,C703,'1.3 PFMEA'!AI$14:AI$1000,D703)</f>
        <v>0</v>
      </c>
      <c r="T703"/>
    </row>
    <row r="704" spans="1:20">
      <c r="A704" s="325">
        <v>183</v>
      </c>
      <c r="B704" s="86">
        <v>10</v>
      </c>
      <c r="C704" s="87">
        <v>5</v>
      </c>
      <c r="D704" s="87">
        <v>4</v>
      </c>
      <c r="E704" s="86">
        <f t="shared" si="37"/>
        <v>200</v>
      </c>
      <c r="F704" s="86" t="str">
        <f t="shared" si="38"/>
        <v>1054</v>
      </c>
      <c r="G704" s="327" t="s">
        <v>291</v>
      </c>
      <c r="H704" s="325">
        <f>COUNTIFS('1.3 PFMEA'!AG$14:AG$1000,B704,'1.3 PFMEA'!AH$14:AH$1000,C704,'1.3 PFMEA'!AI$14:AI$1000,D704)</f>
        <v>0</v>
      </c>
      <c r="T704"/>
    </row>
    <row r="705" spans="1:20">
      <c r="A705" s="325">
        <v>115</v>
      </c>
      <c r="B705" s="86">
        <v>4</v>
      </c>
      <c r="C705" s="87">
        <v>10</v>
      </c>
      <c r="D705" s="87">
        <v>5</v>
      </c>
      <c r="E705" s="86">
        <f t="shared" si="37"/>
        <v>200</v>
      </c>
      <c r="F705" s="86" t="str">
        <f t="shared" si="38"/>
        <v>4105</v>
      </c>
      <c r="G705" s="327" t="s">
        <v>291</v>
      </c>
      <c r="H705" s="325">
        <f>COUNTIFS('1.3 PFMEA'!AG$14:AG$1000,B705,'1.3 PFMEA'!AH$14:AH$1000,C705,'1.3 PFMEA'!AI$14:AI$1000,D705)</f>
        <v>0</v>
      </c>
      <c r="T705"/>
    </row>
    <row r="706" spans="1:20">
      <c r="A706" s="325">
        <v>123</v>
      </c>
      <c r="B706" s="86">
        <v>4</v>
      </c>
      <c r="C706" s="87">
        <v>5</v>
      </c>
      <c r="D706" s="87">
        <v>10</v>
      </c>
      <c r="E706" s="86">
        <f t="shared" ref="E706:E769" si="39">B706*C706*D706</f>
        <v>200</v>
      </c>
      <c r="F706" s="86" t="str">
        <f t="shared" ref="F706:F769" si="40">B706&amp;C706&amp;D706</f>
        <v>4510</v>
      </c>
      <c r="G706" s="327" t="s">
        <v>299</v>
      </c>
      <c r="H706" s="325">
        <f>COUNTIFS('1.3 PFMEA'!AG$14:AG$1000,B706,'1.3 PFMEA'!AH$14:AH$1000,C706,'1.3 PFMEA'!AI$14:AI$1000,D706)</f>
        <v>0</v>
      </c>
      <c r="T706"/>
    </row>
    <row r="707" spans="1:20">
      <c r="A707" s="325">
        <v>105</v>
      </c>
      <c r="B707" s="86">
        <v>5</v>
      </c>
      <c r="C707" s="87">
        <v>10</v>
      </c>
      <c r="D707" s="87">
        <v>4</v>
      </c>
      <c r="E707" s="86">
        <f t="shared" si="39"/>
        <v>200</v>
      </c>
      <c r="F707" s="86" t="str">
        <f t="shared" si="40"/>
        <v>5104</v>
      </c>
      <c r="G707" s="327" t="s">
        <v>299</v>
      </c>
      <c r="H707" s="325">
        <f>COUNTIFS('1.3 PFMEA'!AG$14:AG$1000,B707,'1.3 PFMEA'!AH$14:AH$1000,C707,'1.3 PFMEA'!AI$14:AI$1000,D707)</f>
        <v>0</v>
      </c>
      <c r="T707"/>
    </row>
    <row r="708" spans="1:20">
      <c r="A708" s="325">
        <v>123</v>
      </c>
      <c r="B708" s="86">
        <v>5</v>
      </c>
      <c r="C708" s="87">
        <v>4</v>
      </c>
      <c r="D708" s="87">
        <v>10</v>
      </c>
      <c r="E708" s="86">
        <f t="shared" si="39"/>
        <v>200</v>
      </c>
      <c r="F708" s="86" t="str">
        <f t="shared" si="40"/>
        <v>5410</v>
      </c>
      <c r="G708" s="327" t="s">
        <v>299</v>
      </c>
      <c r="H708" s="325">
        <f>COUNTIFS('1.3 PFMEA'!AG$14:AG$1000,B708,'1.3 PFMEA'!AH$14:AH$1000,C708,'1.3 PFMEA'!AI$14:AI$1000,D708)</f>
        <v>0</v>
      </c>
      <c r="T708"/>
    </row>
    <row r="709" spans="1:20">
      <c r="A709" s="325">
        <v>185</v>
      </c>
      <c r="B709" s="86">
        <v>10</v>
      </c>
      <c r="C709" s="87">
        <v>10</v>
      </c>
      <c r="D709" s="87">
        <v>2</v>
      </c>
      <c r="E709" s="86">
        <f t="shared" si="39"/>
        <v>200</v>
      </c>
      <c r="F709" s="86" t="str">
        <f t="shared" si="40"/>
        <v>10102</v>
      </c>
      <c r="G709" s="327" t="s">
        <v>291</v>
      </c>
      <c r="H709" s="325">
        <f>COUNTIFS('1.3 PFMEA'!AG$14:AG$1000,B709,'1.3 PFMEA'!AH$14:AH$1000,C709,'1.3 PFMEA'!AI$14:AI$1000,D709)</f>
        <v>0</v>
      </c>
      <c r="T709"/>
    </row>
    <row r="710" spans="1:20">
      <c r="A710" s="325">
        <v>202</v>
      </c>
      <c r="B710" s="86">
        <v>10</v>
      </c>
      <c r="C710" s="87">
        <v>2</v>
      </c>
      <c r="D710" s="87">
        <v>10</v>
      </c>
      <c r="E710" s="86">
        <f t="shared" si="39"/>
        <v>200</v>
      </c>
      <c r="F710" s="86" t="str">
        <f t="shared" si="40"/>
        <v>10210</v>
      </c>
      <c r="G710" s="327" t="s">
        <v>291</v>
      </c>
      <c r="H710" s="325">
        <f>COUNTIFS('1.3 PFMEA'!AG$14:AG$1000,B710,'1.3 PFMEA'!AH$14:AH$1000,C710,'1.3 PFMEA'!AI$14:AI$1000,D710)</f>
        <v>0</v>
      </c>
      <c r="T710"/>
    </row>
    <row r="711" spans="1:20">
      <c r="A711" s="325">
        <v>85</v>
      </c>
      <c r="B711" s="86">
        <v>2</v>
      </c>
      <c r="C711" s="87">
        <v>10</v>
      </c>
      <c r="D711" s="87">
        <v>10</v>
      </c>
      <c r="E711" s="86">
        <f t="shared" si="39"/>
        <v>200</v>
      </c>
      <c r="F711" s="86" t="str">
        <f t="shared" si="40"/>
        <v>21010</v>
      </c>
      <c r="G711" s="327" t="s">
        <v>299</v>
      </c>
      <c r="H711" s="325">
        <f>COUNTIFS('1.3 PFMEA'!AG$14:AG$1000,B711,'1.3 PFMEA'!AH$14:AH$1000,C711,'1.3 PFMEA'!AI$14:AI$1000,D711)</f>
        <v>0</v>
      </c>
      <c r="T711"/>
    </row>
    <row r="712" spans="1:20">
      <c r="A712" s="325">
        <v>124</v>
      </c>
      <c r="B712" s="86">
        <v>5</v>
      </c>
      <c r="C712" s="87">
        <v>6</v>
      </c>
      <c r="D712" s="87">
        <v>7</v>
      </c>
      <c r="E712" s="86">
        <f t="shared" si="39"/>
        <v>210</v>
      </c>
      <c r="F712" s="86" t="str">
        <f t="shared" si="40"/>
        <v>567</v>
      </c>
      <c r="G712" s="327" t="s">
        <v>299</v>
      </c>
      <c r="H712" s="325">
        <f>COUNTIFS('1.3 PFMEA'!AG$14:AG$1000,B712,'1.3 PFMEA'!AH$14:AH$1000,C712,'1.3 PFMEA'!AI$14:AI$1000,D712)</f>
        <v>0</v>
      </c>
      <c r="T712"/>
    </row>
    <row r="713" spans="1:20">
      <c r="A713" s="325">
        <v>114</v>
      </c>
      <c r="B713" s="86">
        <v>5</v>
      </c>
      <c r="C713" s="87">
        <v>7</v>
      </c>
      <c r="D713" s="87">
        <v>6</v>
      </c>
      <c r="E713" s="86">
        <f t="shared" si="39"/>
        <v>210</v>
      </c>
      <c r="F713" s="86" t="str">
        <f t="shared" si="40"/>
        <v>576</v>
      </c>
      <c r="G713" s="327" t="s">
        <v>299</v>
      </c>
      <c r="H713" s="325">
        <f>COUNTIFS('1.3 PFMEA'!AG$14:AG$1000,B713,'1.3 PFMEA'!AH$14:AH$1000,C713,'1.3 PFMEA'!AI$14:AI$1000,D713)</f>
        <v>0</v>
      </c>
      <c r="T713"/>
    </row>
    <row r="714" spans="1:20">
      <c r="A714" s="325">
        <v>123</v>
      </c>
      <c r="B714" s="86">
        <v>6</v>
      </c>
      <c r="C714" s="87">
        <v>5</v>
      </c>
      <c r="D714" s="87">
        <v>7</v>
      </c>
      <c r="E714" s="86">
        <f t="shared" si="39"/>
        <v>210</v>
      </c>
      <c r="F714" s="86" t="str">
        <f t="shared" si="40"/>
        <v>657</v>
      </c>
      <c r="G714" s="327" t="s">
        <v>299</v>
      </c>
      <c r="H714" s="325">
        <f>COUNTIFS('1.3 PFMEA'!AG$14:AG$1000,B714,'1.3 PFMEA'!AH$14:AH$1000,C714,'1.3 PFMEA'!AI$14:AI$1000,D714)</f>
        <v>0</v>
      </c>
      <c r="T714"/>
    </row>
    <row r="715" spans="1:20">
      <c r="A715" s="325">
        <v>114</v>
      </c>
      <c r="B715" s="86">
        <v>6</v>
      </c>
      <c r="C715" s="87">
        <v>7</v>
      </c>
      <c r="D715" s="87">
        <v>5</v>
      </c>
      <c r="E715" s="86">
        <f t="shared" si="39"/>
        <v>210</v>
      </c>
      <c r="F715" s="86" t="str">
        <f t="shared" si="40"/>
        <v>675</v>
      </c>
      <c r="G715" s="327" t="s">
        <v>299</v>
      </c>
      <c r="H715" s="325">
        <f>COUNTIFS('1.3 PFMEA'!AG$14:AG$1000,B715,'1.3 PFMEA'!AH$14:AH$1000,C715,'1.3 PFMEA'!AI$14:AI$1000,D715)</f>
        <v>0</v>
      </c>
      <c r="T715"/>
    </row>
    <row r="716" spans="1:20">
      <c r="A716" s="325">
        <v>153</v>
      </c>
      <c r="B716" s="86">
        <v>7</v>
      </c>
      <c r="C716" s="87">
        <v>5</v>
      </c>
      <c r="D716" s="87">
        <v>6</v>
      </c>
      <c r="E716" s="86">
        <f t="shared" si="39"/>
        <v>210</v>
      </c>
      <c r="F716" s="86" t="str">
        <f t="shared" si="40"/>
        <v>756</v>
      </c>
      <c r="G716" s="327" t="s">
        <v>299</v>
      </c>
      <c r="H716" s="325">
        <f>COUNTIFS('1.3 PFMEA'!AG$14:AG$1000,B716,'1.3 PFMEA'!AH$14:AH$1000,C716,'1.3 PFMEA'!AI$14:AI$1000,D716)</f>
        <v>0</v>
      </c>
      <c r="T716"/>
    </row>
    <row r="717" spans="1:20">
      <c r="A717" s="325">
        <v>154</v>
      </c>
      <c r="B717" s="86">
        <v>7</v>
      </c>
      <c r="C717" s="87">
        <v>6</v>
      </c>
      <c r="D717" s="87">
        <v>5</v>
      </c>
      <c r="E717" s="86">
        <f t="shared" si="39"/>
        <v>210</v>
      </c>
      <c r="F717" s="86" t="str">
        <f t="shared" si="40"/>
        <v>765</v>
      </c>
      <c r="G717" s="327" t="s">
        <v>291</v>
      </c>
      <c r="H717" s="325">
        <f>COUNTIFS('1.3 PFMEA'!AG$14:AG$1000,B717,'1.3 PFMEA'!AH$14:AH$1000,C717,'1.3 PFMEA'!AI$14:AI$1000,D717)</f>
        <v>0</v>
      </c>
      <c r="T717"/>
    </row>
    <row r="718" spans="1:20">
      <c r="A718" s="325">
        <v>202</v>
      </c>
      <c r="B718" s="86">
        <v>10</v>
      </c>
      <c r="C718" s="87">
        <v>3</v>
      </c>
      <c r="D718" s="87">
        <v>7</v>
      </c>
      <c r="E718" s="86">
        <f t="shared" si="39"/>
        <v>210</v>
      </c>
      <c r="F718" s="86" t="str">
        <f t="shared" si="40"/>
        <v>1037</v>
      </c>
      <c r="G718" s="327" t="s">
        <v>291</v>
      </c>
      <c r="H718" s="325">
        <f>COUNTIFS('1.3 PFMEA'!AG$14:AG$1000,B718,'1.3 PFMEA'!AH$14:AH$1000,C718,'1.3 PFMEA'!AI$14:AI$1000,D718)</f>
        <v>0</v>
      </c>
      <c r="T718"/>
    </row>
    <row r="719" spans="1:20">
      <c r="A719" s="325">
        <v>184</v>
      </c>
      <c r="B719" s="86">
        <v>10</v>
      </c>
      <c r="C719" s="87">
        <v>7</v>
      </c>
      <c r="D719" s="87">
        <v>3</v>
      </c>
      <c r="E719" s="86">
        <f t="shared" si="39"/>
        <v>210</v>
      </c>
      <c r="F719" s="86" t="str">
        <f t="shared" si="40"/>
        <v>1073</v>
      </c>
      <c r="G719" s="327" t="s">
        <v>291</v>
      </c>
      <c r="H719" s="325">
        <f>COUNTIFS('1.3 PFMEA'!AG$14:AG$1000,B719,'1.3 PFMEA'!AH$14:AH$1000,C719,'1.3 PFMEA'!AI$14:AI$1000,D719)</f>
        <v>0</v>
      </c>
      <c r="T719"/>
    </row>
    <row r="720" spans="1:20">
      <c r="A720" s="325">
        <v>85</v>
      </c>
      <c r="B720" s="86">
        <v>3</v>
      </c>
      <c r="C720" s="87">
        <v>10</v>
      </c>
      <c r="D720" s="87">
        <v>7</v>
      </c>
      <c r="E720" s="86">
        <f t="shared" si="39"/>
        <v>210</v>
      </c>
      <c r="F720" s="86" t="str">
        <f t="shared" si="40"/>
        <v>3107</v>
      </c>
      <c r="G720" s="327" t="s">
        <v>299</v>
      </c>
      <c r="H720" s="325">
        <f>COUNTIFS('1.3 PFMEA'!AG$14:AG$1000,B720,'1.3 PFMEA'!AH$14:AH$1000,C720,'1.3 PFMEA'!AI$14:AI$1000,D720)</f>
        <v>0</v>
      </c>
      <c r="T720"/>
    </row>
    <row r="721" spans="1:20">
      <c r="A721" s="325">
        <v>84</v>
      </c>
      <c r="B721" s="86">
        <v>3</v>
      </c>
      <c r="C721" s="87">
        <v>7</v>
      </c>
      <c r="D721" s="87">
        <v>10</v>
      </c>
      <c r="E721" s="86">
        <f t="shared" si="39"/>
        <v>210</v>
      </c>
      <c r="F721" s="86" t="str">
        <f t="shared" si="40"/>
        <v>3710</v>
      </c>
      <c r="G721" s="327" t="s">
        <v>292</v>
      </c>
      <c r="H721" s="325">
        <f>COUNTIFS('1.3 PFMEA'!AG$14:AG$1000,B721,'1.3 PFMEA'!AH$14:AH$1000,C721,'1.3 PFMEA'!AI$14:AI$1000,D721)</f>
        <v>0</v>
      </c>
      <c r="T721"/>
    </row>
    <row r="722" spans="1:20">
      <c r="A722" s="325">
        <v>145</v>
      </c>
      <c r="B722" s="86">
        <v>7</v>
      </c>
      <c r="C722" s="87">
        <v>10</v>
      </c>
      <c r="D722" s="87">
        <v>3</v>
      </c>
      <c r="E722" s="86">
        <f t="shared" si="39"/>
        <v>210</v>
      </c>
      <c r="F722" s="86" t="str">
        <f t="shared" si="40"/>
        <v>7103</v>
      </c>
      <c r="G722" s="327" t="s">
        <v>291</v>
      </c>
      <c r="H722" s="325">
        <f>COUNTIFS('1.3 PFMEA'!AG$14:AG$1000,B722,'1.3 PFMEA'!AH$14:AH$1000,C722,'1.3 PFMEA'!AI$14:AI$1000,D722)</f>
        <v>0</v>
      </c>
      <c r="T722"/>
    </row>
    <row r="723" spans="1:20">
      <c r="A723" s="325">
        <v>162</v>
      </c>
      <c r="B723" s="86">
        <v>7</v>
      </c>
      <c r="C723" s="87">
        <v>3</v>
      </c>
      <c r="D723" s="87">
        <v>10</v>
      </c>
      <c r="E723" s="86">
        <f t="shared" si="39"/>
        <v>210</v>
      </c>
      <c r="F723" s="86" t="str">
        <f t="shared" si="40"/>
        <v>7310</v>
      </c>
      <c r="G723" s="327" t="s">
        <v>299</v>
      </c>
      <c r="H723" s="325">
        <f>COUNTIFS('1.3 PFMEA'!AG$14:AG$1000,B723,'1.3 PFMEA'!AH$14:AH$1000,C723,'1.3 PFMEA'!AI$14:AI$1000,D723)</f>
        <v>0</v>
      </c>
      <c r="T723"/>
    </row>
    <row r="724" spans="1:20">
      <c r="A724" s="325">
        <v>85</v>
      </c>
      <c r="B724" s="86">
        <v>3</v>
      </c>
      <c r="C724" s="87">
        <v>8</v>
      </c>
      <c r="D724" s="87">
        <v>9</v>
      </c>
      <c r="E724" s="86">
        <f t="shared" si="39"/>
        <v>216</v>
      </c>
      <c r="F724" s="86" t="str">
        <f t="shared" si="40"/>
        <v>389</v>
      </c>
      <c r="G724" s="327" t="s">
        <v>299</v>
      </c>
      <c r="H724" s="325">
        <f>COUNTIFS('1.3 PFMEA'!AG$14:AG$1000,B724,'1.3 PFMEA'!AH$14:AH$1000,C724,'1.3 PFMEA'!AI$14:AI$1000,D724)</f>
        <v>0</v>
      </c>
      <c r="T724"/>
    </row>
    <row r="725" spans="1:20">
      <c r="A725" s="325">
        <v>85</v>
      </c>
      <c r="B725" s="86">
        <v>3</v>
      </c>
      <c r="C725" s="87">
        <v>9</v>
      </c>
      <c r="D725" s="87">
        <v>8</v>
      </c>
      <c r="E725" s="86">
        <f t="shared" si="39"/>
        <v>216</v>
      </c>
      <c r="F725" s="86" t="str">
        <f t="shared" si="40"/>
        <v>398</v>
      </c>
      <c r="G725" s="327" t="s">
        <v>299</v>
      </c>
      <c r="H725" s="325">
        <f>COUNTIFS('1.3 PFMEA'!AG$14:AG$1000,B725,'1.3 PFMEA'!AH$14:AH$1000,C725,'1.3 PFMEA'!AI$14:AI$1000,D725)</f>
        <v>0</v>
      </c>
      <c r="T725"/>
    </row>
    <row r="726" spans="1:20">
      <c r="A726" s="325">
        <v>124</v>
      </c>
      <c r="B726" s="86">
        <v>4</v>
      </c>
      <c r="C726" s="87">
        <v>6</v>
      </c>
      <c r="D726" s="87">
        <v>9</v>
      </c>
      <c r="E726" s="86">
        <f t="shared" si="39"/>
        <v>216</v>
      </c>
      <c r="F726" s="86" t="str">
        <f t="shared" si="40"/>
        <v>469</v>
      </c>
      <c r="G726" s="327" t="s">
        <v>299</v>
      </c>
      <c r="H726" s="325">
        <f>COUNTIFS('1.3 PFMEA'!AG$14:AG$1000,B726,'1.3 PFMEA'!AH$14:AH$1000,C726,'1.3 PFMEA'!AI$14:AI$1000,D726)</f>
        <v>0</v>
      </c>
      <c r="T726"/>
    </row>
    <row r="727" spans="1:20">
      <c r="A727" s="325">
        <v>115</v>
      </c>
      <c r="B727" s="86">
        <v>4</v>
      </c>
      <c r="C727" s="87">
        <v>9</v>
      </c>
      <c r="D727" s="87">
        <v>6</v>
      </c>
      <c r="E727" s="86">
        <f t="shared" si="39"/>
        <v>216</v>
      </c>
      <c r="F727" s="86" t="str">
        <f t="shared" si="40"/>
        <v>496</v>
      </c>
      <c r="G727" s="327" t="s">
        <v>291</v>
      </c>
      <c r="H727" s="325">
        <f>COUNTIFS('1.3 PFMEA'!AG$14:AG$1000,B727,'1.3 PFMEA'!AH$14:AH$1000,C727,'1.3 PFMEA'!AI$14:AI$1000,D727)</f>
        <v>0</v>
      </c>
      <c r="T727"/>
    </row>
    <row r="728" spans="1:20">
      <c r="A728" s="325">
        <v>123</v>
      </c>
      <c r="B728" s="86">
        <v>6</v>
      </c>
      <c r="C728" s="87">
        <v>4</v>
      </c>
      <c r="D728" s="87">
        <v>9</v>
      </c>
      <c r="E728" s="86">
        <f t="shared" si="39"/>
        <v>216</v>
      </c>
      <c r="F728" s="86" t="str">
        <f t="shared" si="40"/>
        <v>649</v>
      </c>
      <c r="G728" s="327" t="s">
        <v>299</v>
      </c>
      <c r="H728" s="325">
        <f>COUNTIFS('1.3 PFMEA'!AG$14:AG$1000,B728,'1.3 PFMEA'!AH$14:AH$1000,C728,'1.3 PFMEA'!AI$14:AI$1000,D728)</f>
        <v>0</v>
      </c>
      <c r="T728"/>
    </row>
    <row r="729" spans="1:20">
      <c r="A729" s="325">
        <v>114</v>
      </c>
      <c r="B729" s="86">
        <v>6</v>
      </c>
      <c r="C729" s="87">
        <v>6</v>
      </c>
      <c r="D729" s="87">
        <v>6</v>
      </c>
      <c r="E729" s="86">
        <f t="shared" si="39"/>
        <v>216</v>
      </c>
      <c r="F729" s="86" t="str">
        <f t="shared" si="40"/>
        <v>666</v>
      </c>
      <c r="G729" s="327" t="s">
        <v>299</v>
      </c>
      <c r="H729" s="325">
        <f>COUNTIFS('1.3 PFMEA'!AG$14:AG$1000,B729,'1.3 PFMEA'!AH$14:AH$1000,C729,'1.3 PFMEA'!AI$14:AI$1000,D729)</f>
        <v>0</v>
      </c>
      <c r="T729"/>
    </row>
    <row r="730" spans="1:20">
      <c r="A730" s="325">
        <v>105</v>
      </c>
      <c r="B730" s="86">
        <v>6</v>
      </c>
      <c r="C730" s="87">
        <v>9</v>
      </c>
      <c r="D730" s="87">
        <v>4</v>
      </c>
      <c r="E730" s="86">
        <f t="shared" si="39"/>
        <v>216</v>
      </c>
      <c r="F730" s="86" t="str">
        <f t="shared" si="40"/>
        <v>694</v>
      </c>
      <c r="G730" s="327" t="s">
        <v>299</v>
      </c>
      <c r="H730" s="325">
        <f>COUNTIFS('1.3 PFMEA'!AG$14:AG$1000,B730,'1.3 PFMEA'!AH$14:AH$1000,C730,'1.3 PFMEA'!AI$14:AI$1000,D730)</f>
        <v>0</v>
      </c>
      <c r="T730"/>
    </row>
    <row r="731" spans="1:20">
      <c r="A731" s="325">
        <v>162</v>
      </c>
      <c r="B731" s="86">
        <v>8</v>
      </c>
      <c r="C731" s="87">
        <v>3</v>
      </c>
      <c r="D731" s="87">
        <v>9</v>
      </c>
      <c r="E731" s="86">
        <f t="shared" si="39"/>
        <v>216</v>
      </c>
      <c r="F731" s="86" t="str">
        <f t="shared" si="40"/>
        <v>839</v>
      </c>
      <c r="G731" s="327" t="s">
        <v>299</v>
      </c>
      <c r="H731" s="325">
        <f>COUNTIFS('1.3 PFMEA'!AG$14:AG$1000,B731,'1.3 PFMEA'!AH$14:AH$1000,C731,'1.3 PFMEA'!AI$14:AI$1000,D731)</f>
        <v>0</v>
      </c>
      <c r="T731"/>
    </row>
    <row r="732" spans="1:20">
      <c r="A732" s="325">
        <v>145</v>
      </c>
      <c r="B732" s="86">
        <v>8</v>
      </c>
      <c r="C732" s="87">
        <v>9</v>
      </c>
      <c r="D732" s="87">
        <v>3</v>
      </c>
      <c r="E732" s="86">
        <f t="shared" si="39"/>
        <v>216</v>
      </c>
      <c r="F732" s="86" t="str">
        <f t="shared" si="40"/>
        <v>893</v>
      </c>
      <c r="G732" s="327" t="s">
        <v>291</v>
      </c>
      <c r="H732" s="325">
        <f>COUNTIFS('1.3 PFMEA'!AG$14:AG$1000,B732,'1.3 PFMEA'!AH$14:AH$1000,C732,'1.3 PFMEA'!AI$14:AI$1000,D732)</f>
        <v>0</v>
      </c>
      <c r="T732"/>
    </row>
    <row r="733" spans="1:20">
      <c r="A733" s="325">
        <v>202</v>
      </c>
      <c r="B733" s="86">
        <v>9</v>
      </c>
      <c r="C733" s="87">
        <v>3</v>
      </c>
      <c r="D733" s="87">
        <v>8</v>
      </c>
      <c r="E733" s="86">
        <f t="shared" si="39"/>
        <v>216</v>
      </c>
      <c r="F733" s="86" t="str">
        <f t="shared" si="40"/>
        <v>938</v>
      </c>
      <c r="G733" s="327" t="s">
        <v>291</v>
      </c>
      <c r="H733" s="325">
        <f>COUNTIFS('1.3 PFMEA'!AG$14:AG$1000,B733,'1.3 PFMEA'!AH$14:AH$1000,C733,'1.3 PFMEA'!AI$14:AI$1000,D733)</f>
        <v>0</v>
      </c>
      <c r="T733"/>
    </row>
    <row r="734" spans="1:20">
      <c r="A734" s="325">
        <v>193</v>
      </c>
      <c r="B734" s="86">
        <v>9</v>
      </c>
      <c r="C734" s="87">
        <v>4</v>
      </c>
      <c r="D734" s="87">
        <v>6</v>
      </c>
      <c r="E734" s="86">
        <f t="shared" si="39"/>
        <v>216</v>
      </c>
      <c r="F734" s="86" t="str">
        <f t="shared" si="40"/>
        <v>946</v>
      </c>
      <c r="G734" s="327" t="s">
        <v>291</v>
      </c>
      <c r="H734" s="325">
        <f>COUNTIFS('1.3 PFMEA'!AG$14:AG$1000,B734,'1.3 PFMEA'!AH$14:AH$1000,C734,'1.3 PFMEA'!AI$14:AI$1000,D734)</f>
        <v>0</v>
      </c>
      <c r="T734"/>
    </row>
    <row r="735" spans="1:20">
      <c r="A735" s="325">
        <v>184</v>
      </c>
      <c r="B735" s="86">
        <v>9</v>
      </c>
      <c r="C735" s="87">
        <v>6</v>
      </c>
      <c r="D735" s="87">
        <v>4</v>
      </c>
      <c r="E735" s="86">
        <f t="shared" si="39"/>
        <v>216</v>
      </c>
      <c r="F735" s="86" t="str">
        <f t="shared" si="40"/>
        <v>964</v>
      </c>
      <c r="G735" s="327" t="s">
        <v>291</v>
      </c>
      <c r="H735" s="325">
        <f>COUNTIFS('1.3 PFMEA'!AG$14:AG$1000,B735,'1.3 PFMEA'!AH$14:AH$1000,C735,'1.3 PFMEA'!AI$14:AI$1000,D735)</f>
        <v>0</v>
      </c>
      <c r="T735"/>
    </row>
    <row r="736" spans="1:20">
      <c r="A736" s="325">
        <v>185</v>
      </c>
      <c r="B736" s="86">
        <v>9</v>
      </c>
      <c r="C736" s="87">
        <v>8</v>
      </c>
      <c r="D736" s="87">
        <v>3</v>
      </c>
      <c r="E736" s="86">
        <f t="shared" si="39"/>
        <v>216</v>
      </c>
      <c r="F736" s="86" t="str">
        <f t="shared" si="40"/>
        <v>983</v>
      </c>
      <c r="G736" s="327" t="s">
        <v>291</v>
      </c>
      <c r="H736" s="325">
        <f>COUNTIFS('1.3 PFMEA'!AG$14:AG$1000,B736,'1.3 PFMEA'!AH$14:AH$1000,C736,'1.3 PFMEA'!AI$14:AI$1000,D736)</f>
        <v>0</v>
      </c>
      <c r="T736"/>
    </row>
    <row r="737" spans="1:20">
      <c r="A737" s="325">
        <v>124</v>
      </c>
      <c r="B737" s="86">
        <v>4</v>
      </c>
      <c r="C737" s="87">
        <v>7</v>
      </c>
      <c r="D737" s="87">
        <v>8</v>
      </c>
      <c r="E737" s="86">
        <f t="shared" si="39"/>
        <v>224</v>
      </c>
      <c r="F737" s="86" t="str">
        <f t="shared" si="40"/>
        <v>478</v>
      </c>
      <c r="G737" s="327" t="s">
        <v>299</v>
      </c>
      <c r="H737" s="325">
        <f>COUNTIFS('1.3 PFMEA'!AG$14:AG$1000,B737,'1.3 PFMEA'!AH$14:AH$1000,C737,'1.3 PFMEA'!AI$14:AI$1000,D737)</f>
        <v>0</v>
      </c>
      <c r="T737"/>
    </row>
    <row r="738" spans="1:20">
      <c r="A738" s="325">
        <v>125</v>
      </c>
      <c r="B738" s="86">
        <v>4</v>
      </c>
      <c r="C738" s="87">
        <v>8</v>
      </c>
      <c r="D738" s="87">
        <v>7</v>
      </c>
      <c r="E738" s="86">
        <f t="shared" si="39"/>
        <v>224</v>
      </c>
      <c r="F738" s="86" t="str">
        <f t="shared" si="40"/>
        <v>487</v>
      </c>
      <c r="G738" s="327" t="s">
        <v>291</v>
      </c>
      <c r="H738" s="325">
        <f>COUNTIFS('1.3 PFMEA'!AG$14:AG$1000,B738,'1.3 PFMEA'!AH$14:AH$1000,C738,'1.3 PFMEA'!AI$14:AI$1000,D738)</f>
        <v>0</v>
      </c>
      <c r="T738"/>
    </row>
    <row r="739" spans="1:20">
      <c r="A739" s="325">
        <v>163</v>
      </c>
      <c r="B739" s="86">
        <v>7</v>
      </c>
      <c r="C739" s="87">
        <v>4</v>
      </c>
      <c r="D739" s="87">
        <v>8</v>
      </c>
      <c r="E739" s="86">
        <f t="shared" si="39"/>
        <v>224</v>
      </c>
      <c r="F739" s="86" t="str">
        <f t="shared" si="40"/>
        <v>748</v>
      </c>
      <c r="G739" s="327" t="s">
        <v>291</v>
      </c>
      <c r="H739" s="325">
        <f>COUNTIFS('1.3 PFMEA'!AG$14:AG$1000,B739,'1.3 PFMEA'!AH$14:AH$1000,C739,'1.3 PFMEA'!AI$14:AI$1000,D739)</f>
        <v>0</v>
      </c>
      <c r="T739"/>
    </row>
    <row r="740" spans="1:20">
      <c r="A740" s="325">
        <v>145</v>
      </c>
      <c r="B740" s="86">
        <v>7</v>
      </c>
      <c r="C740" s="87">
        <v>8</v>
      </c>
      <c r="D740" s="87">
        <v>4</v>
      </c>
      <c r="E740" s="86">
        <f t="shared" si="39"/>
        <v>224</v>
      </c>
      <c r="F740" s="86" t="str">
        <f t="shared" si="40"/>
        <v>784</v>
      </c>
      <c r="G740" s="327" t="s">
        <v>291</v>
      </c>
      <c r="H740" s="325">
        <f>COUNTIFS('1.3 PFMEA'!AG$14:AG$1000,B740,'1.3 PFMEA'!AH$14:AH$1000,C740,'1.3 PFMEA'!AI$14:AI$1000,D740)</f>
        <v>0</v>
      </c>
      <c r="T740"/>
    </row>
    <row r="741" spans="1:20">
      <c r="A741" s="325">
        <v>163</v>
      </c>
      <c r="B741" s="86">
        <v>8</v>
      </c>
      <c r="C741" s="87">
        <v>4</v>
      </c>
      <c r="D741" s="87">
        <v>7</v>
      </c>
      <c r="E741" s="86">
        <f t="shared" si="39"/>
        <v>224</v>
      </c>
      <c r="F741" s="86" t="str">
        <f t="shared" si="40"/>
        <v>847</v>
      </c>
      <c r="G741" s="327" t="s">
        <v>291</v>
      </c>
      <c r="H741" s="325">
        <f>COUNTIFS('1.3 PFMEA'!AG$14:AG$1000,B741,'1.3 PFMEA'!AH$14:AH$1000,C741,'1.3 PFMEA'!AI$14:AI$1000,D741)</f>
        <v>0</v>
      </c>
      <c r="T741"/>
    </row>
    <row r="742" spans="1:20">
      <c r="A742" s="325">
        <v>144</v>
      </c>
      <c r="B742" s="86">
        <v>8</v>
      </c>
      <c r="C742" s="87">
        <v>7</v>
      </c>
      <c r="D742" s="87">
        <v>4</v>
      </c>
      <c r="E742" s="86">
        <f t="shared" si="39"/>
        <v>224</v>
      </c>
      <c r="F742" s="86" t="str">
        <f t="shared" si="40"/>
        <v>874</v>
      </c>
      <c r="G742" s="327" t="s">
        <v>291</v>
      </c>
      <c r="H742" s="325">
        <f>COUNTIFS('1.3 PFMEA'!AG$14:AG$1000,B742,'1.3 PFMEA'!AH$14:AH$1000,C742,'1.3 PFMEA'!AI$14:AI$1000,D742)</f>
        <v>0</v>
      </c>
      <c r="T742"/>
    </row>
    <row r="743" spans="1:20">
      <c r="A743" s="325">
        <v>123</v>
      </c>
      <c r="B743" s="86">
        <v>5</v>
      </c>
      <c r="C743" s="87">
        <v>5</v>
      </c>
      <c r="D743" s="87">
        <v>9</v>
      </c>
      <c r="E743" s="86">
        <f t="shared" si="39"/>
        <v>225</v>
      </c>
      <c r="F743" s="86" t="str">
        <f t="shared" si="40"/>
        <v>559</v>
      </c>
      <c r="G743" s="327" t="s">
        <v>299</v>
      </c>
      <c r="H743" s="325">
        <f>COUNTIFS('1.3 PFMEA'!AG$14:AG$1000,B743,'1.3 PFMEA'!AH$14:AH$1000,C743,'1.3 PFMEA'!AI$14:AI$1000,D743)</f>
        <v>0</v>
      </c>
      <c r="T743"/>
    </row>
    <row r="744" spans="1:20">
      <c r="A744" s="325">
        <v>115</v>
      </c>
      <c r="B744" s="86">
        <v>5</v>
      </c>
      <c r="C744" s="87">
        <v>9</v>
      </c>
      <c r="D744" s="87">
        <v>5</v>
      </c>
      <c r="E744" s="86">
        <f t="shared" si="39"/>
        <v>225</v>
      </c>
      <c r="F744" s="86" t="str">
        <f t="shared" si="40"/>
        <v>595</v>
      </c>
      <c r="G744" s="327" t="s">
        <v>291</v>
      </c>
      <c r="H744" s="325">
        <f>COUNTIFS('1.3 PFMEA'!AG$14:AG$1000,B744,'1.3 PFMEA'!AH$14:AH$1000,C744,'1.3 PFMEA'!AI$14:AI$1000,D744)</f>
        <v>0</v>
      </c>
      <c r="T744"/>
    </row>
    <row r="745" spans="1:20">
      <c r="A745" s="325">
        <v>193</v>
      </c>
      <c r="B745" s="86">
        <v>9</v>
      </c>
      <c r="C745" s="87">
        <v>5</v>
      </c>
      <c r="D745" s="87">
        <v>5</v>
      </c>
      <c r="E745" s="86">
        <f t="shared" si="39"/>
        <v>225</v>
      </c>
      <c r="F745" s="86" t="str">
        <f t="shared" si="40"/>
        <v>955</v>
      </c>
      <c r="G745" s="327" t="s">
        <v>291</v>
      </c>
      <c r="H745" s="325">
        <f>COUNTIFS('1.3 PFMEA'!AG$14:AG$1000,B745,'1.3 PFMEA'!AH$14:AH$1000,C745,'1.3 PFMEA'!AI$14:AI$1000,D745)</f>
        <v>0</v>
      </c>
      <c r="T745"/>
    </row>
    <row r="746" spans="1:20">
      <c r="A746" s="325">
        <v>124</v>
      </c>
      <c r="B746" s="86">
        <v>5</v>
      </c>
      <c r="C746" s="87">
        <v>6</v>
      </c>
      <c r="D746" s="87">
        <v>8</v>
      </c>
      <c r="E746" s="86">
        <f t="shared" si="39"/>
        <v>240</v>
      </c>
      <c r="F746" s="86" t="str">
        <f t="shared" si="40"/>
        <v>568</v>
      </c>
      <c r="G746" s="327" t="s">
        <v>299</v>
      </c>
      <c r="H746" s="325">
        <f>COUNTIFS('1.3 PFMEA'!AG$14:AG$1000,B746,'1.3 PFMEA'!AH$14:AH$1000,C746,'1.3 PFMEA'!AI$14:AI$1000,D746)</f>
        <v>0</v>
      </c>
      <c r="T746"/>
    </row>
    <row r="747" spans="1:20">
      <c r="A747" s="325">
        <v>115</v>
      </c>
      <c r="B747" s="86">
        <v>5</v>
      </c>
      <c r="C747" s="87">
        <v>8</v>
      </c>
      <c r="D747" s="87">
        <v>6</v>
      </c>
      <c r="E747" s="86">
        <f t="shared" si="39"/>
        <v>240</v>
      </c>
      <c r="F747" s="86" t="str">
        <f t="shared" si="40"/>
        <v>586</v>
      </c>
      <c r="G747" s="327" t="s">
        <v>291</v>
      </c>
      <c r="H747" s="325">
        <f>COUNTIFS('1.3 PFMEA'!AG$14:AG$1000,B747,'1.3 PFMEA'!AH$14:AH$1000,C747,'1.3 PFMEA'!AI$14:AI$1000,D747)</f>
        <v>0</v>
      </c>
      <c r="T747"/>
    </row>
    <row r="748" spans="1:20">
      <c r="A748" s="325">
        <v>123</v>
      </c>
      <c r="B748" s="86">
        <v>6</v>
      </c>
      <c r="C748" s="87">
        <v>5</v>
      </c>
      <c r="D748" s="87">
        <v>8</v>
      </c>
      <c r="E748" s="86">
        <f t="shared" si="39"/>
        <v>240</v>
      </c>
      <c r="F748" s="86" t="str">
        <f t="shared" si="40"/>
        <v>658</v>
      </c>
      <c r="G748" s="327" t="s">
        <v>299</v>
      </c>
      <c r="H748" s="325">
        <f>COUNTIFS('1.3 PFMEA'!AG$14:AG$1000,B748,'1.3 PFMEA'!AH$14:AH$1000,C748,'1.3 PFMEA'!AI$14:AI$1000,D748)</f>
        <v>0</v>
      </c>
      <c r="T748"/>
    </row>
    <row r="749" spans="1:20">
      <c r="A749" s="325">
        <v>115</v>
      </c>
      <c r="B749" s="86">
        <v>6</v>
      </c>
      <c r="C749" s="87">
        <v>8</v>
      </c>
      <c r="D749" s="87">
        <v>5</v>
      </c>
      <c r="E749" s="86">
        <f t="shared" si="39"/>
        <v>240</v>
      </c>
      <c r="F749" s="86" t="str">
        <f t="shared" si="40"/>
        <v>685</v>
      </c>
      <c r="G749" s="327" t="s">
        <v>291</v>
      </c>
      <c r="H749" s="325">
        <f>COUNTIFS('1.3 PFMEA'!AG$14:AG$1000,B749,'1.3 PFMEA'!AH$14:AH$1000,C749,'1.3 PFMEA'!AI$14:AI$1000,D749)</f>
        <v>0</v>
      </c>
      <c r="T749"/>
    </row>
    <row r="750" spans="1:20">
      <c r="A750" s="325">
        <v>153</v>
      </c>
      <c r="B750" s="86">
        <v>8</v>
      </c>
      <c r="C750" s="87">
        <v>5</v>
      </c>
      <c r="D750" s="87">
        <v>6</v>
      </c>
      <c r="E750" s="86">
        <f t="shared" si="39"/>
        <v>240</v>
      </c>
      <c r="F750" s="86" t="str">
        <f t="shared" si="40"/>
        <v>856</v>
      </c>
      <c r="G750" s="327" t="s">
        <v>299</v>
      </c>
      <c r="H750" s="325">
        <f>COUNTIFS('1.3 PFMEA'!AG$14:AG$1000,B750,'1.3 PFMEA'!AH$14:AH$1000,C750,'1.3 PFMEA'!AI$14:AI$1000,D750)</f>
        <v>0</v>
      </c>
      <c r="T750"/>
    </row>
    <row r="751" spans="1:20">
      <c r="A751" s="325">
        <v>154</v>
      </c>
      <c r="B751" s="86">
        <v>8</v>
      </c>
      <c r="C751" s="87">
        <v>6</v>
      </c>
      <c r="D751" s="87">
        <v>5</v>
      </c>
      <c r="E751" s="86">
        <f t="shared" si="39"/>
        <v>240</v>
      </c>
      <c r="F751" s="86" t="str">
        <f t="shared" si="40"/>
        <v>865</v>
      </c>
      <c r="G751" s="327" t="s">
        <v>291</v>
      </c>
      <c r="H751" s="325">
        <f>COUNTIFS('1.3 PFMEA'!AG$14:AG$1000,B751,'1.3 PFMEA'!AH$14:AH$1000,C751,'1.3 PFMEA'!AI$14:AI$1000,D751)</f>
        <v>0</v>
      </c>
      <c r="T751"/>
    </row>
    <row r="752" spans="1:20">
      <c r="A752" s="325">
        <v>202</v>
      </c>
      <c r="B752" s="86">
        <v>10</v>
      </c>
      <c r="C752" s="87">
        <v>3</v>
      </c>
      <c r="D752" s="87">
        <v>8</v>
      </c>
      <c r="E752" s="86">
        <f t="shared" si="39"/>
        <v>240</v>
      </c>
      <c r="F752" s="86" t="str">
        <f t="shared" si="40"/>
        <v>1038</v>
      </c>
      <c r="G752" s="327" t="s">
        <v>291</v>
      </c>
      <c r="H752" s="325">
        <f>COUNTIFS('1.3 PFMEA'!AG$14:AG$1000,B752,'1.3 PFMEA'!AH$14:AH$1000,C752,'1.3 PFMEA'!AI$14:AI$1000,D752)</f>
        <v>0</v>
      </c>
      <c r="T752"/>
    </row>
    <row r="753" spans="1:20">
      <c r="A753" s="325">
        <v>193</v>
      </c>
      <c r="B753" s="86">
        <v>10</v>
      </c>
      <c r="C753" s="87">
        <v>4</v>
      </c>
      <c r="D753" s="87">
        <v>6</v>
      </c>
      <c r="E753" s="86">
        <f t="shared" si="39"/>
        <v>240</v>
      </c>
      <c r="F753" s="86" t="str">
        <f t="shared" si="40"/>
        <v>1046</v>
      </c>
      <c r="G753" s="327" t="s">
        <v>291</v>
      </c>
      <c r="H753" s="325">
        <f>COUNTIFS('1.3 PFMEA'!AG$14:AG$1000,B753,'1.3 PFMEA'!AH$14:AH$1000,C753,'1.3 PFMEA'!AI$14:AI$1000,D753)</f>
        <v>0</v>
      </c>
      <c r="T753"/>
    </row>
    <row r="754" spans="1:20">
      <c r="A754" s="325">
        <v>184</v>
      </c>
      <c r="B754" s="86">
        <v>10</v>
      </c>
      <c r="C754" s="87">
        <v>6</v>
      </c>
      <c r="D754" s="87">
        <v>4</v>
      </c>
      <c r="E754" s="86">
        <f t="shared" si="39"/>
        <v>240</v>
      </c>
      <c r="F754" s="86" t="str">
        <f t="shared" si="40"/>
        <v>1064</v>
      </c>
      <c r="G754" s="327" t="s">
        <v>291</v>
      </c>
      <c r="H754" s="325">
        <f>COUNTIFS('1.3 PFMEA'!AG$14:AG$1000,B754,'1.3 PFMEA'!AH$14:AH$1000,C754,'1.3 PFMEA'!AI$14:AI$1000,D754)</f>
        <v>0</v>
      </c>
      <c r="T754"/>
    </row>
    <row r="755" spans="1:20">
      <c r="A755" s="325">
        <v>185</v>
      </c>
      <c r="B755" s="86">
        <v>10</v>
      </c>
      <c r="C755" s="87">
        <v>8</v>
      </c>
      <c r="D755" s="87">
        <v>3</v>
      </c>
      <c r="E755" s="86">
        <f t="shared" si="39"/>
        <v>240</v>
      </c>
      <c r="F755" s="86" t="str">
        <f t="shared" si="40"/>
        <v>1083</v>
      </c>
      <c r="G755" s="327" t="s">
        <v>291</v>
      </c>
      <c r="H755" s="325">
        <f>COUNTIFS('1.3 PFMEA'!AG$14:AG$1000,B755,'1.3 PFMEA'!AH$14:AH$1000,C755,'1.3 PFMEA'!AI$14:AI$1000,D755)</f>
        <v>0</v>
      </c>
      <c r="T755"/>
    </row>
    <row r="756" spans="1:20">
      <c r="A756" s="325">
        <v>85</v>
      </c>
      <c r="B756" s="86">
        <v>3</v>
      </c>
      <c r="C756" s="87">
        <v>10</v>
      </c>
      <c r="D756" s="87">
        <v>8</v>
      </c>
      <c r="E756" s="86">
        <f t="shared" si="39"/>
        <v>240</v>
      </c>
      <c r="F756" s="86" t="str">
        <f t="shared" si="40"/>
        <v>3108</v>
      </c>
      <c r="G756" s="327" t="s">
        <v>299</v>
      </c>
      <c r="H756" s="325">
        <f>COUNTIFS('1.3 PFMEA'!AG$14:AG$1000,B756,'1.3 PFMEA'!AH$14:AH$1000,C756,'1.3 PFMEA'!AI$14:AI$1000,D756)</f>
        <v>0</v>
      </c>
      <c r="T756"/>
    </row>
    <row r="757" spans="1:20">
      <c r="A757" s="325">
        <v>85</v>
      </c>
      <c r="B757" s="86">
        <v>3</v>
      </c>
      <c r="C757" s="87">
        <v>8</v>
      </c>
      <c r="D757" s="87">
        <v>10</v>
      </c>
      <c r="E757" s="86">
        <f t="shared" si="39"/>
        <v>240</v>
      </c>
      <c r="F757" s="86" t="str">
        <f t="shared" si="40"/>
        <v>3810</v>
      </c>
      <c r="G757" s="327" t="s">
        <v>299</v>
      </c>
      <c r="H757" s="325">
        <f>COUNTIFS('1.3 PFMEA'!AG$14:AG$1000,B757,'1.3 PFMEA'!AH$14:AH$1000,C757,'1.3 PFMEA'!AI$14:AI$1000,D757)</f>
        <v>0</v>
      </c>
      <c r="T757"/>
    </row>
    <row r="758" spans="1:20">
      <c r="A758" s="325">
        <v>115</v>
      </c>
      <c r="B758" s="86">
        <v>4</v>
      </c>
      <c r="C758" s="87">
        <v>10</v>
      </c>
      <c r="D758" s="87">
        <v>6</v>
      </c>
      <c r="E758" s="86">
        <f t="shared" si="39"/>
        <v>240</v>
      </c>
      <c r="F758" s="86" t="str">
        <f t="shared" si="40"/>
        <v>4106</v>
      </c>
      <c r="G758" s="327" t="s">
        <v>291</v>
      </c>
      <c r="H758" s="325">
        <f>COUNTIFS('1.3 PFMEA'!AG$14:AG$1000,B758,'1.3 PFMEA'!AH$14:AH$1000,C758,'1.3 PFMEA'!AI$14:AI$1000,D758)</f>
        <v>0</v>
      </c>
      <c r="T758"/>
    </row>
    <row r="759" spans="1:20">
      <c r="A759" s="325">
        <v>124</v>
      </c>
      <c r="B759" s="86">
        <v>4</v>
      </c>
      <c r="C759" s="87">
        <v>6</v>
      </c>
      <c r="D759" s="87">
        <v>10</v>
      </c>
      <c r="E759" s="86">
        <f t="shared" si="39"/>
        <v>240</v>
      </c>
      <c r="F759" s="86" t="str">
        <f t="shared" si="40"/>
        <v>4610</v>
      </c>
      <c r="G759" s="327" t="s">
        <v>299</v>
      </c>
      <c r="H759" s="325">
        <f>COUNTIFS('1.3 PFMEA'!AG$14:AG$1000,B759,'1.3 PFMEA'!AH$14:AH$1000,C759,'1.3 PFMEA'!AI$14:AI$1000,D759)</f>
        <v>0</v>
      </c>
      <c r="T759"/>
    </row>
    <row r="760" spans="1:20">
      <c r="A760" s="325">
        <v>105</v>
      </c>
      <c r="B760" s="86">
        <v>6</v>
      </c>
      <c r="C760" s="87">
        <v>10</v>
      </c>
      <c r="D760" s="87">
        <v>4</v>
      </c>
      <c r="E760" s="86">
        <f t="shared" si="39"/>
        <v>240</v>
      </c>
      <c r="F760" s="86" t="str">
        <f t="shared" si="40"/>
        <v>6104</v>
      </c>
      <c r="G760" s="327" t="s">
        <v>299</v>
      </c>
      <c r="H760" s="325">
        <f>COUNTIFS('1.3 PFMEA'!AG$14:AG$1000,B760,'1.3 PFMEA'!AH$14:AH$1000,C760,'1.3 PFMEA'!AI$14:AI$1000,D760)</f>
        <v>0</v>
      </c>
      <c r="T760"/>
    </row>
    <row r="761" spans="1:20">
      <c r="A761" s="325">
        <v>123</v>
      </c>
      <c r="B761" s="86">
        <v>6</v>
      </c>
      <c r="C761" s="87">
        <v>4</v>
      </c>
      <c r="D761" s="87">
        <v>10</v>
      </c>
      <c r="E761" s="86">
        <f t="shared" si="39"/>
        <v>240</v>
      </c>
      <c r="F761" s="86" t="str">
        <f t="shared" si="40"/>
        <v>6410</v>
      </c>
      <c r="G761" s="327" t="s">
        <v>299</v>
      </c>
      <c r="H761" s="325">
        <f>COUNTIFS('1.3 PFMEA'!AG$14:AG$1000,B761,'1.3 PFMEA'!AH$14:AH$1000,C761,'1.3 PFMEA'!AI$14:AI$1000,D761)</f>
        <v>0</v>
      </c>
      <c r="T761"/>
    </row>
    <row r="762" spans="1:20">
      <c r="A762" s="325">
        <v>145</v>
      </c>
      <c r="B762" s="86">
        <v>8</v>
      </c>
      <c r="C762" s="87">
        <v>10</v>
      </c>
      <c r="D762" s="87">
        <v>3</v>
      </c>
      <c r="E762" s="86">
        <f t="shared" si="39"/>
        <v>240</v>
      </c>
      <c r="F762" s="86" t="str">
        <f t="shared" si="40"/>
        <v>8103</v>
      </c>
      <c r="G762" s="327" t="s">
        <v>291</v>
      </c>
      <c r="H762" s="325">
        <f>COUNTIFS('1.3 PFMEA'!AG$14:AG$1000,B762,'1.3 PFMEA'!AH$14:AH$1000,C762,'1.3 PFMEA'!AI$14:AI$1000,D762)</f>
        <v>0</v>
      </c>
      <c r="T762"/>
    </row>
    <row r="763" spans="1:20">
      <c r="A763" s="325">
        <v>162</v>
      </c>
      <c r="B763" s="86">
        <v>8</v>
      </c>
      <c r="C763" s="87">
        <v>3</v>
      </c>
      <c r="D763" s="87">
        <v>10</v>
      </c>
      <c r="E763" s="86">
        <f t="shared" si="39"/>
        <v>240</v>
      </c>
      <c r="F763" s="86" t="str">
        <f t="shared" si="40"/>
        <v>8310</v>
      </c>
      <c r="G763" s="327" t="s">
        <v>299</v>
      </c>
      <c r="H763" s="325">
        <f>COUNTIFS('1.3 PFMEA'!AG$14:AG$1000,B763,'1.3 PFMEA'!AH$14:AH$1000,C763,'1.3 PFMEA'!AI$14:AI$1000,D763)</f>
        <v>0</v>
      </c>
      <c r="T763"/>
    </row>
    <row r="764" spans="1:20">
      <c r="A764" s="325">
        <v>85</v>
      </c>
      <c r="B764" s="86">
        <v>3</v>
      </c>
      <c r="C764" s="87">
        <v>9</v>
      </c>
      <c r="D764" s="87">
        <v>9</v>
      </c>
      <c r="E764" s="86">
        <f t="shared" si="39"/>
        <v>243</v>
      </c>
      <c r="F764" s="86" t="str">
        <f t="shared" si="40"/>
        <v>399</v>
      </c>
      <c r="G764" s="327" t="s">
        <v>299</v>
      </c>
      <c r="H764" s="325">
        <f>COUNTIFS('1.3 PFMEA'!AG$14:AG$1000,B764,'1.3 PFMEA'!AH$14:AH$1000,C764,'1.3 PFMEA'!AI$14:AI$1000,D764)</f>
        <v>0</v>
      </c>
      <c r="T764"/>
    </row>
    <row r="765" spans="1:20">
      <c r="A765" s="325">
        <v>202</v>
      </c>
      <c r="B765" s="86">
        <v>9</v>
      </c>
      <c r="C765" s="87">
        <v>3</v>
      </c>
      <c r="D765" s="87">
        <v>9</v>
      </c>
      <c r="E765" s="86">
        <f t="shared" si="39"/>
        <v>243</v>
      </c>
      <c r="F765" s="86" t="str">
        <f t="shared" si="40"/>
        <v>939</v>
      </c>
      <c r="G765" s="327" t="s">
        <v>291</v>
      </c>
      <c r="H765" s="325">
        <f>COUNTIFS('1.3 PFMEA'!AG$14:AG$1000,B765,'1.3 PFMEA'!AH$14:AH$1000,C765,'1.3 PFMEA'!AI$14:AI$1000,D765)</f>
        <v>0</v>
      </c>
      <c r="T765"/>
    </row>
    <row r="766" spans="1:20">
      <c r="A766" s="325">
        <v>185</v>
      </c>
      <c r="B766" s="86">
        <v>9</v>
      </c>
      <c r="C766" s="87">
        <v>9</v>
      </c>
      <c r="D766" s="87">
        <v>3</v>
      </c>
      <c r="E766" s="86">
        <f t="shared" si="39"/>
        <v>243</v>
      </c>
      <c r="F766" s="86" t="str">
        <f t="shared" si="40"/>
        <v>993</v>
      </c>
      <c r="G766" s="327" t="s">
        <v>291</v>
      </c>
      <c r="H766" s="325">
        <f>COUNTIFS('1.3 PFMEA'!AG$14:AG$1000,B766,'1.3 PFMEA'!AH$14:AH$1000,C766,'1.3 PFMEA'!AI$14:AI$1000,D766)</f>
        <v>0</v>
      </c>
      <c r="T766"/>
    </row>
    <row r="767" spans="1:20">
      <c r="A767" s="325">
        <v>124</v>
      </c>
      <c r="B767" s="86">
        <v>5</v>
      </c>
      <c r="C767" s="87">
        <v>7</v>
      </c>
      <c r="D767" s="87">
        <v>7</v>
      </c>
      <c r="E767" s="86">
        <f t="shared" si="39"/>
        <v>245</v>
      </c>
      <c r="F767" s="86" t="str">
        <f t="shared" si="40"/>
        <v>577</v>
      </c>
      <c r="G767" s="327" t="s">
        <v>299</v>
      </c>
      <c r="H767" s="325">
        <f>COUNTIFS('1.3 PFMEA'!AG$14:AG$1000,B767,'1.3 PFMEA'!AH$14:AH$1000,C767,'1.3 PFMEA'!AI$14:AI$1000,D767)</f>
        <v>0</v>
      </c>
      <c r="T767"/>
    </row>
    <row r="768" spans="1:20">
      <c r="A768" s="325">
        <v>163</v>
      </c>
      <c r="B768" s="86">
        <v>7</v>
      </c>
      <c r="C768" s="87">
        <v>5</v>
      </c>
      <c r="D768" s="87">
        <v>7</v>
      </c>
      <c r="E768" s="86">
        <f t="shared" si="39"/>
        <v>245</v>
      </c>
      <c r="F768" s="86" t="str">
        <f t="shared" si="40"/>
        <v>757</v>
      </c>
      <c r="G768" s="327" t="s">
        <v>291</v>
      </c>
      <c r="H768" s="325">
        <f>COUNTIFS('1.3 PFMEA'!AG$14:AG$1000,B768,'1.3 PFMEA'!AH$14:AH$1000,C768,'1.3 PFMEA'!AI$14:AI$1000,D768)</f>
        <v>0</v>
      </c>
      <c r="T768"/>
    </row>
    <row r="769" spans="1:20">
      <c r="A769" s="325">
        <v>154</v>
      </c>
      <c r="B769" s="86">
        <v>7</v>
      </c>
      <c r="C769" s="87">
        <v>7</v>
      </c>
      <c r="D769" s="87">
        <v>5</v>
      </c>
      <c r="E769" s="86">
        <f t="shared" si="39"/>
        <v>245</v>
      </c>
      <c r="F769" s="86" t="str">
        <f t="shared" si="40"/>
        <v>775</v>
      </c>
      <c r="G769" s="327" t="s">
        <v>291</v>
      </c>
      <c r="H769" s="325">
        <f>COUNTIFS('1.3 PFMEA'!AG$14:AG$1000,B769,'1.3 PFMEA'!AH$14:AH$1000,C769,'1.3 PFMEA'!AI$14:AI$1000,D769)</f>
        <v>0</v>
      </c>
      <c r="T769"/>
    </row>
    <row r="770" spans="1:20">
      <c r="A770" s="325">
        <v>193</v>
      </c>
      <c r="B770" s="86">
        <v>10</v>
      </c>
      <c r="C770" s="87">
        <v>5</v>
      </c>
      <c r="D770" s="87">
        <v>5</v>
      </c>
      <c r="E770" s="86">
        <f t="shared" ref="E770:E833" si="41">B770*C770*D770</f>
        <v>250</v>
      </c>
      <c r="F770" s="86" t="str">
        <f t="shared" ref="F770:F833" si="42">B770&amp;C770&amp;D770</f>
        <v>1055</v>
      </c>
      <c r="G770" s="327" t="s">
        <v>291</v>
      </c>
      <c r="H770" s="325">
        <f>COUNTIFS('1.3 PFMEA'!AG$14:AG$1000,B770,'1.3 PFMEA'!AH$14:AH$1000,C770,'1.3 PFMEA'!AI$14:AI$1000,D770)</f>
        <v>0</v>
      </c>
      <c r="T770"/>
    </row>
    <row r="771" spans="1:20">
      <c r="A771" s="325">
        <v>115</v>
      </c>
      <c r="B771" s="86">
        <v>5</v>
      </c>
      <c r="C771" s="87">
        <v>10</v>
      </c>
      <c r="D771" s="87">
        <v>5</v>
      </c>
      <c r="E771" s="86">
        <f t="shared" si="41"/>
        <v>250</v>
      </c>
      <c r="F771" s="86" t="str">
        <f t="shared" si="42"/>
        <v>5105</v>
      </c>
      <c r="G771" s="327" t="s">
        <v>291</v>
      </c>
      <c r="H771" s="325">
        <f>COUNTIFS('1.3 PFMEA'!AG$14:AG$1000,B771,'1.3 PFMEA'!AH$14:AH$1000,C771,'1.3 PFMEA'!AI$14:AI$1000,D771)</f>
        <v>0</v>
      </c>
      <c r="T771"/>
    </row>
    <row r="772" spans="1:20">
      <c r="A772" s="325">
        <v>123</v>
      </c>
      <c r="B772" s="86">
        <v>5</v>
      </c>
      <c r="C772" s="87">
        <v>5</v>
      </c>
      <c r="D772" s="87">
        <v>10</v>
      </c>
      <c r="E772" s="86">
        <f t="shared" si="41"/>
        <v>250</v>
      </c>
      <c r="F772" s="86" t="str">
        <f t="shared" si="42"/>
        <v>5510</v>
      </c>
      <c r="G772" s="327" t="s">
        <v>299</v>
      </c>
      <c r="H772" s="325">
        <f>COUNTIFS('1.3 PFMEA'!AG$14:AG$1000,B772,'1.3 PFMEA'!AH$14:AH$1000,C772,'1.3 PFMEA'!AI$14:AI$1000,D772)</f>
        <v>0</v>
      </c>
      <c r="T772"/>
    </row>
    <row r="773" spans="1:20">
      <c r="A773" s="325">
        <v>124</v>
      </c>
      <c r="B773" s="86">
        <v>4</v>
      </c>
      <c r="C773" s="87">
        <v>7</v>
      </c>
      <c r="D773" s="87">
        <v>9</v>
      </c>
      <c r="E773" s="86">
        <f t="shared" si="41"/>
        <v>252</v>
      </c>
      <c r="F773" s="86" t="str">
        <f t="shared" si="42"/>
        <v>479</v>
      </c>
      <c r="G773" s="327" t="s">
        <v>299</v>
      </c>
      <c r="H773" s="325">
        <f>COUNTIFS('1.3 PFMEA'!AG$14:AG$1000,B773,'1.3 PFMEA'!AH$14:AH$1000,C773,'1.3 PFMEA'!AI$14:AI$1000,D773)</f>
        <v>0</v>
      </c>
      <c r="T773"/>
    </row>
    <row r="774" spans="1:20">
      <c r="A774" s="325">
        <v>125</v>
      </c>
      <c r="B774" s="86">
        <v>4</v>
      </c>
      <c r="C774" s="87">
        <v>9</v>
      </c>
      <c r="D774" s="87">
        <v>7</v>
      </c>
      <c r="E774" s="86">
        <f t="shared" si="41"/>
        <v>252</v>
      </c>
      <c r="F774" s="86" t="str">
        <f t="shared" si="42"/>
        <v>497</v>
      </c>
      <c r="G774" s="327" t="s">
        <v>291</v>
      </c>
      <c r="H774" s="325">
        <f>COUNTIFS('1.3 PFMEA'!AG$14:AG$1000,B774,'1.3 PFMEA'!AH$14:AH$1000,C774,'1.3 PFMEA'!AI$14:AI$1000,D774)</f>
        <v>0</v>
      </c>
      <c r="T774"/>
    </row>
    <row r="775" spans="1:20">
      <c r="A775" s="325">
        <v>124</v>
      </c>
      <c r="B775" s="86">
        <v>6</v>
      </c>
      <c r="C775" s="87">
        <v>6</v>
      </c>
      <c r="D775" s="87">
        <v>7</v>
      </c>
      <c r="E775" s="86">
        <f t="shared" si="41"/>
        <v>252</v>
      </c>
      <c r="F775" s="86" t="str">
        <f t="shared" si="42"/>
        <v>667</v>
      </c>
      <c r="G775" s="327" t="s">
        <v>299</v>
      </c>
      <c r="H775" s="325">
        <f>COUNTIFS('1.3 PFMEA'!AG$14:AG$1000,B775,'1.3 PFMEA'!AH$14:AH$1000,C775,'1.3 PFMEA'!AI$14:AI$1000,D775)</f>
        <v>0</v>
      </c>
      <c r="T775"/>
    </row>
    <row r="776" spans="1:20">
      <c r="A776" s="325">
        <v>114</v>
      </c>
      <c r="B776" s="86">
        <v>6</v>
      </c>
      <c r="C776" s="87">
        <v>7</v>
      </c>
      <c r="D776" s="87">
        <v>6</v>
      </c>
      <c r="E776" s="86">
        <f t="shared" si="41"/>
        <v>252</v>
      </c>
      <c r="F776" s="86" t="str">
        <f t="shared" si="42"/>
        <v>676</v>
      </c>
      <c r="G776" s="327" t="s">
        <v>299</v>
      </c>
      <c r="H776" s="325">
        <f>COUNTIFS('1.3 PFMEA'!AG$14:AG$1000,B776,'1.3 PFMEA'!AH$14:AH$1000,C776,'1.3 PFMEA'!AI$14:AI$1000,D776)</f>
        <v>0</v>
      </c>
      <c r="T776"/>
    </row>
    <row r="777" spans="1:20">
      <c r="A777" s="325">
        <v>163</v>
      </c>
      <c r="B777" s="86">
        <v>7</v>
      </c>
      <c r="C777" s="87">
        <v>4</v>
      </c>
      <c r="D777" s="87">
        <v>9</v>
      </c>
      <c r="E777" s="86">
        <f t="shared" si="41"/>
        <v>252</v>
      </c>
      <c r="F777" s="86" t="str">
        <f t="shared" si="42"/>
        <v>749</v>
      </c>
      <c r="G777" s="327" t="s">
        <v>291</v>
      </c>
      <c r="H777" s="325">
        <f>COUNTIFS('1.3 PFMEA'!AG$14:AG$1000,B777,'1.3 PFMEA'!AH$14:AH$1000,C777,'1.3 PFMEA'!AI$14:AI$1000,D777)</f>
        <v>0</v>
      </c>
      <c r="T777"/>
    </row>
    <row r="778" spans="1:20">
      <c r="A778" s="325">
        <v>154</v>
      </c>
      <c r="B778" s="86">
        <v>7</v>
      </c>
      <c r="C778" s="87">
        <v>6</v>
      </c>
      <c r="D778" s="87">
        <v>6</v>
      </c>
      <c r="E778" s="86">
        <f t="shared" si="41"/>
        <v>252</v>
      </c>
      <c r="F778" s="86" t="str">
        <f t="shared" si="42"/>
        <v>766</v>
      </c>
      <c r="G778" s="327" t="s">
        <v>291</v>
      </c>
      <c r="H778" s="325">
        <f>COUNTIFS('1.3 PFMEA'!AG$14:AG$1000,B778,'1.3 PFMEA'!AH$14:AH$1000,C778,'1.3 PFMEA'!AI$14:AI$1000,D778)</f>
        <v>0</v>
      </c>
      <c r="T778"/>
    </row>
    <row r="779" spans="1:20">
      <c r="A779" s="325">
        <v>145</v>
      </c>
      <c r="B779" s="86">
        <v>7</v>
      </c>
      <c r="C779" s="87">
        <v>9</v>
      </c>
      <c r="D779" s="87">
        <v>4</v>
      </c>
      <c r="E779" s="86">
        <f t="shared" si="41"/>
        <v>252</v>
      </c>
      <c r="F779" s="86" t="str">
        <f t="shared" si="42"/>
        <v>794</v>
      </c>
      <c r="G779" s="327" t="s">
        <v>291</v>
      </c>
      <c r="H779" s="325">
        <f>COUNTIFS('1.3 PFMEA'!AG$14:AG$1000,B779,'1.3 PFMEA'!AH$14:AH$1000,C779,'1.3 PFMEA'!AI$14:AI$1000,D779)</f>
        <v>0</v>
      </c>
      <c r="T779"/>
    </row>
    <row r="780" spans="1:20">
      <c r="A780" s="325">
        <v>203</v>
      </c>
      <c r="B780" s="86">
        <v>9</v>
      </c>
      <c r="C780" s="87">
        <v>4</v>
      </c>
      <c r="D780" s="87">
        <v>7</v>
      </c>
      <c r="E780" s="86">
        <f t="shared" si="41"/>
        <v>252</v>
      </c>
      <c r="F780" s="86" t="str">
        <f t="shared" si="42"/>
        <v>947</v>
      </c>
      <c r="G780" s="327" t="s">
        <v>291</v>
      </c>
      <c r="H780" s="325">
        <f>COUNTIFS('1.3 PFMEA'!AG$14:AG$1000,B780,'1.3 PFMEA'!AH$14:AH$1000,C780,'1.3 PFMEA'!AI$14:AI$1000,D780)</f>
        <v>0</v>
      </c>
      <c r="T780"/>
    </row>
    <row r="781" spans="1:20">
      <c r="A781" s="325">
        <v>184</v>
      </c>
      <c r="B781" s="86">
        <v>9</v>
      </c>
      <c r="C781" s="87">
        <v>7</v>
      </c>
      <c r="D781" s="87">
        <v>4</v>
      </c>
      <c r="E781" s="86">
        <f t="shared" si="41"/>
        <v>252</v>
      </c>
      <c r="F781" s="86" t="str">
        <f t="shared" si="42"/>
        <v>974</v>
      </c>
      <c r="G781" s="327" t="s">
        <v>291</v>
      </c>
      <c r="H781" s="325">
        <f>COUNTIFS('1.3 PFMEA'!AG$14:AG$1000,B781,'1.3 PFMEA'!AH$14:AH$1000,C781,'1.3 PFMEA'!AI$14:AI$1000,D781)</f>
        <v>0</v>
      </c>
      <c r="T781"/>
    </row>
    <row r="782" spans="1:20">
      <c r="A782" s="325">
        <v>125</v>
      </c>
      <c r="B782" s="86">
        <v>4</v>
      </c>
      <c r="C782" s="87">
        <v>8</v>
      </c>
      <c r="D782" s="87">
        <v>8</v>
      </c>
      <c r="E782" s="86">
        <f t="shared" si="41"/>
        <v>256</v>
      </c>
      <c r="F782" s="86" t="str">
        <f t="shared" si="42"/>
        <v>488</v>
      </c>
      <c r="G782" s="327" t="s">
        <v>291</v>
      </c>
      <c r="H782" s="325">
        <f>COUNTIFS('1.3 PFMEA'!AG$14:AG$1000,B782,'1.3 PFMEA'!AH$14:AH$1000,C782,'1.3 PFMEA'!AI$14:AI$1000,D782)</f>
        <v>0</v>
      </c>
      <c r="T782"/>
    </row>
    <row r="783" spans="1:20">
      <c r="A783" s="325">
        <v>163</v>
      </c>
      <c r="B783" s="86">
        <v>8</v>
      </c>
      <c r="C783" s="87">
        <v>4</v>
      </c>
      <c r="D783" s="87">
        <v>8</v>
      </c>
      <c r="E783" s="86">
        <f t="shared" si="41"/>
        <v>256</v>
      </c>
      <c r="F783" s="86" t="str">
        <f t="shared" si="42"/>
        <v>848</v>
      </c>
      <c r="G783" s="327" t="s">
        <v>291</v>
      </c>
      <c r="H783" s="325">
        <f>COUNTIFS('1.3 PFMEA'!AG$14:AG$1000,B783,'1.3 PFMEA'!AH$14:AH$1000,C783,'1.3 PFMEA'!AI$14:AI$1000,D783)</f>
        <v>0</v>
      </c>
      <c r="T783"/>
    </row>
    <row r="784" spans="1:20">
      <c r="A784" s="325">
        <v>145</v>
      </c>
      <c r="B784" s="86">
        <v>8</v>
      </c>
      <c r="C784" s="87">
        <v>8</v>
      </c>
      <c r="D784" s="87">
        <v>4</v>
      </c>
      <c r="E784" s="86">
        <f t="shared" si="41"/>
        <v>256</v>
      </c>
      <c r="F784" s="86" t="str">
        <f t="shared" si="42"/>
        <v>884</v>
      </c>
      <c r="G784" s="327" t="s">
        <v>291</v>
      </c>
      <c r="H784" s="325">
        <f>COUNTIFS('1.3 PFMEA'!AG$14:AG$1000,B784,'1.3 PFMEA'!AH$14:AH$1000,C784,'1.3 PFMEA'!AI$14:AI$1000,D784)</f>
        <v>0</v>
      </c>
      <c r="T784"/>
    </row>
    <row r="785" spans="1:20">
      <c r="A785" s="325">
        <v>124</v>
      </c>
      <c r="B785" s="86">
        <v>5</v>
      </c>
      <c r="C785" s="87">
        <v>6</v>
      </c>
      <c r="D785" s="87">
        <v>9</v>
      </c>
      <c r="E785" s="86">
        <f t="shared" si="41"/>
        <v>270</v>
      </c>
      <c r="F785" s="86" t="str">
        <f t="shared" si="42"/>
        <v>569</v>
      </c>
      <c r="G785" s="327" t="s">
        <v>299</v>
      </c>
      <c r="H785" s="325">
        <f>COUNTIFS('1.3 PFMEA'!AG$14:AG$1000,B785,'1.3 PFMEA'!AH$14:AH$1000,C785,'1.3 PFMEA'!AI$14:AI$1000,D785)</f>
        <v>0</v>
      </c>
      <c r="T785"/>
    </row>
    <row r="786" spans="1:20">
      <c r="A786" s="325">
        <v>115</v>
      </c>
      <c r="B786" s="86">
        <v>5</v>
      </c>
      <c r="C786" s="87">
        <v>9</v>
      </c>
      <c r="D786" s="87">
        <v>6</v>
      </c>
      <c r="E786" s="86">
        <f t="shared" si="41"/>
        <v>270</v>
      </c>
      <c r="F786" s="86" t="str">
        <f t="shared" si="42"/>
        <v>596</v>
      </c>
      <c r="G786" s="327" t="s">
        <v>291</v>
      </c>
      <c r="H786" s="325">
        <f>COUNTIFS('1.3 PFMEA'!AG$14:AG$1000,B786,'1.3 PFMEA'!AH$14:AH$1000,C786,'1.3 PFMEA'!AI$14:AI$1000,D786)</f>
        <v>0</v>
      </c>
      <c r="T786"/>
    </row>
    <row r="787" spans="1:20">
      <c r="A787" s="325">
        <v>123</v>
      </c>
      <c r="B787" s="86">
        <v>6</v>
      </c>
      <c r="C787" s="87">
        <v>5</v>
      </c>
      <c r="D787" s="87">
        <v>9</v>
      </c>
      <c r="E787" s="86">
        <f t="shared" si="41"/>
        <v>270</v>
      </c>
      <c r="F787" s="86" t="str">
        <f t="shared" si="42"/>
        <v>659</v>
      </c>
      <c r="G787" s="327" t="s">
        <v>299</v>
      </c>
      <c r="H787" s="325">
        <f>COUNTIFS('1.3 PFMEA'!AG$14:AG$1000,B787,'1.3 PFMEA'!AH$14:AH$1000,C787,'1.3 PFMEA'!AI$14:AI$1000,D787)</f>
        <v>0</v>
      </c>
      <c r="T787"/>
    </row>
    <row r="788" spans="1:20">
      <c r="A788" s="325">
        <v>115</v>
      </c>
      <c r="B788" s="86">
        <v>6</v>
      </c>
      <c r="C788" s="87">
        <v>9</v>
      </c>
      <c r="D788" s="87">
        <v>5</v>
      </c>
      <c r="E788" s="86">
        <f t="shared" si="41"/>
        <v>270</v>
      </c>
      <c r="F788" s="86" t="str">
        <f t="shared" si="42"/>
        <v>695</v>
      </c>
      <c r="G788" s="327" t="s">
        <v>291</v>
      </c>
      <c r="H788" s="325">
        <f>COUNTIFS('1.3 PFMEA'!AG$14:AG$1000,B788,'1.3 PFMEA'!AH$14:AH$1000,C788,'1.3 PFMEA'!AI$14:AI$1000,D788)</f>
        <v>0</v>
      </c>
      <c r="T788"/>
    </row>
    <row r="789" spans="1:20">
      <c r="A789" s="325">
        <v>193</v>
      </c>
      <c r="B789" s="86">
        <v>9</v>
      </c>
      <c r="C789" s="87">
        <v>5</v>
      </c>
      <c r="D789" s="87">
        <v>6</v>
      </c>
      <c r="E789" s="86">
        <f t="shared" si="41"/>
        <v>270</v>
      </c>
      <c r="F789" s="86" t="str">
        <f t="shared" si="42"/>
        <v>956</v>
      </c>
      <c r="G789" s="327" t="s">
        <v>291</v>
      </c>
      <c r="H789" s="325">
        <f>COUNTIFS('1.3 PFMEA'!AG$14:AG$1000,B789,'1.3 PFMEA'!AH$14:AH$1000,C789,'1.3 PFMEA'!AI$14:AI$1000,D789)</f>
        <v>0</v>
      </c>
      <c r="T789"/>
    </row>
    <row r="790" spans="1:20">
      <c r="A790" s="325">
        <v>194</v>
      </c>
      <c r="B790" s="86">
        <v>9</v>
      </c>
      <c r="C790" s="87">
        <v>6</v>
      </c>
      <c r="D790" s="87">
        <v>5</v>
      </c>
      <c r="E790" s="86">
        <f t="shared" si="41"/>
        <v>270</v>
      </c>
      <c r="F790" s="86" t="str">
        <f t="shared" si="42"/>
        <v>965</v>
      </c>
      <c r="G790" s="327" t="s">
        <v>291</v>
      </c>
      <c r="H790" s="325">
        <f>COUNTIFS('1.3 PFMEA'!AG$14:AG$1000,B790,'1.3 PFMEA'!AH$14:AH$1000,C790,'1.3 PFMEA'!AI$14:AI$1000,D790)</f>
        <v>0</v>
      </c>
      <c r="T790"/>
    </row>
    <row r="791" spans="1:20">
      <c r="A791" s="325">
        <v>202</v>
      </c>
      <c r="B791" s="86">
        <v>10</v>
      </c>
      <c r="C791" s="87">
        <v>3</v>
      </c>
      <c r="D791" s="87">
        <v>9</v>
      </c>
      <c r="E791" s="86">
        <f t="shared" si="41"/>
        <v>270</v>
      </c>
      <c r="F791" s="86" t="str">
        <f t="shared" si="42"/>
        <v>1039</v>
      </c>
      <c r="G791" s="327" t="s">
        <v>291</v>
      </c>
      <c r="H791" s="325">
        <f>COUNTIFS('1.3 PFMEA'!AG$14:AG$1000,B791,'1.3 PFMEA'!AH$14:AH$1000,C791,'1.3 PFMEA'!AI$14:AI$1000,D791)</f>
        <v>0</v>
      </c>
      <c r="T791"/>
    </row>
    <row r="792" spans="1:20">
      <c r="A792" s="325">
        <v>185</v>
      </c>
      <c r="B792" s="86">
        <v>10</v>
      </c>
      <c r="C792" s="87">
        <v>9</v>
      </c>
      <c r="D792" s="87">
        <v>3</v>
      </c>
      <c r="E792" s="86">
        <f t="shared" si="41"/>
        <v>270</v>
      </c>
      <c r="F792" s="86" t="str">
        <f t="shared" si="42"/>
        <v>1093</v>
      </c>
      <c r="G792" s="327" t="s">
        <v>291</v>
      </c>
      <c r="H792" s="325">
        <f>COUNTIFS('1.3 PFMEA'!AG$14:AG$1000,B792,'1.3 PFMEA'!AH$14:AH$1000,C792,'1.3 PFMEA'!AI$14:AI$1000,D792)</f>
        <v>0</v>
      </c>
      <c r="T792"/>
    </row>
    <row r="793" spans="1:20">
      <c r="A793" s="325">
        <v>85</v>
      </c>
      <c r="B793" s="86">
        <v>3</v>
      </c>
      <c r="C793" s="87">
        <v>10</v>
      </c>
      <c r="D793" s="87">
        <v>9</v>
      </c>
      <c r="E793" s="86">
        <f t="shared" si="41"/>
        <v>270</v>
      </c>
      <c r="F793" s="86" t="str">
        <f t="shared" si="42"/>
        <v>3109</v>
      </c>
      <c r="G793" s="327" t="s">
        <v>299</v>
      </c>
      <c r="H793" s="325">
        <f>COUNTIFS('1.3 PFMEA'!AG$14:AG$1000,B793,'1.3 PFMEA'!AH$14:AH$1000,C793,'1.3 PFMEA'!AI$14:AI$1000,D793)</f>
        <v>0</v>
      </c>
      <c r="T793"/>
    </row>
    <row r="794" spans="1:20">
      <c r="A794" s="325">
        <v>85</v>
      </c>
      <c r="B794" s="86">
        <v>3</v>
      </c>
      <c r="C794" s="87">
        <v>9</v>
      </c>
      <c r="D794" s="87">
        <v>10</v>
      </c>
      <c r="E794" s="86">
        <f t="shared" si="41"/>
        <v>270</v>
      </c>
      <c r="F794" s="86" t="str">
        <f t="shared" si="42"/>
        <v>3910</v>
      </c>
      <c r="G794" s="327" t="s">
        <v>299</v>
      </c>
      <c r="H794" s="325">
        <f>COUNTIFS('1.3 PFMEA'!AG$14:AG$1000,B794,'1.3 PFMEA'!AH$14:AH$1000,C794,'1.3 PFMEA'!AI$14:AI$1000,D794)</f>
        <v>0</v>
      </c>
      <c r="T794"/>
    </row>
    <row r="795" spans="1:20">
      <c r="A795" s="325">
        <v>185</v>
      </c>
      <c r="B795" s="86">
        <v>9</v>
      </c>
      <c r="C795" s="87">
        <v>10</v>
      </c>
      <c r="D795" s="87">
        <v>3</v>
      </c>
      <c r="E795" s="86">
        <f t="shared" si="41"/>
        <v>270</v>
      </c>
      <c r="F795" s="86" t="str">
        <f t="shared" si="42"/>
        <v>9103</v>
      </c>
      <c r="G795" s="327" t="s">
        <v>291</v>
      </c>
      <c r="H795" s="325">
        <f>COUNTIFS('1.3 PFMEA'!AG$14:AG$1000,B795,'1.3 PFMEA'!AH$14:AH$1000,C795,'1.3 PFMEA'!AI$14:AI$1000,D795)</f>
        <v>0</v>
      </c>
      <c r="T795"/>
    </row>
    <row r="796" spans="1:20">
      <c r="A796" s="325">
        <v>202</v>
      </c>
      <c r="B796" s="86">
        <v>9</v>
      </c>
      <c r="C796" s="87">
        <v>3</v>
      </c>
      <c r="D796" s="87">
        <v>10</v>
      </c>
      <c r="E796" s="86">
        <f t="shared" si="41"/>
        <v>270</v>
      </c>
      <c r="F796" s="86" t="str">
        <f t="shared" si="42"/>
        <v>9310</v>
      </c>
      <c r="G796" s="327" t="s">
        <v>291</v>
      </c>
      <c r="H796" s="325">
        <f>COUNTIFS('1.3 PFMEA'!AG$14:AG$1000,B796,'1.3 PFMEA'!AH$14:AH$1000,C796,'1.3 PFMEA'!AI$14:AI$1000,D796)</f>
        <v>0</v>
      </c>
      <c r="T796"/>
    </row>
    <row r="797" spans="1:20">
      <c r="A797" s="325">
        <v>124</v>
      </c>
      <c r="B797" s="86">
        <v>5</v>
      </c>
      <c r="C797" s="87">
        <v>7</v>
      </c>
      <c r="D797" s="87">
        <v>8</v>
      </c>
      <c r="E797" s="86">
        <f t="shared" si="41"/>
        <v>280</v>
      </c>
      <c r="F797" s="86" t="str">
        <f t="shared" si="42"/>
        <v>578</v>
      </c>
      <c r="G797" s="327" t="s">
        <v>299</v>
      </c>
      <c r="H797" s="325">
        <f>COUNTIFS('1.3 PFMEA'!AG$14:AG$1000,B797,'1.3 PFMEA'!AH$14:AH$1000,C797,'1.3 PFMEA'!AI$14:AI$1000,D797)</f>
        <v>0</v>
      </c>
      <c r="T797"/>
    </row>
    <row r="798" spans="1:20">
      <c r="A798" s="325">
        <v>125</v>
      </c>
      <c r="B798" s="86">
        <v>5</v>
      </c>
      <c r="C798" s="87">
        <v>8</v>
      </c>
      <c r="D798" s="87">
        <v>7</v>
      </c>
      <c r="E798" s="86">
        <f t="shared" si="41"/>
        <v>280</v>
      </c>
      <c r="F798" s="86" t="str">
        <f t="shared" si="42"/>
        <v>587</v>
      </c>
      <c r="G798" s="327" t="s">
        <v>291</v>
      </c>
      <c r="H798" s="325">
        <f>COUNTIFS('1.3 PFMEA'!AG$14:AG$1000,B798,'1.3 PFMEA'!AH$14:AH$1000,C798,'1.3 PFMEA'!AI$14:AI$1000,D798)</f>
        <v>0</v>
      </c>
      <c r="T798"/>
    </row>
    <row r="799" spans="1:20">
      <c r="A799" s="325">
        <v>163</v>
      </c>
      <c r="B799" s="86">
        <v>7</v>
      </c>
      <c r="C799" s="87">
        <v>5</v>
      </c>
      <c r="D799" s="87">
        <v>8</v>
      </c>
      <c r="E799" s="86">
        <f t="shared" si="41"/>
        <v>280</v>
      </c>
      <c r="F799" s="86" t="str">
        <f t="shared" si="42"/>
        <v>758</v>
      </c>
      <c r="G799" s="327" t="s">
        <v>291</v>
      </c>
      <c r="H799" s="325">
        <f>COUNTIFS('1.3 PFMEA'!AG$14:AG$1000,B799,'1.3 PFMEA'!AH$14:AH$1000,C799,'1.3 PFMEA'!AI$14:AI$1000,D799)</f>
        <v>0</v>
      </c>
      <c r="T799"/>
    </row>
    <row r="800" spans="1:20">
      <c r="A800" s="325">
        <v>155</v>
      </c>
      <c r="B800" s="86">
        <v>7</v>
      </c>
      <c r="C800" s="87">
        <v>8</v>
      </c>
      <c r="D800" s="87">
        <v>5</v>
      </c>
      <c r="E800" s="86">
        <f t="shared" si="41"/>
        <v>280</v>
      </c>
      <c r="F800" s="86" t="str">
        <f t="shared" si="42"/>
        <v>785</v>
      </c>
      <c r="G800" s="327" t="s">
        <v>291</v>
      </c>
      <c r="H800" s="325">
        <f>COUNTIFS('1.3 PFMEA'!AG$14:AG$1000,B800,'1.3 PFMEA'!AH$14:AH$1000,C800,'1.3 PFMEA'!AI$14:AI$1000,D800)</f>
        <v>0</v>
      </c>
      <c r="T800"/>
    </row>
    <row r="801" spans="1:20">
      <c r="A801" s="325">
        <v>163</v>
      </c>
      <c r="B801" s="86">
        <v>8</v>
      </c>
      <c r="C801" s="87">
        <v>5</v>
      </c>
      <c r="D801" s="87">
        <v>7</v>
      </c>
      <c r="E801" s="86">
        <f t="shared" si="41"/>
        <v>280</v>
      </c>
      <c r="F801" s="86" t="str">
        <f t="shared" si="42"/>
        <v>857</v>
      </c>
      <c r="G801" s="327" t="s">
        <v>291</v>
      </c>
      <c r="H801" s="325">
        <f>COUNTIFS('1.3 PFMEA'!AG$14:AG$1000,B801,'1.3 PFMEA'!AH$14:AH$1000,C801,'1.3 PFMEA'!AI$14:AI$1000,D801)</f>
        <v>0</v>
      </c>
      <c r="T801"/>
    </row>
    <row r="802" spans="1:20">
      <c r="A802" s="325">
        <v>154</v>
      </c>
      <c r="B802" s="86">
        <v>8</v>
      </c>
      <c r="C802" s="87">
        <v>7</v>
      </c>
      <c r="D802" s="87">
        <v>5</v>
      </c>
      <c r="E802" s="86">
        <f t="shared" si="41"/>
        <v>280</v>
      </c>
      <c r="F802" s="86" t="str">
        <f t="shared" si="42"/>
        <v>875</v>
      </c>
      <c r="G802" s="327" t="s">
        <v>291</v>
      </c>
      <c r="H802" s="325">
        <f>COUNTIFS('1.3 PFMEA'!AG$14:AG$1000,B802,'1.3 PFMEA'!AH$14:AH$1000,C802,'1.3 PFMEA'!AI$14:AI$1000,D802)</f>
        <v>0</v>
      </c>
      <c r="T802"/>
    </row>
    <row r="803" spans="1:20">
      <c r="A803" s="325">
        <v>203</v>
      </c>
      <c r="B803" s="86">
        <v>10</v>
      </c>
      <c r="C803" s="87">
        <v>4</v>
      </c>
      <c r="D803" s="87">
        <v>7</v>
      </c>
      <c r="E803" s="86">
        <f t="shared" si="41"/>
        <v>280</v>
      </c>
      <c r="F803" s="86" t="str">
        <f t="shared" si="42"/>
        <v>1047</v>
      </c>
      <c r="G803" s="327" t="s">
        <v>291</v>
      </c>
      <c r="H803" s="325">
        <f>COUNTIFS('1.3 PFMEA'!AG$14:AG$1000,B803,'1.3 PFMEA'!AH$14:AH$1000,C803,'1.3 PFMEA'!AI$14:AI$1000,D803)</f>
        <v>0</v>
      </c>
      <c r="T803"/>
    </row>
    <row r="804" spans="1:20">
      <c r="A804" s="325">
        <v>184</v>
      </c>
      <c r="B804" s="86">
        <v>10</v>
      </c>
      <c r="C804" s="87">
        <v>7</v>
      </c>
      <c r="D804" s="87">
        <v>4</v>
      </c>
      <c r="E804" s="86">
        <f t="shared" si="41"/>
        <v>280</v>
      </c>
      <c r="F804" s="86" t="str">
        <f t="shared" si="42"/>
        <v>1074</v>
      </c>
      <c r="G804" s="327" t="s">
        <v>291</v>
      </c>
      <c r="H804" s="325">
        <f>COUNTIFS('1.3 PFMEA'!AG$14:AG$1000,B804,'1.3 PFMEA'!AH$14:AH$1000,C804,'1.3 PFMEA'!AI$14:AI$1000,D804)</f>
        <v>0</v>
      </c>
      <c r="T804"/>
    </row>
    <row r="805" spans="1:20">
      <c r="A805" s="325">
        <v>125</v>
      </c>
      <c r="B805" s="86">
        <v>4</v>
      </c>
      <c r="C805" s="87">
        <v>10</v>
      </c>
      <c r="D805" s="87">
        <v>7</v>
      </c>
      <c r="E805" s="86">
        <f t="shared" si="41"/>
        <v>280</v>
      </c>
      <c r="F805" s="86" t="str">
        <f t="shared" si="42"/>
        <v>4107</v>
      </c>
      <c r="G805" s="327" t="s">
        <v>291</v>
      </c>
      <c r="H805" s="325">
        <f>COUNTIFS('1.3 PFMEA'!AG$14:AG$1000,B805,'1.3 PFMEA'!AH$14:AH$1000,C805,'1.3 PFMEA'!AI$14:AI$1000,D805)</f>
        <v>0</v>
      </c>
      <c r="T805"/>
    </row>
    <row r="806" spans="1:20">
      <c r="A806" s="325">
        <v>124</v>
      </c>
      <c r="B806" s="86">
        <v>4</v>
      </c>
      <c r="C806" s="87">
        <v>7</v>
      </c>
      <c r="D806" s="87">
        <v>10</v>
      </c>
      <c r="E806" s="86">
        <f t="shared" si="41"/>
        <v>280</v>
      </c>
      <c r="F806" s="86" t="str">
        <f t="shared" si="42"/>
        <v>4710</v>
      </c>
      <c r="G806" s="327" t="s">
        <v>299</v>
      </c>
      <c r="H806" s="325">
        <f>COUNTIFS('1.3 PFMEA'!AG$14:AG$1000,B806,'1.3 PFMEA'!AH$14:AH$1000,C806,'1.3 PFMEA'!AI$14:AI$1000,D806)</f>
        <v>0</v>
      </c>
      <c r="T806"/>
    </row>
    <row r="807" spans="1:20">
      <c r="A807" s="325">
        <v>145</v>
      </c>
      <c r="B807" s="86">
        <v>7</v>
      </c>
      <c r="C807" s="87">
        <v>10</v>
      </c>
      <c r="D807" s="87">
        <v>4</v>
      </c>
      <c r="E807" s="86">
        <f t="shared" si="41"/>
        <v>280</v>
      </c>
      <c r="F807" s="86" t="str">
        <f t="shared" si="42"/>
        <v>7104</v>
      </c>
      <c r="G807" s="327" t="s">
        <v>291</v>
      </c>
      <c r="H807" s="325">
        <f>COUNTIFS('1.3 PFMEA'!AG$14:AG$1000,B807,'1.3 PFMEA'!AH$14:AH$1000,C807,'1.3 PFMEA'!AI$14:AI$1000,D807)</f>
        <v>0</v>
      </c>
      <c r="T807"/>
    </row>
    <row r="808" spans="1:20">
      <c r="A808" s="325">
        <v>163</v>
      </c>
      <c r="B808" s="86">
        <v>7</v>
      </c>
      <c r="C808" s="87">
        <v>4</v>
      </c>
      <c r="D808" s="87">
        <v>10</v>
      </c>
      <c r="E808" s="86">
        <f t="shared" si="41"/>
        <v>280</v>
      </c>
      <c r="F808" s="86" t="str">
        <f t="shared" si="42"/>
        <v>7410</v>
      </c>
      <c r="G808" s="327" t="s">
        <v>291</v>
      </c>
      <c r="H808" s="325">
        <f>COUNTIFS('1.3 PFMEA'!AG$14:AG$1000,B808,'1.3 PFMEA'!AH$14:AH$1000,C808,'1.3 PFMEA'!AI$14:AI$1000,D808)</f>
        <v>0</v>
      </c>
      <c r="T808"/>
    </row>
    <row r="809" spans="1:20">
      <c r="A809" s="325">
        <v>125</v>
      </c>
      <c r="B809" s="86">
        <v>4</v>
      </c>
      <c r="C809" s="87">
        <v>8</v>
      </c>
      <c r="D809" s="87">
        <v>9</v>
      </c>
      <c r="E809" s="86">
        <f t="shared" si="41"/>
        <v>288</v>
      </c>
      <c r="F809" s="86" t="str">
        <f t="shared" si="42"/>
        <v>489</v>
      </c>
      <c r="G809" s="327" t="s">
        <v>291</v>
      </c>
      <c r="H809" s="325">
        <f>COUNTIFS('1.3 PFMEA'!AG$14:AG$1000,B809,'1.3 PFMEA'!AH$14:AH$1000,C809,'1.3 PFMEA'!AI$14:AI$1000,D809)</f>
        <v>0</v>
      </c>
      <c r="T809"/>
    </row>
    <row r="810" spans="1:20">
      <c r="A810" s="325">
        <v>125</v>
      </c>
      <c r="B810" s="86">
        <v>4</v>
      </c>
      <c r="C810" s="87">
        <v>9</v>
      </c>
      <c r="D810" s="87">
        <v>8</v>
      </c>
      <c r="E810" s="86">
        <f t="shared" si="41"/>
        <v>288</v>
      </c>
      <c r="F810" s="86" t="str">
        <f t="shared" si="42"/>
        <v>498</v>
      </c>
      <c r="G810" s="327" t="s">
        <v>291</v>
      </c>
      <c r="H810" s="325">
        <f>COUNTIFS('1.3 PFMEA'!AG$14:AG$1000,B810,'1.3 PFMEA'!AH$14:AH$1000,C810,'1.3 PFMEA'!AI$14:AI$1000,D810)</f>
        <v>0</v>
      </c>
      <c r="T810"/>
    </row>
    <row r="811" spans="1:20">
      <c r="A811" s="325">
        <v>124</v>
      </c>
      <c r="B811" s="86">
        <v>6</v>
      </c>
      <c r="C811" s="87">
        <v>6</v>
      </c>
      <c r="D811" s="87">
        <v>8</v>
      </c>
      <c r="E811" s="86">
        <f t="shared" si="41"/>
        <v>288</v>
      </c>
      <c r="F811" s="86" t="str">
        <f t="shared" si="42"/>
        <v>668</v>
      </c>
      <c r="G811" s="327" t="s">
        <v>299</v>
      </c>
      <c r="H811" s="325">
        <f>COUNTIFS('1.3 PFMEA'!AG$14:AG$1000,B811,'1.3 PFMEA'!AH$14:AH$1000,C811,'1.3 PFMEA'!AI$14:AI$1000,D811)</f>
        <v>0</v>
      </c>
      <c r="T811"/>
    </row>
    <row r="812" spans="1:20">
      <c r="A812" s="325">
        <v>115</v>
      </c>
      <c r="B812" s="86">
        <v>6</v>
      </c>
      <c r="C812" s="87">
        <v>8</v>
      </c>
      <c r="D812" s="87">
        <v>6</v>
      </c>
      <c r="E812" s="86">
        <f t="shared" si="41"/>
        <v>288</v>
      </c>
      <c r="F812" s="86" t="str">
        <f t="shared" si="42"/>
        <v>686</v>
      </c>
      <c r="G812" s="327" t="s">
        <v>291</v>
      </c>
      <c r="H812" s="325">
        <f>COUNTIFS('1.3 PFMEA'!AG$14:AG$1000,B812,'1.3 PFMEA'!AH$14:AH$1000,C812,'1.3 PFMEA'!AI$14:AI$1000,D812)</f>
        <v>0</v>
      </c>
      <c r="T812"/>
    </row>
    <row r="813" spans="1:20">
      <c r="A813" s="325">
        <v>163</v>
      </c>
      <c r="B813" s="86">
        <v>8</v>
      </c>
      <c r="C813" s="87">
        <v>4</v>
      </c>
      <c r="D813" s="87">
        <v>9</v>
      </c>
      <c r="E813" s="86">
        <f t="shared" si="41"/>
        <v>288</v>
      </c>
      <c r="F813" s="86" t="str">
        <f t="shared" si="42"/>
        <v>849</v>
      </c>
      <c r="G813" s="327" t="s">
        <v>291</v>
      </c>
      <c r="H813" s="325">
        <f>COUNTIFS('1.3 PFMEA'!AG$14:AG$1000,B813,'1.3 PFMEA'!AH$14:AH$1000,C813,'1.3 PFMEA'!AI$14:AI$1000,D813)</f>
        <v>0</v>
      </c>
      <c r="T813"/>
    </row>
    <row r="814" spans="1:20">
      <c r="A814" s="325">
        <v>154</v>
      </c>
      <c r="B814" s="86">
        <v>8</v>
      </c>
      <c r="C814" s="87">
        <v>6</v>
      </c>
      <c r="D814" s="87">
        <v>6</v>
      </c>
      <c r="E814" s="86">
        <f t="shared" si="41"/>
        <v>288</v>
      </c>
      <c r="F814" s="86" t="str">
        <f t="shared" si="42"/>
        <v>866</v>
      </c>
      <c r="G814" s="327" t="s">
        <v>291</v>
      </c>
      <c r="H814" s="325">
        <f>COUNTIFS('1.3 PFMEA'!AG$14:AG$1000,B814,'1.3 PFMEA'!AH$14:AH$1000,C814,'1.3 PFMEA'!AI$14:AI$1000,D814)</f>
        <v>0</v>
      </c>
      <c r="T814"/>
    </row>
    <row r="815" spans="1:20">
      <c r="A815" s="325">
        <v>145</v>
      </c>
      <c r="B815" s="86">
        <v>8</v>
      </c>
      <c r="C815" s="87">
        <v>9</v>
      </c>
      <c r="D815" s="87">
        <v>4</v>
      </c>
      <c r="E815" s="86">
        <f t="shared" si="41"/>
        <v>288</v>
      </c>
      <c r="F815" s="86" t="str">
        <f t="shared" si="42"/>
        <v>894</v>
      </c>
      <c r="G815" s="327" t="s">
        <v>291</v>
      </c>
      <c r="H815" s="325">
        <f>COUNTIFS('1.3 PFMEA'!AG$14:AG$1000,B815,'1.3 PFMEA'!AH$14:AH$1000,C815,'1.3 PFMEA'!AI$14:AI$1000,D815)</f>
        <v>0</v>
      </c>
      <c r="T815"/>
    </row>
    <row r="816" spans="1:20">
      <c r="A816" s="325">
        <v>203</v>
      </c>
      <c r="B816" s="86">
        <v>9</v>
      </c>
      <c r="C816" s="87">
        <v>4</v>
      </c>
      <c r="D816" s="87">
        <v>8</v>
      </c>
      <c r="E816" s="86">
        <f t="shared" si="41"/>
        <v>288</v>
      </c>
      <c r="F816" s="86" t="str">
        <f t="shared" si="42"/>
        <v>948</v>
      </c>
      <c r="G816" s="327" t="s">
        <v>291</v>
      </c>
      <c r="H816" s="325">
        <f>COUNTIFS('1.3 PFMEA'!AG$14:AG$1000,B816,'1.3 PFMEA'!AH$14:AH$1000,C816,'1.3 PFMEA'!AI$14:AI$1000,D816)</f>
        <v>0</v>
      </c>
      <c r="T816"/>
    </row>
    <row r="817" spans="1:20">
      <c r="A817" s="325">
        <v>185</v>
      </c>
      <c r="B817" s="86">
        <v>9</v>
      </c>
      <c r="C817" s="87">
        <v>8</v>
      </c>
      <c r="D817" s="87">
        <v>4</v>
      </c>
      <c r="E817" s="86">
        <f t="shared" si="41"/>
        <v>288</v>
      </c>
      <c r="F817" s="86" t="str">
        <f t="shared" si="42"/>
        <v>984</v>
      </c>
      <c r="G817" s="327" t="s">
        <v>291</v>
      </c>
      <c r="H817" s="325">
        <f>COUNTIFS('1.3 PFMEA'!AG$14:AG$1000,B817,'1.3 PFMEA'!AH$14:AH$1000,C817,'1.3 PFMEA'!AI$14:AI$1000,D817)</f>
        <v>0</v>
      </c>
      <c r="T817"/>
    </row>
    <row r="818" spans="1:20">
      <c r="A818" s="325">
        <v>124</v>
      </c>
      <c r="B818" s="86">
        <v>6</v>
      </c>
      <c r="C818" s="87">
        <v>7</v>
      </c>
      <c r="D818" s="87">
        <v>7</v>
      </c>
      <c r="E818" s="86">
        <f t="shared" si="41"/>
        <v>294</v>
      </c>
      <c r="F818" s="86" t="str">
        <f t="shared" si="42"/>
        <v>677</v>
      </c>
      <c r="G818" s="327" t="s">
        <v>299</v>
      </c>
      <c r="H818" s="325">
        <f>COUNTIFS('1.3 PFMEA'!AG$14:AG$1000,B818,'1.3 PFMEA'!AH$14:AH$1000,C818,'1.3 PFMEA'!AI$14:AI$1000,D818)</f>
        <v>0</v>
      </c>
      <c r="T818"/>
    </row>
    <row r="819" spans="1:20">
      <c r="A819" s="325">
        <v>164</v>
      </c>
      <c r="B819" s="86">
        <v>7</v>
      </c>
      <c r="C819" s="87">
        <v>6</v>
      </c>
      <c r="D819" s="87">
        <v>7</v>
      </c>
      <c r="E819" s="86">
        <f t="shared" si="41"/>
        <v>294</v>
      </c>
      <c r="F819" s="86" t="str">
        <f t="shared" si="42"/>
        <v>767</v>
      </c>
      <c r="G819" s="327" t="s">
        <v>291</v>
      </c>
      <c r="H819" s="325">
        <f>COUNTIFS('1.3 PFMEA'!AG$14:AG$1000,B819,'1.3 PFMEA'!AH$14:AH$1000,C819,'1.3 PFMEA'!AI$14:AI$1000,D819)</f>
        <v>0</v>
      </c>
      <c r="T819"/>
    </row>
    <row r="820" spans="1:20">
      <c r="A820" s="325">
        <v>154</v>
      </c>
      <c r="B820" s="86">
        <v>7</v>
      </c>
      <c r="C820" s="87">
        <v>7</v>
      </c>
      <c r="D820" s="87">
        <v>6</v>
      </c>
      <c r="E820" s="86">
        <f t="shared" si="41"/>
        <v>294</v>
      </c>
      <c r="F820" s="86" t="str">
        <f t="shared" si="42"/>
        <v>776</v>
      </c>
      <c r="G820" s="327" t="s">
        <v>291</v>
      </c>
      <c r="H820" s="325">
        <f>COUNTIFS('1.3 PFMEA'!AG$14:AG$1000,B820,'1.3 PFMEA'!AH$14:AH$1000,C820,'1.3 PFMEA'!AI$14:AI$1000,D820)</f>
        <v>0</v>
      </c>
      <c r="T820"/>
    </row>
    <row r="821" spans="1:20">
      <c r="A821" s="325">
        <v>193</v>
      </c>
      <c r="B821" s="86">
        <v>10</v>
      </c>
      <c r="C821" s="87">
        <v>5</v>
      </c>
      <c r="D821" s="87">
        <v>6</v>
      </c>
      <c r="E821" s="86">
        <f t="shared" si="41"/>
        <v>300</v>
      </c>
      <c r="F821" s="86" t="str">
        <f t="shared" si="42"/>
        <v>1056</v>
      </c>
      <c r="G821" s="327" t="s">
        <v>291</v>
      </c>
      <c r="H821" s="325">
        <f>COUNTIFS('1.3 PFMEA'!AG$14:AG$1000,B821,'1.3 PFMEA'!AH$14:AH$1000,C821,'1.3 PFMEA'!AI$14:AI$1000,D821)</f>
        <v>0</v>
      </c>
      <c r="T821"/>
    </row>
    <row r="822" spans="1:20">
      <c r="A822" s="325">
        <v>194</v>
      </c>
      <c r="B822" s="86">
        <v>10</v>
      </c>
      <c r="C822" s="87">
        <v>6</v>
      </c>
      <c r="D822" s="87">
        <v>5</v>
      </c>
      <c r="E822" s="86">
        <f t="shared" si="41"/>
        <v>300</v>
      </c>
      <c r="F822" s="86" t="str">
        <f t="shared" si="42"/>
        <v>1065</v>
      </c>
      <c r="G822" s="327" t="s">
        <v>291</v>
      </c>
      <c r="H822" s="325">
        <f>COUNTIFS('1.3 PFMEA'!AG$14:AG$1000,B822,'1.3 PFMEA'!AH$14:AH$1000,C822,'1.3 PFMEA'!AI$14:AI$1000,D822)</f>
        <v>0</v>
      </c>
      <c r="T822"/>
    </row>
    <row r="823" spans="1:20">
      <c r="A823" s="325">
        <v>115</v>
      </c>
      <c r="B823" s="86">
        <v>5</v>
      </c>
      <c r="C823" s="87">
        <v>10</v>
      </c>
      <c r="D823" s="87">
        <v>6</v>
      </c>
      <c r="E823" s="86">
        <f t="shared" si="41"/>
        <v>300</v>
      </c>
      <c r="F823" s="86" t="str">
        <f t="shared" si="42"/>
        <v>5106</v>
      </c>
      <c r="G823" s="327" t="s">
        <v>291</v>
      </c>
      <c r="H823" s="325">
        <f>COUNTIFS('1.3 PFMEA'!AG$14:AG$1000,B823,'1.3 PFMEA'!AH$14:AH$1000,C823,'1.3 PFMEA'!AI$14:AI$1000,D823)</f>
        <v>0</v>
      </c>
      <c r="T823"/>
    </row>
    <row r="824" spans="1:20">
      <c r="A824" s="325">
        <v>124</v>
      </c>
      <c r="B824" s="86">
        <v>5</v>
      </c>
      <c r="C824" s="87">
        <v>6</v>
      </c>
      <c r="D824" s="87">
        <v>10</v>
      </c>
      <c r="E824" s="86">
        <f t="shared" si="41"/>
        <v>300</v>
      </c>
      <c r="F824" s="86" t="str">
        <f t="shared" si="42"/>
        <v>5610</v>
      </c>
      <c r="G824" s="327" t="s">
        <v>299</v>
      </c>
      <c r="H824" s="325">
        <f>COUNTIFS('1.3 PFMEA'!AG$14:AG$1000,B824,'1.3 PFMEA'!AH$14:AH$1000,C824,'1.3 PFMEA'!AI$14:AI$1000,D824)</f>
        <v>0</v>
      </c>
      <c r="T824"/>
    </row>
    <row r="825" spans="1:20">
      <c r="A825" s="325">
        <v>115</v>
      </c>
      <c r="B825" s="86">
        <v>6</v>
      </c>
      <c r="C825" s="87">
        <v>10</v>
      </c>
      <c r="D825" s="87">
        <v>5</v>
      </c>
      <c r="E825" s="86">
        <f t="shared" si="41"/>
        <v>300</v>
      </c>
      <c r="F825" s="86" t="str">
        <f t="shared" si="42"/>
        <v>6105</v>
      </c>
      <c r="G825" s="327" t="s">
        <v>291</v>
      </c>
      <c r="H825" s="325">
        <f>COUNTIFS('1.3 PFMEA'!AG$14:AG$1000,B825,'1.3 PFMEA'!AH$14:AH$1000,C825,'1.3 PFMEA'!AI$14:AI$1000,D825)</f>
        <v>0</v>
      </c>
      <c r="T825"/>
    </row>
    <row r="826" spans="1:20">
      <c r="A826" s="325">
        <v>123</v>
      </c>
      <c r="B826" s="86">
        <v>6</v>
      </c>
      <c r="C826" s="87">
        <v>5</v>
      </c>
      <c r="D826" s="87">
        <v>10</v>
      </c>
      <c r="E826" s="86">
        <f t="shared" si="41"/>
        <v>300</v>
      </c>
      <c r="F826" s="86" t="str">
        <f t="shared" si="42"/>
        <v>6510</v>
      </c>
      <c r="G826" s="327" t="s">
        <v>299</v>
      </c>
      <c r="H826" s="325">
        <f>COUNTIFS('1.3 PFMEA'!AG$14:AG$1000,B826,'1.3 PFMEA'!AH$14:AH$1000,C826,'1.3 PFMEA'!AI$14:AI$1000,D826)</f>
        <v>0</v>
      </c>
      <c r="T826"/>
    </row>
    <row r="827" spans="1:20">
      <c r="A827" s="325">
        <v>185</v>
      </c>
      <c r="B827" s="86">
        <v>10</v>
      </c>
      <c r="C827" s="87">
        <v>10</v>
      </c>
      <c r="D827" s="87">
        <v>3</v>
      </c>
      <c r="E827" s="86">
        <f t="shared" si="41"/>
        <v>300</v>
      </c>
      <c r="F827" s="86" t="str">
        <f t="shared" si="42"/>
        <v>10103</v>
      </c>
      <c r="G827" s="327" t="s">
        <v>291</v>
      </c>
      <c r="H827" s="325">
        <f>COUNTIFS('1.3 PFMEA'!AG$14:AG$1000,B827,'1.3 PFMEA'!AH$14:AH$1000,C827,'1.3 PFMEA'!AI$14:AI$1000,D827)</f>
        <v>0</v>
      </c>
      <c r="T827"/>
    </row>
    <row r="828" spans="1:20">
      <c r="A828" s="325">
        <v>202</v>
      </c>
      <c r="B828" s="86">
        <v>10</v>
      </c>
      <c r="C828" s="87">
        <v>3</v>
      </c>
      <c r="D828" s="87">
        <v>10</v>
      </c>
      <c r="E828" s="86">
        <f t="shared" si="41"/>
        <v>300</v>
      </c>
      <c r="F828" s="86" t="str">
        <f t="shared" si="42"/>
        <v>10310</v>
      </c>
      <c r="G828" s="327" t="s">
        <v>291</v>
      </c>
      <c r="H828" s="325">
        <f>COUNTIFS('1.3 PFMEA'!AG$14:AG$1000,B828,'1.3 PFMEA'!AH$14:AH$1000,C828,'1.3 PFMEA'!AI$14:AI$1000,D828)</f>
        <v>0</v>
      </c>
      <c r="T828"/>
    </row>
    <row r="829" spans="1:20">
      <c r="A829" s="325">
        <v>85</v>
      </c>
      <c r="B829" s="86">
        <v>3</v>
      </c>
      <c r="C829" s="87">
        <v>10</v>
      </c>
      <c r="D829" s="87">
        <v>10</v>
      </c>
      <c r="E829" s="86">
        <f t="shared" si="41"/>
        <v>300</v>
      </c>
      <c r="F829" s="86" t="str">
        <f t="shared" si="42"/>
        <v>31010</v>
      </c>
      <c r="G829" s="327" t="s">
        <v>299</v>
      </c>
      <c r="H829" s="325">
        <f>COUNTIFS('1.3 PFMEA'!AG$14:AG$1000,B829,'1.3 PFMEA'!AH$14:AH$1000,C829,'1.3 PFMEA'!AI$14:AI$1000,D829)</f>
        <v>0</v>
      </c>
      <c r="T829"/>
    </row>
    <row r="830" spans="1:20">
      <c r="A830" s="325">
        <v>124</v>
      </c>
      <c r="B830" s="86">
        <v>5</v>
      </c>
      <c r="C830" s="87">
        <v>7</v>
      </c>
      <c r="D830" s="87">
        <v>9</v>
      </c>
      <c r="E830" s="86">
        <f t="shared" si="41"/>
        <v>315</v>
      </c>
      <c r="F830" s="86" t="str">
        <f t="shared" si="42"/>
        <v>579</v>
      </c>
      <c r="G830" s="327" t="s">
        <v>299</v>
      </c>
      <c r="H830" s="325">
        <f>COUNTIFS('1.3 PFMEA'!AG$14:AG$1000,B830,'1.3 PFMEA'!AH$14:AH$1000,C830,'1.3 PFMEA'!AI$14:AI$1000,D830)</f>
        <v>0</v>
      </c>
      <c r="T830"/>
    </row>
    <row r="831" spans="1:20">
      <c r="A831" s="325">
        <v>125</v>
      </c>
      <c r="B831" s="86">
        <v>5</v>
      </c>
      <c r="C831" s="87">
        <v>9</v>
      </c>
      <c r="D831" s="87">
        <v>7</v>
      </c>
      <c r="E831" s="86">
        <f t="shared" si="41"/>
        <v>315</v>
      </c>
      <c r="F831" s="86" t="str">
        <f t="shared" si="42"/>
        <v>597</v>
      </c>
      <c r="G831" s="327" t="s">
        <v>291</v>
      </c>
      <c r="H831" s="325">
        <f>COUNTIFS('1.3 PFMEA'!AG$14:AG$1000,B831,'1.3 PFMEA'!AH$14:AH$1000,C831,'1.3 PFMEA'!AI$14:AI$1000,D831)</f>
        <v>0</v>
      </c>
      <c r="T831"/>
    </row>
    <row r="832" spans="1:20">
      <c r="A832" s="325">
        <v>163</v>
      </c>
      <c r="B832" s="86">
        <v>7</v>
      </c>
      <c r="C832" s="87">
        <v>5</v>
      </c>
      <c r="D832" s="87">
        <v>9</v>
      </c>
      <c r="E832" s="86">
        <f t="shared" si="41"/>
        <v>315</v>
      </c>
      <c r="F832" s="86" t="str">
        <f t="shared" si="42"/>
        <v>759</v>
      </c>
      <c r="G832" s="327" t="s">
        <v>291</v>
      </c>
      <c r="H832" s="325">
        <f>COUNTIFS('1.3 PFMEA'!AG$14:AG$1000,B832,'1.3 PFMEA'!AH$14:AH$1000,C832,'1.3 PFMEA'!AI$14:AI$1000,D832)</f>
        <v>0</v>
      </c>
      <c r="T832"/>
    </row>
    <row r="833" spans="1:20">
      <c r="A833" s="325">
        <v>155</v>
      </c>
      <c r="B833" s="86">
        <v>7</v>
      </c>
      <c r="C833" s="87">
        <v>9</v>
      </c>
      <c r="D833" s="87">
        <v>5</v>
      </c>
      <c r="E833" s="86">
        <f t="shared" si="41"/>
        <v>315</v>
      </c>
      <c r="F833" s="86" t="str">
        <f t="shared" si="42"/>
        <v>795</v>
      </c>
      <c r="G833" s="327" t="s">
        <v>291</v>
      </c>
      <c r="H833" s="325">
        <f>COUNTIFS('1.3 PFMEA'!AG$14:AG$1000,B833,'1.3 PFMEA'!AH$14:AH$1000,C833,'1.3 PFMEA'!AI$14:AI$1000,D833)</f>
        <v>0</v>
      </c>
      <c r="T833"/>
    </row>
    <row r="834" spans="1:20">
      <c r="A834" s="325">
        <v>203</v>
      </c>
      <c r="B834" s="86">
        <v>9</v>
      </c>
      <c r="C834" s="87">
        <v>5</v>
      </c>
      <c r="D834" s="87">
        <v>7</v>
      </c>
      <c r="E834" s="86">
        <f t="shared" ref="E834:E897" si="43">B834*C834*D834</f>
        <v>315</v>
      </c>
      <c r="F834" s="86" t="str">
        <f t="shared" ref="F834:F897" si="44">B834&amp;C834&amp;D834</f>
        <v>957</v>
      </c>
      <c r="G834" s="327" t="s">
        <v>291</v>
      </c>
      <c r="H834" s="325">
        <f>COUNTIFS('1.3 PFMEA'!AG$14:AG$1000,B834,'1.3 PFMEA'!AH$14:AH$1000,C834,'1.3 PFMEA'!AI$14:AI$1000,D834)</f>
        <v>0</v>
      </c>
      <c r="T834"/>
    </row>
    <row r="835" spans="1:20">
      <c r="A835" s="325">
        <v>194</v>
      </c>
      <c r="B835" s="86">
        <v>9</v>
      </c>
      <c r="C835" s="87">
        <v>7</v>
      </c>
      <c r="D835" s="87">
        <v>5</v>
      </c>
      <c r="E835" s="86">
        <f t="shared" si="43"/>
        <v>315</v>
      </c>
      <c r="F835" s="86" t="str">
        <f t="shared" si="44"/>
        <v>975</v>
      </c>
      <c r="G835" s="327" t="s">
        <v>291</v>
      </c>
      <c r="H835" s="325">
        <f>COUNTIFS('1.3 PFMEA'!AG$14:AG$1000,B835,'1.3 PFMEA'!AH$14:AH$1000,C835,'1.3 PFMEA'!AI$14:AI$1000,D835)</f>
        <v>0</v>
      </c>
      <c r="T835"/>
    </row>
    <row r="836" spans="1:20">
      <c r="A836" s="325">
        <v>125</v>
      </c>
      <c r="B836" s="86">
        <v>5</v>
      </c>
      <c r="C836" s="87">
        <v>8</v>
      </c>
      <c r="D836" s="87">
        <v>8</v>
      </c>
      <c r="E836" s="86">
        <f t="shared" si="43"/>
        <v>320</v>
      </c>
      <c r="F836" s="86" t="str">
        <f t="shared" si="44"/>
        <v>588</v>
      </c>
      <c r="G836" s="327" t="s">
        <v>291</v>
      </c>
      <c r="H836" s="325">
        <f>COUNTIFS('1.3 PFMEA'!AG$14:AG$1000,B836,'1.3 PFMEA'!AH$14:AH$1000,C836,'1.3 PFMEA'!AI$14:AI$1000,D836)</f>
        <v>0</v>
      </c>
      <c r="T836"/>
    </row>
    <row r="837" spans="1:20">
      <c r="A837" s="325">
        <v>163</v>
      </c>
      <c r="B837" s="86">
        <v>8</v>
      </c>
      <c r="C837" s="87">
        <v>5</v>
      </c>
      <c r="D837" s="87">
        <v>8</v>
      </c>
      <c r="E837" s="86">
        <f t="shared" si="43"/>
        <v>320</v>
      </c>
      <c r="F837" s="86" t="str">
        <f t="shared" si="44"/>
        <v>858</v>
      </c>
      <c r="G837" s="327" t="s">
        <v>291</v>
      </c>
      <c r="H837" s="325">
        <f>COUNTIFS('1.3 PFMEA'!AG$14:AG$1000,B837,'1.3 PFMEA'!AH$14:AH$1000,C837,'1.3 PFMEA'!AI$14:AI$1000,D837)</f>
        <v>0</v>
      </c>
      <c r="T837"/>
    </row>
    <row r="838" spans="1:20">
      <c r="A838" s="325">
        <v>155</v>
      </c>
      <c r="B838" s="86">
        <v>8</v>
      </c>
      <c r="C838" s="87">
        <v>8</v>
      </c>
      <c r="D838" s="87">
        <v>5</v>
      </c>
      <c r="E838" s="86">
        <f t="shared" si="43"/>
        <v>320</v>
      </c>
      <c r="F838" s="86" t="str">
        <f t="shared" si="44"/>
        <v>885</v>
      </c>
      <c r="G838" s="327" t="s">
        <v>291</v>
      </c>
      <c r="H838" s="325">
        <f>COUNTIFS('1.3 PFMEA'!AG$14:AG$1000,B838,'1.3 PFMEA'!AH$14:AH$1000,C838,'1.3 PFMEA'!AI$14:AI$1000,D838)</f>
        <v>0</v>
      </c>
      <c r="T838"/>
    </row>
    <row r="839" spans="1:20">
      <c r="A839" s="325">
        <v>203</v>
      </c>
      <c r="B839" s="86">
        <v>10</v>
      </c>
      <c r="C839" s="87">
        <v>4</v>
      </c>
      <c r="D839" s="87">
        <v>8</v>
      </c>
      <c r="E839" s="86">
        <f t="shared" si="43"/>
        <v>320</v>
      </c>
      <c r="F839" s="86" t="str">
        <f t="shared" si="44"/>
        <v>1048</v>
      </c>
      <c r="G839" s="327" t="s">
        <v>291</v>
      </c>
      <c r="H839" s="325">
        <f>COUNTIFS('1.3 PFMEA'!AG$14:AG$1000,B839,'1.3 PFMEA'!AH$14:AH$1000,C839,'1.3 PFMEA'!AI$14:AI$1000,D839)</f>
        <v>0</v>
      </c>
      <c r="T839"/>
    </row>
    <row r="840" spans="1:20">
      <c r="A840" s="325">
        <v>185</v>
      </c>
      <c r="B840" s="86">
        <v>10</v>
      </c>
      <c r="C840" s="87">
        <v>8</v>
      </c>
      <c r="D840" s="87">
        <v>4</v>
      </c>
      <c r="E840" s="86">
        <f t="shared" si="43"/>
        <v>320</v>
      </c>
      <c r="F840" s="86" t="str">
        <f t="shared" si="44"/>
        <v>1084</v>
      </c>
      <c r="G840" s="327" t="s">
        <v>291</v>
      </c>
      <c r="H840" s="325">
        <f>COUNTIFS('1.3 PFMEA'!AG$14:AG$1000,B840,'1.3 PFMEA'!AH$14:AH$1000,C840,'1.3 PFMEA'!AI$14:AI$1000,D840)</f>
        <v>0</v>
      </c>
      <c r="T840"/>
    </row>
    <row r="841" spans="1:20">
      <c r="A841" s="325">
        <v>125</v>
      </c>
      <c r="B841" s="86">
        <v>4</v>
      </c>
      <c r="C841" s="87">
        <v>10</v>
      </c>
      <c r="D841" s="87">
        <v>8</v>
      </c>
      <c r="E841" s="86">
        <f t="shared" si="43"/>
        <v>320</v>
      </c>
      <c r="F841" s="86" t="str">
        <f t="shared" si="44"/>
        <v>4108</v>
      </c>
      <c r="G841" s="327" t="s">
        <v>291</v>
      </c>
      <c r="H841" s="325">
        <f>COUNTIFS('1.3 PFMEA'!AG$14:AG$1000,B841,'1.3 PFMEA'!AH$14:AH$1000,C841,'1.3 PFMEA'!AI$14:AI$1000,D841)</f>
        <v>0</v>
      </c>
      <c r="T841"/>
    </row>
    <row r="842" spans="1:20">
      <c r="A842" s="325">
        <v>125</v>
      </c>
      <c r="B842" s="86">
        <v>4</v>
      </c>
      <c r="C842" s="87">
        <v>8</v>
      </c>
      <c r="D842" s="87">
        <v>10</v>
      </c>
      <c r="E842" s="86">
        <f t="shared" si="43"/>
        <v>320</v>
      </c>
      <c r="F842" s="86" t="str">
        <f t="shared" si="44"/>
        <v>4810</v>
      </c>
      <c r="G842" s="327" t="s">
        <v>291</v>
      </c>
      <c r="H842" s="325">
        <f>COUNTIFS('1.3 PFMEA'!AG$14:AG$1000,B842,'1.3 PFMEA'!AH$14:AH$1000,C842,'1.3 PFMEA'!AI$14:AI$1000,D842)</f>
        <v>0</v>
      </c>
      <c r="T842"/>
    </row>
    <row r="843" spans="1:20">
      <c r="A843" s="325">
        <v>145</v>
      </c>
      <c r="B843" s="86">
        <v>8</v>
      </c>
      <c r="C843" s="87">
        <v>10</v>
      </c>
      <c r="D843" s="87">
        <v>4</v>
      </c>
      <c r="E843" s="86">
        <f t="shared" si="43"/>
        <v>320</v>
      </c>
      <c r="F843" s="86" t="str">
        <f t="shared" si="44"/>
        <v>8104</v>
      </c>
      <c r="G843" s="327" t="s">
        <v>291</v>
      </c>
      <c r="H843" s="325">
        <f>COUNTIFS('1.3 PFMEA'!AG$14:AG$1000,B843,'1.3 PFMEA'!AH$14:AH$1000,C843,'1.3 PFMEA'!AI$14:AI$1000,D843)</f>
        <v>0</v>
      </c>
      <c r="T843"/>
    </row>
    <row r="844" spans="1:20">
      <c r="A844" s="325">
        <v>163</v>
      </c>
      <c r="B844" s="86">
        <v>8</v>
      </c>
      <c r="C844" s="87">
        <v>4</v>
      </c>
      <c r="D844" s="87">
        <v>10</v>
      </c>
      <c r="E844" s="86">
        <f t="shared" si="43"/>
        <v>320</v>
      </c>
      <c r="F844" s="86" t="str">
        <f t="shared" si="44"/>
        <v>8410</v>
      </c>
      <c r="G844" s="327" t="s">
        <v>291</v>
      </c>
      <c r="H844" s="325">
        <f>COUNTIFS('1.3 PFMEA'!AG$14:AG$1000,B844,'1.3 PFMEA'!AH$14:AH$1000,C844,'1.3 PFMEA'!AI$14:AI$1000,D844)</f>
        <v>0</v>
      </c>
      <c r="T844"/>
    </row>
    <row r="845" spans="1:20">
      <c r="A845" s="325">
        <v>125</v>
      </c>
      <c r="B845" s="86">
        <v>4</v>
      </c>
      <c r="C845" s="87">
        <v>9</v>
      </c>
      <c r="D845" s="87">
        <v>9</v>
      </c>
      <c r="E845" s="86">
        <f t="shared" si="43"/>
        <v>324</v>
      </c>
      <c r="F845" s="86" t="str">
        <f t="shared" si="44"/>
        <v>499</v>
      </c>
      <c r="G845" s="327" t="s">
        <v>291</v>
      </c>
      <c r="H845" s="325">
        <f>COUNTIFS('1.3 PFMEA'!AG$14:AG$1000,B845,'1.3 PFMEA'!AH$14:AH$1000,C845,'1.3 PFMEA'!AI$14:AI$1000,D845)</f>
        <v>0</v>
      </c>
      <c r="T845"/>
    </row>
    <row r="846" spans="1:20">
      <c r="A846" s="325">
        <v>124</v>
      </c>
      <c r="B846" s="86">
        <v>6</v>
      </c>
      <c r="C846" s="87">
        <v>6</v>
      </c>
      <c r="D846" s="87">
        <v>9</v>
      </c>
      <c r="E846" s="86">
        <f t="shared" si="43"/>
        <v>324</v>
      </c>
      <c r="F846" s="86" t="str">
        <f t="shared" si="44"/>
        <v>669</v>
      </c>
      <c r="G846" s="327" t="s">
        <v>299</v>
      </c>
      <c r="H846" s="325">
        <f>COUNTIFS('1.3 PFMEA'!AG$14:AG$1000,B846,'1.3 PFMEA'!AH$14:AH$1000,C846,'1.3 PFMEA'!AI$14:AI$1000,D846)</f>
        <v>0</v>
      </c>
      <c r="T846"/>
    </row>
    <row r="847" spans="1:20">
      <c r="A847" s="325">
        <v>115</v>
      </c>
      <c r="B847" s="86">
        <v>6</v>
      </c>
      <c r="C847" s="87">
        <v>9</v>
      </c>
      <c r="D847" s="87">
        <v>6</v>
      </c>
      <c r="E847" s="86">
        <f t="shared" si="43"/>
        <v>324</v>
      </c>
      <c r="F847" s="86" t="str">
        <f t="shared" si="44"/>
        <v>696</v>
      </c>
      <c r="G847" s="327" t="s">
        <v>291</v>
      </c>
      <c r="H847" s="325">
        <f>COUNTIFS('1.3 PFMEA'!AG$14:AG$1000,B847,'1.3 PFMEA'!AH$14:AH$1000,C847,'1.3 PFMEA'!AI$14:AI$1000,D847)</f>
        <v>0</v>
      </c>
      <c r="T847"/>
    </row>
    <row r="848" spans="1:20">
      <c r="A848" s="325">
        <v>203</v>
      </c>
      <c r="B848" s="86">
        <v>9</v>
      </c>
      <c r="C848" s="87">
        <v>4</v>
      </c>
      <c r="D848" s="87">
        <v>9</v>
      </c>
      <c r="E848" s="86">
        <f t="shared" si="43"/>
        <v>324</v>
      </c>
      <c r="F848" s="86" t="str">
        <f t="shared" si="44"/>
        <v>949</v>
      </c>
      <c r="G848" s="327" t="s">
        <v>291</v>
      </c>
      <c r="H848" s="325">
        <f>COUNTIFS('1.3 PFMEA'!AG$14:AG$1000,B848,'1.3 PFMEA'!AH$14:AH$1000,C848,'1.3 PFMEA'!AI$14:AI$1000,D848)</f>
        <v>0</v>
      </c>
      <c r="T848"/>
    </row>
    <row r="849" spans="1:20">
      <c r="A849" s="325">
        <v>194</v>
      </c>
      <c r="B849" s="86">
        <v>9</v>
      </c>
      <c r="C849" s="87">
        <v>6</v>
      </c>
      <c r="D849" s="87">
        <v>6</v>
      </c>
      <c r="E849" s="86">
        <f t="shared" si="43"/>
        <v>324</v>
      </c>
      <c r="F849" s="86" t="str">
        <f t="shared" si="44"/>
        <v>966</v>
      </c>
      <c r="G849" s="327" t="s">
        <v>291</v>
      </c>
      <c r="H849" s="325">
        <f>COUNTIFS('1.3 PFMEA'!AG$14:AG$1000,B849,'1.3 PFMEA'!AH$14:AH$1000,C849,'1.3 PFMEA'!AI$14:AI$1000,D849)</f>
        <v>0</v>
      </c>
      <c r="T849"/>
    </row>
    <row r="850" spans="1:20">
      <c r="A850" s="325">
        <v>185</v>
      </c>
      <c r="B850" s="86">
        <v>9</v>
      </c>
      <c r="C850" s="87">
        <v>9</v>
      </c>
      <c r="D850" s="87">
        <v>4</v>
      </c>
      <c r="E850" s="86">
        <f t="shared" si="43"/>
        <v>324</v>
      </c>
      <c r="F850" s="86" t="str">
        <f t="shared" si="44"/>
        <v>994</v>
      </c>
      <c r="G850" s="327" t="s">
        <v>291</v>
      </c>
      <c r="H850" s="325">
        <f>COUNTIFS('1.3 PFMEA'!AG$14:AG$1000,B850,'1.3 PFMEA'!AH$14:AH$1000,C850,'1.3 PFMEA'!AI$14:AI$1000,D850)</f>
        <v>0</v>
      </c>
      <c r="T850"/>
    </row>
    <row r="851" spans="1:20">
      <c r="A851" s="325">
        <v>124</v>
      </c>
      <c r="B851" s="86">
        <v>6</v>
      </c>
      <c r="C851" s="87">
        <v>7</v>
      </c>
      <c r="D851" s="87">
        <v>8</v>
      </c>
      <c r="E851" s="86">
        <f t="shared" si="43"/>
        <v>336</v>
      </c>
      <c r="F851" s="86" t="str">
        <f t="shared" si="44"/>
        <v>678</v>
      </c>
      <c r="G851" s="327" t="s">
        <v>299</v>
      </c>
      <c r="H851" s="325">
        <f>COUNTIFS('1.3 PFMEA'!AG$14:AG$1000,B851,'1.3 PFMEA'!AH$14:AH$1000,C851,'1.3 PFMEA'!AI$14:AI$1000,D851)</f>
        <v>0</v>
      </c>
      <c r="T851"/>
    </row>
    <row r="852" spans="1:20">
      <c r="A852" s="325">
        <v>125</v>
      </c>
      <c r="B852" s="86">
        <v>6</v>
      </c>
      <c r="C852" s="87">
        <v>8</v>
      </c>
      <c r="D852" s="87">
        <v>7</v>
      </c>
      <c r="E852" s="86">
        <f t="shared" si="43"/>
        <v>336</v>
      </c>
      <c r="F852" s="86" t="str">
        <f t="shared" si="44"/>
        <v>687</v>
      </c>
      <c r="G852" s="327" t="s">
        <v>291</v>
      </c>
      <c r="H852" s="325">
        <f>COUNTIFS('1.3 PFMEA'!AG$14:AG$1000,B852,'1.3 PFMEA'!AH$14:AH$1000,C852,'1.3 PFMEA'!AI$14:AI$1000,D852)</f>
        <v>0</v>
      </c>
      <c r="T852"/>
    </row>
    <row r="853" spans="1:20">
      <c r="A853" s="325">
        <v>164</v>
      </c>
      <c r="B853" s="86">
        <v>7</v>
      </c>
      <c r="C853" s="87">
        <v>6</v>
      </c>
      <c r="D853" s="87">
        <v>8</v>
      </c>
      <c r="E853" s="86">
        <f t="shared" si="43"/>
        <v>336</v>
      </c>
      <c r="F853" s="86" t="str">
        <f t="shared" si="44"/>
        <v>768</v>
      </c>
      <c r="G853" s="327" t="s">
        <v>291</v>
      </c>
      <c r="H853" s="325">
        <f>COUNTIFS('1.3 PFMEA'!AG$14:AG$1000,B853,'1.3 PFMEA'!AH$14:AH$1000,C853,'1.3 PFMEA'!AI$14:AI$1000,D853)</f>
        <v>0</v>
      </c>
      <c r="T853"/>
    </row>
    <row r="854" spans="1:20">
      <c r="A854" s="325">
        <v>155</v>
      </c>
      <c r="B854" s="86">
        <v>7</v>
      </c>
      <c r="C854" s="87">
        <v>8</v>
      </c>
      <c r="D854" s="87">
        <v>6</v>
      </c>
      <c r="E854" s="86">
        <f t="shared" si="43"/>
        <v>336</v>
      </c>
      <c r="F854" s="86" t="str">
        <f t="shared" si="44"/>
        <v>786</v>
      </c>
      <c r="G854" s="327" t="s">
        <v>291</v>
      </c>
      <c r="H854" s="325">
        <f>COUNTIFS('1.3 PFMEA'!AG$14:AG$1000,B854,'1.3 PFMEA'!AH$14:AH$1000,C854,'1.3 PFMEA'!AI$14:AI$1000,D854)</f>
        <v>0</v>
      </c>
      <c r="T854"/>
    </row>
    <row r="855" spans="1:20">
      <c r="A855" s="325">
        <v>164</v>
      </c>
      <c r="B855" s="86">
        <v>8</v>
      </c>
      <c r="C855" s="87">
        <v>6</v>
      </c>
      <c r="D855" s="87">
        <v>7</v>
      </c>
      <c r="E855" s="86">
        <f t="shared" si="43"/>
        <v>336</v>
      </c>
      <c r="F855" s="86" t="str">
        <f t="shared" si="44"/>
        <v>867</v>
      </c>
      <c r="G855" s="327" t="s">
        <v>291</v>
      </c>
      <c r="H855" s="325">
        <f>COUNTIFS('1.3 PFMEA'!AG$14:AG$1000,B855,'1.3 PFMEA'!AH$14:AH$1000,C855,'1.3 PFMEA'!AI$14:AI$1000,D855)</f>
        <v>0</v>
      </c>
      <c r="T855"/>
    </row>
    <row r="856" spans="1:20">
      <c r="A856" s="325">
        <v>154</v>
      </c>
      <c r="B856" s="86">
        <v>8</v>
      </c>
      <c r="C856" s="87">
        <v>7</v>
      </c>
      <c r="D856" s="87">
        <v>6</v>
      </c>
      <c r="E856" s="86">
        <f t="shared" si="43"/>
        <v>336</v>
      </c>
      <c r="F856" s="86" t="str">
        <f t="shared" si="44"/>
        <v>876</v>
      </c>
      <c r="G856" s="327" t="s">
        <v>291</v>
      </c>
      <c r="H856" s="325">
        <f>COUNTIFS('1.3 PFMEA'!AG$14:AG$1000,B856,'1.3 PFMEA'!AH$14:AH$1000,C856,'1.3 PFMEA'!AI$14:AI$1000,D856)</f>
        <v>0</v>
      </c>
      <c r="T856"/>
    </row>
    <row r="857" spans="1:20">
      <c r="A857" s="325">
        <v>164</v>
      </c>
      <c r="B857" s="86">
        <v>7</v>
      </c>
      <c r="C857" s="87">
        <v>7</v>
      </c>
      <c r="D857" s="87">
        <v>7</v>
      </c>
      <c r="E857" s="86">
        <f t="shared" si="43"/>
        <v>343</v>
      </c>
      <c r="F857" s="86" t="str">
        <f t="shared" si="44"/>
        <v>777</v>
      </c>
      <c r="G857" s="327" t="s">
        <v>291</v>
      </c>
      <c r="H857" s="325">
        <f>COUNTIFS('1.3 PFMEA'!AG$14:AG$1000,B857,'1.3 PFMEA'!AH$14:AH$1000,C857,'1.3 PFMEA'!AI$14:AI$1000,D857)</f>
        <v>0</v>
      </c>
      <c r="T857"/>
    </row>
    <row r="858" spans="1:20">
      <c r="A858" s="325">
        <v>203</v>
      </c>
      <c r="B858" s="86">
        <v>10</v>
      </c>
      <c r="C858" s="87">
        <v>5</v>
      </c>
      <c r="D858" s="87">
        <v>7</v>
      </c>
      <c r="E858" s="86">
        <f t="shared" si="43"/>
        <v>350</v>
      </c>
      <c r="F858" s="86" t="str">
        <f t="shared" si="44"/>
        <v>1057</v>
      </c>
      <c r="G858" s="327" t="s">
        <v>291</v>
      </c>
      <c r="H858" s="325">
        <f>COUNTIFS('1.3 PFMEA'!AG$14:AG$1000,B858,'1.3 PFMEA'!AH$14:AH$1000,C858,'1.3 PFMEA'!AI$14:AI$1000,D858)</f>
        <v>0</v>
      </c>
      <c r="T858"/>
    </row>
    <row r="859" spans="1:20">
      <c r="A859" s="325">
        <v>194</v>
      </c>
      <c r="B859" s="86">
        <v>10</v>
      </c>
      <c r="C859" s="87">
        <v>7</v>
      </c>
      <c r="D859" s="87">
        <v>5</v>
      </c>
      <c r="E859" s="86">
        <f t="shared" si="43"/>
        <v>350</v>
      </c>
      <c r="F859" s="86" t="str">
        <f t="shared" si="44"/>
        <v>1075</v>
      </c>
      <c r="G859" s="327" t="s">
        <v>291</v>
      </c>
      <c r="H859" s="325">
        <f>COUNTIFS('1.3 PFMEA'!AG$14:AG$1000,B859,'1.3 PFMEA'!AH$14:AH$1000,C859,'1.3 PFMEA'!AI$14:AI$1000,D859)</f>
        <v>0</v>
      </c>
      <c r="T859"/>
    </row>
    <row r="860" spans="1:20">
      <c r="A860" s="325">
        <v>125</v>
      </c>
      <c r="B860" s="86">
        <v>5</v>
      </c>
      <c r="C860" s="87">
        <v>10</v>
      </c>
      <c r="D860" s="87">
        <v>7</v>
      </c>
      <c r="E860" s="86">
        <f t="shared" si="43"/>
        <v>350</v>
      </c>
      <c r="F860" s="86" t="str">
        <f t="shared" si="44"/>
        <v>5107</v>
      </c>
      <c r="G860" s="327" t="s">
        <v>291</v>
      </c>
      <c r="H860" s="325">
        <f>COUNTIFS('1.3 PFMEA'!AG$14:AG$1000,B860,'1.3 PFMEA'!AH$14:AH$1000,C860,'1.3 PFMEA'!AI$14:AI$1000,D860)</f>
        <v>0</v>
      </c>
      <c r="T860"/>
    </row>
    <row r="861" spans="1:20">
      <c r="A861" s="325">
        <v>124</v>
      </c>
      <c r="B861" s="86">
        <v>5</v>
      </c>
      <c r="C861" s="87">
        <v>7</v>
      </c>
      <c r="D861" s="87">
        <v>10</v>
      </c>
      <c r="E861" s="86">
        <f t="shared" si="43"/>
        <v>350</v>
      </c>
      <c r="F861" s="86" t="str">
        <f t="shared" si="44"/>
        <v>5710</v>
      </c>
      <c r="G861" s="327" t="s">
        <v>299</v>
      </c>
      <c r="H861" s="325">
        <f>COUNTIFS('1.3 PFMEA'!AG$14:AG$1000,B861,'1.3 PFMEA'!AH$14:AH$1000,C861,'1.3 PFMEA'!AI$14:AI$1000,D861)</f>
        <v>0</v>
      </c>
      <c r="T861"/>
    </row>
    <row r="862" spans="1:20">
      <c r="A862" s="325">
        <v>155</v>
      </c>
      <c r="B862" s="86">
        <v>7</v>
      </c>
      <c r="C862" s="87">
        <v>10</v>
      </c>
      <c r="D862" s="87">
        <v>5</v>
      </c>
      <c r="E862" s="86">
        <f t="shared" si="43"/>
        <v>350</v>
      </c>
      <c r="F862" s="86" t="str">
        <f t="shared" si="44"/>
        <v>7105</v>
      </c>
      <c r="G862" s="327" t="s">
        <v>291</v>
      </c>
      <c r="H862" s="325">
        <f>COUNTIFS('1.3 PFMEA'!AG$14:AG$1000,B862,'1.3 PFMEA'!AH$14:AH$1000,C862,'1.3 PFMEA'!AI$14:AI$1000,D862)</f>
        <v>0</v>
      </c>
      <c r="T862"/>
    </row>
    <row r="863" spans="1:20">
      <c r="A863" s="325">
        <v>163</v>
      </c>
      <c r="B863" s="86">
        <v>7</v>
      </c>
      <c r="C863" s="87">
        <v>5</v>
      </c>
      <c r="D863" s="87">
        <v>10</v>
      </c>
      <c r="E863" s="86">
        <f t="shared" si="43"/>
        <v>350</v>
      </c>
      <c r="F863" s="86" t="str">
        <f t="shared" si="44"/>
        <v>7510</v>
      </c>
      <c r="G863" s="327" t="s">
        <v>291</v>
      </c>
      <c r="H863" s="325">
        <f>COUNTIFS('1.3 PFMEA'!AG$14:AG$1000,B863,'1.3 PFMEA'!AH$14:AH$1000,C863,'1.3 PFMEA'!AI$14:AI$1000,D863)</f>
        <v>0</v>
      </c>
      <c r="T863"/>
    </row>
    <row r="864" spans="1:20">
      <c r="A864" s="325">
        <v>125</v>
      </c>
      <c r="B864" s="86">
        <v>5</v>
      </c>
      <c r="C864" s="87">
        <v>8</v>
      </c>
      <c r="D864" s="87">
        <v>9</v>
      </c>
      <c r="E864" s="86">
        <f t="shared" si="43"/>
        <v>360</v>
      </c>
      <c r="F864" s="86" t="str">
        <f t="shared" si="44"/>
        <v>589</v>
      </c>
      <c r="G864" s="327" t="s">
        <v>291</v>
      </c>
      <c r="H864" s="325">
        <f>COUNTIFS('1.3 PFMEA'!AG$14:AG$1000,B864,'1.3 PFMEA'!AH$14:AH$1000,C864,'1.3 PFMEA'!AI$14:AI$1000,D864)</f>
        <v>0</v>
      </c>
      <c r="T864"/>
    </row>
    <row r="865" spans="1:20">
      <c r="A865" s="325">
        <v>125</v>
      </c>
      <c r="B865" s="86">
        <v>5</v>
      </c>
      <c r="C865" s="87">
        <v>9</v>
      </c>
      <c r="D865" s="87">
        <v>8</v>
      </c>
      <c r="E865" s="86">
        <f t="shared" si="43"/>
        <v>360</v>
      </c>
      <c r="F865" s="86" t="str">
        <f t="shared" si="44"/>
        <v>598</v>
      </c>
      <c r="G865" s="327" t="s">
        <v>291</v>
      </c>
      <c r="H865" s="325">
        <f>COUNTIFS('1.3 PFMEA'!AG$14:AG$1000,B865,'1.3 PFMEA'!AH$14:AH$1000,C865,'1.3 PFMEA'!AI$14:AI$1000,D865)</f>
        <v>0</v>
      </c>
      <c r="T865"/>
    </row>
    <row r="866" spans="1:20">
      <c r="A866" s="325">
        <v>163</v>
      </c>
      <c r="B866" s="86">
        <v>8</v>
      </c>
      <c r="C866" s="87">
        <v>5</v>
      </c>
      <c r="D866" s="87">
        <v>9</v>
      </c>
      <c r="E866" s="86">
        <f t="shared" si="43"/>
        <v>360</v>
      </c>
      <c r="F866" s="86" t="str">
        <f t="shared" si="44"/>
        <v>859</v>
      </c>
      <c r="G866" s="327" t="s">
        <v>291</v>
      </c>
      <c r="H866" s="325">
        <f>COUNTIFS('1.3 PFMEA'!AG$14:AG$1000,B866,'1.3 PFMEA'!AH$14:AH$1000,C866,'1.3 PFMEA'!AI$14:AI$1000,D866)</f>
        <v>0</v>
      </c>
      <c r="T866"/>
    </row>
    <row r="867" spans="1:20">
      <c r="A867" s="325">
        <v>155</v>
      </c>
      <c r="B867" s="86">
        <v>8</v>
      </c>
      <c r="C867" s="87">
        <v>9</v>
      </c>
      <c r="D867" s="87">
        <v>5</v>
      </c>
      <c r="E867" s="86">
        <f t="shared" si="43"/>
        <v>360</v>
      </c>
      <c r="F867" s="86" t="str">
        <f t="shared" si="44"/>
        <v>895</v>
      </c>
      <c r="G867" s="327" t="s">
        <v>291</v>
      </c>
      <c r="H867" s="325">
        <f>COUNTIFS('1.3 PFMEA'!AG$14:AG$1000,B867,'1.3 PFMEA'!AH$14:AH$1000,C867,'1.3 PFMEA'!AI$14:AI$1000,D867)</f>
        <v>0</v>
      </c>
      <c r="T867"/>
    </row>
    <row r="868" spans="1:20">
      <c r="A868" s="325">
        <v>203</v>
      </c>
      <c r="B868" s="86">
        <v>9</v>
      </c>
      <c r="C868" s="87">
        <v>5</v>
      </c>
      <c r="D868" s="87">
        <v>8</v>
      </c>
      <c r="E868" s="86">
        <f t="shared" si="43"/>
        <v>360</v>
      </c>
      <c r="F868" s="86" t="str">
        <f t="shared" si="44"/>
        <v>958</v>
      </c>
      <c r="G868" s="327" t="s">
        <v>291</v>
      </c>
      <c r="H868" s="325">
        <f>COUNTIFS('1.3 PFMEA'!AG$14:AG$1000,B868,'1.3 PFMEA'!AH$14:AH$1000,C868,'1.3 PFMEA'!AI$14:AI$1000,D868)</f>
        <v>0</v>
      </c>
      <c r="T868"/>
    </row>
    <row r="869" spans="1:20">
      <c r="A869" s="325">
        <v>195</v>
      </c>
      <c r="B869" s="86">
        <v>9</v>
      </c>
      <c r="C869" s="87">
        <v>8</v>
      </c>
      <c r="D869" s="87">
        <v>5</v>
      </c>
      <c r="E869" s="86">
        <f t="shared" si="43"/>
        <v>360</v>
      </c>
      <c r="F869" s="86" t="str">
        <f t="shared" si="44"/>
        <v>985</v>
      </c>
      <c r="G869" s="327" t="s">
        <v>291</v>
      </c>
      <c r="H869" s="325">
        <f>COUNTIFS('1.3 PFMEA'!AG$14:AG$1000,B869,'1.3 PFMEA'!AH$14:AH$1000,C869,'1.3 PFMEA'!AI$14:AI$1000,D869)</f>
        <v>0</v>
      </c>
      <c r="T869"/>
    </row>
    <row r="870" spans="1:20">
      <c r="A870" s="325">
        <v>203</v>
      </c>
      <c r="B870" s="86">
        <v>10</v>
      </c>
      <c r="C870" s="87">
        <v>4</v>
      </c>
      <c r="D870" s="87">
        <v>9</v>
      </c>
      <c r="E870" s="86">
        <f t="shared" si="43"/>
        <v>360</v>
      </c>
      <c r="F870" s="86" t="str">
        <f t="shared" si="44"/>
        <v>1049</v>
      </c>
      <c r="G870" s="327" t="s">
        <v>291</v>
      </c>
      <c r="H870" s="325">
        <f>COUNTIFS('1.3 PFMEA'!AG$14:AG$1000,B870,'1.3 PFMEA'!AH$14:AH$1000,C870,'1.3 PFMEA'!AI$14:AI$1000,D870)</f>
        <v>0</v>
      </c>
      <c r="T870"/>
    </row>
    <row r="871" spans="1:20">
      <c r="A871" s="325">
        <v>194</v>
      </c>
      <c r="B871" s="86">
        <v>10</v>
      </c>
      <c r="C871" s="87">
        <v>6</v>
      </c>
      <c r="D871" s="87">
        <v>6</v>
      </c>
      <c r="E871" s="86">
        <f t="shared" si="43"/>
        <v>360</v>
      </c>
      <c r="F871" s="86" t="str">
        <f t="shared" si="44"/>
        <v>1066</v>
      </c>
      <c r="G871" s="327" t="s">
        <v>291</v>
      </c>
      <c r="H871" s="325">
        <f>COUNTIFS('1.3 PFMEA'!AG$14:AG$1000,B871,'1.3 PFMEA'!AH$14:AH$1000,C871,'1.3 PFMEA'!AI$14:AI$1000,D871)</f>
        <v>0</v>
      </c>
      <c r="T871"/>
    </row>
    <row r="872" spans="1:20">
      <c r="A872" s="325">
        <v>185</v>
      </c>
      <c r="B872" s="86">
        <v>10</v>
      </c>
      <c r="C872" s="87">
        <v>9</v>
      </c>
      <c r="D872" s="87">
        <v>4</v>
      </c>
      <c r="E872" s="86">
        <f t="shared" si="43"/>
        <v>360</v>
      </c>
      <c r="F872" s="86" t="str">
        <f t="shared" si="44"/>
        <v>1094</v>
      </c>
      <c r="G872" s="327" t="s">
        <v>291</v>
      </c>
      <c r="H872" s="325">
        <f>COUNTIFS('1.3 PFMEA'!AG$14:AG$1000,B872,'1.3 PFMEA'!AH$14:AH$1000,C872,'1.3 PFMEA'!AI$14:AI$1000,D872)</f>
        <v>0</v>
      </c>
      <c r="T872"/>
    </row>
    <row r="873" spans="1:20">
      <c r="A873" s="325">
        <v>125</v>
      </c>
      <c r="B873" s="86">
        <v>4</v>
      </c>
      <c r="C873" s="87">
        <v>10</v>
      </c>
      <c r="D873" s="87">
        <v>9</v>
      </c>
      <c r="E873" s="86">
        <f t="shared" si="43"/>
        <v>360</v>
      </c>
      <c r="F873" s="86" t="str">
        <f t="shared" si="44"/>
        <v>4109</v>
      </c>
      <c r="G873" s="327" t="s">
        <v>291</v>
      </c>
      <c r="H873" s="325">
        <f>COUNTIFS('1.3 PFMEA'!AG$14:AG$1000,B873,'1.3 PFMEA'!AH$14:AH$1000,C873,'1.3 PFMEA'!AI$14:AI$1000,D873)</f>
        <v>0</v>
      </c>
      <c r="T873"/>
    </row>
    <row r="874" spans="1:20">
      <c r="A874" s="325">
        <v>125</v>
      </c>
      <c r="B874" s="86">
        <v>4</v>
      </c>
      <c r="C874" s="87">
        <v>9</v>
      </c>
      <c r="D874" s="87">
        <v>10</v>
      </c>
      <c r="E874" s="86">
        <f t="shared" si="43"/>
        <v>360</v>
      </c>
      <c r="F874" s="86" t="str">
        <f t="shared" si="44"/>
        <v>4910</v>
      </c>
      <c r="G874" s="327" t="s">
        <v>291</v>
      </c>
      <c r="H874" s="325">
        <f>COUNTIFS('1.3 PFMEA'!AG$14:AG$1000,B874,'1.3 PFMEA'!AH$14:AH$1000,C874,'1.3 PFMEA'!AI$14:AI$1000,D874)</f>
        <v>0</v>
      </c>
      <c r="T874"/>
    </row>
    <row r="875" spans="1:20">
      <c r="A875" s="325">
        <v>115</v>
      </c>
      <c r="B875" s="86">
        <v>6</v>
      </c>
      <c r="C875" s="87">
        <v>10</v>
      </c>
      <c r="D875" s="87">
        <v>6</v>
      </c>
      <c r="E875" s="86">
        <f t="shared" si="43"/>
        <v>360</v>
      </c>
      <c r="F875" s="86" t="str">
        <f t="shared" si="44"/>
        <v>6106</v>
      </c>
      <c r="G875" s="327" t="s">
        <v>291</v>
      </c>
      <c r="H875" s="325">
        <f>COUNTIFS('1.3 PFMEA'!AG$14:AG$1000,B875,'1.3 PFMEA'!AH$14:AH$1000,C875,'1.3 PFMEA'!AI$14:AI$1000,D875)</f>
        <v>0</v>
      </c>
      <c r="T875"/>
    </row>
    <row r="876" spans="1:20">
      <c r="A876" s="325">
        <v>124</v>
      </c>
      <c r="B876" s="86">
        <v>6</v>
      </c>
      <c r="C876" s="87">
        <v>6</v>
      </c>
      <c r="D876" s="87">
        <v>10</v>
      </c>
      <c r="E876" s="86">
        <f t="shared" si="43"/>
        <v>360</v>
      </c>
      <c r="F876" s="86" t="str">
        <f t="shared" si="44"/>
        <v>6610</v>
      </c>
      <c r="G876" s="327" t="s">
        <v>299</v>
      </c>
      <c r="H876" s="325">
        <f>COUNTIFS('1.3 PFMEA'!AG$14:AG$1000,B876,'1.3 PFMEA'!AH$14:AH$1000,C876,'1.3 PFMEA'!AI$14:AI$1000,D876)</f>
        <v>0</v>
      </c>
      <c r="T876"/>
    </row>
    <row r="877" spans="1:20">
      <c r="A877" s="325">
        <v>185</v>
      </c>
      <c r="B877" s="86">
        <v>9</v>
      </c>
      <c r="C877" s="87">
        <v>10</v>
      </c>
      <c r="D877" s="87">
        <v>4</v>
      </c>
      <c r="E877" s="86">
        <f t="shared" si="43"/>
        <v>360</v>
      </c>
      <c r="F877" s="86" t="str">
        <f t="shared" si="44"/>
        <v>9104</v>
      </c>
      <c r="G877" s="327" t="s">
        <v>291</v>
      </c>
      <c r="H877" s="325">
        <f>COUNTIFS('1.3 PFMEA'!AG$14:AG$1000,B877,'1.3 PFMEA'!AH$14:AH$1000,C877,'1.3 PFMEA'!AI$14:AI$1000,D877)</f>
        <v>0</v>
      </c>
      <c r="T877"/>
    </row>
    <row r="878" spans="1:20">
      <c r="A878" s="325">
        <v>203</v>
      </c>
      <c r="B878" s="86">
        <v>9</v>
      </c>
      <c r="C878" s="87">
        <v>4</v>
      </c>
      <c r="D878" s="87">
        <v>10</v>
      </c>
      <c r="E878" s="86">
        <f t="shared" si="43"/>
        <v>360</v>
      </c>
      <c r="F878" s="86" t="str">
        <f t="shared" si="44"/>
        <v>9410</v>
      </c>
      <c r="G878" s="327" t="s">
        <v>291</v>
      </c>
      <c r="H878" s="325">
        <f>COUNTIFS('1.3 PFMEA'!AG$14:AG$1000,B878,'1.3 PFMEA'!AH$14:AH$1000,C878,'1.3 PFMEA'!AI$14:AI$1000,D878)</f>
        <v>0</v>
      </c>
      <c r="T878"/>
    </row>
    <row r="879" spans="1:20">
      <c r="A879" s="325">
        <v>124</v>
      </c>
      <c r="B879" s="86">
        <v>6</v>
      </c>
      <c r="C879" s="87">
        <v>7</v>
      </c>
      <c r="D879" s="87">
        <v>9</v>
      </c>
      <c r="E879" s="86">
        <f t="shared" si="43"/>
        <v>378</v>
      </c>
      <c r="F879" s="86" t="str">
        <f t="shared" si="44"/>
        <v>679</v>
      </c>
      <c r="G879" s="327" t="s">
        <v>299</v>
      </c>
      <c r="H879" s="325">
        <f>COUNTIFS('1.3 PFMEA'!AG$14:AG$1000,B879,'1.3 PFMEA'!AH$14:AH$1000,C879,'1.3 PFMEA'!AI$14:AI$1000,D879)</f>
        <v>0</v>
      </c>
      <c r="T879"/>
    </row>
    <row r="880" spans="1:20">
      <c r="A880" s="325">
        <v>125</v>
      </c>
      <c r="B880" s="86">
        <v>6</v>
      </c>
      <c r="C880" s="87">
        <v>9</v>
      </c>
      <c r="D880" s="87">
        <v>7</v>
      </c>
      <c r="E880" s="86">
        <f t="shared" si="43"/>
        <v>378</v>
      </c>
      <c r="F880" s="86" t="str">
        <f t="shared" si="44"/>
        <v>697</v>
      </c>
      <c r="G880" s="327" t="s">
        <v>291</v>
      </c>
      <c r="H880" s="325">
        <f>COUNTIFS('1.3 PFMEA'!AG$14:AG$1000,B880,'1.3 PFMEA'!AH$14:AH$1000,C880,'1.3 PFMEA'!AI$14:AI$1000,D880)</f>
        <v>0</v>
      </c>
      <c r="T880"/>
    </row>
    <row r="881" spans="1:20">
      <c r="A881" s="325">
        <v>164</v>
      </c>
      <c r="B881" s="86">
        <v>7</v>
      </c>
      <c r="C881" s="87">
        <v>6</v>
      </c>
      <c r="D881" s="87">
        <v>9</v>
      </c>
      <c r="E881" s="86">
        <f t="shared" si="43"/>
        <v>378</v>
      </c>
      <c r="F881" s="86" t="str">
        <f t="shared" si="44"/>
        <v>769</v>
      </c>
      <c r="G881" s="327" t="s">
        <v>291</v>
      </c>
      <c r="H881" s="325">
        <f>COUNTIFS('1.3 PFMEA'!AG$14:AG$1000,B881,'1.3 PFMEA'!AH$14:AH$1000,C881,'1.3 PFMEA'!AI$14:AI$1000,D881)</f>
        <v>0</v>
      </c>
      <c r="T881"/>
    </row>
    <row r="882" spans="1:20">
      <c r="A882" s="325">
        <v>155</v>
      </c>
      <c r="B882" s="86">
        <v>7</v>
      </c>
      <c r="C882" s="87">
        <v>9</v>
      </c>
      <c r="D882" s="87">
        <v>6</v>
      </c>
      <c r="E882" s="86">
        <f t="shared" si="43"/>
        <v>378</v>
      </c>
      <c r="F882" s="86" t="str">
        <f t="shared" si="44"/>
        <v>796</v>
      </c>
      <c r="G882" s="327" t="s">
        <v>291</v>
      </c>
      <c r="H882" s="325">
        <f>COUNTIFS('1.3 PFMEA'!AG$14:AG$1000,B882,'1.3 PFMEA'!AH$14:AH$1000,C882,'1.3 PFMEA'!AI$14:AI$1000,D882)</f>
        <v>0</v>
      </c>
      <c r="T882"/>
    </row>
    <row r="883" spans="1:20">
      <c r="A883" s="325">
        <v>204</v>
      </c>
      <c r="B883" s="86">
        <v>9</v>
      </c>
      <c r="C883" s="87">
        <v>6</v>
      </c>
      <c r="D883" s="87">
        <v>7</v>
      </c>
      <c r="E883" s="86">
        <f t="shared" si="43"/>
        <v>378</v>
      </c>
      <c r="F883" s="86" t="str">
        <f t="shared" si="44"/>
        <v>967</v>
      </c>
      <c r="G883" s="327" t="s">
        <v>291</v>
      </c>
      <c r="H883" s="325">
        <f>COUNTIFS('1.3 PFMEA'!AG$14:AG$1000,B883,'1.3 PFMEA'!AH$14:AH$1000,C883,'1.3 PFMEA'!AI$14:AI$1000,D883)</f>
        <v>0</v>
      </c>
      <c r="T883"/>
    </row>
    <row r="884" spans="1:20">
      <c r="A884" s="325">
        <v>194</v>
      </c>
      <c r="B884" s="86">
        <v>9</v>
      </c>
      <c r="C884" s="87">
        <v>7</v>
      </c>
      <c r="D884" s="87">
        <v>6</v>
      </c>
      <c r="E884" s="86">
        <f t="shared" si="43"/>
        <v>378</v>
      </c>
      <c r="F884" s="86" t="str">
        <f t="shared" si="44"/>
        <v>976</v>
      </c>
      <c r="G884" s="327" t="s">
        <v>291</v>
      </c>
      <c r="H884" s="325">
        <f>COUNTIFS('1.3 PFMEA'!AG$14:AG$1000,B884,'1.3 PFMEA'!AH$14:AH$1000,C884,'1.3 PFMEA'!AI$14:AI$1000,D884)</f>
        <v>0</v>
      </c>
      <c r="T884"/>
    </row>
    <row r="885" spans="1:20">
      <c r="A885" s="325">
        <v>125</v>
      </c>
      <c r="B885" s="86">
        <v>6</v>
      </c>
      <c r="C885" s="87">
        <v>8</v>
      </c>
      <c r="D885" s="87">
        <v>8</v>
      </c>
      <c r="E885" s="86">
        <f t="shared" si="43"/>
        <v>384</v>
      </c>
      <c r="F885" s="86" t="str">
        <f t="shared" si="44"/>
        <v>688</v>
      </c>
      <c r="G885" s="327" t="s">
        <v>291</v>
      </c>
      <c r="H885" s="325">
        <f>COUNTIFS('1.3 PFMEA'!AG$14:AG$1000,B885,'1.3 PFMEA'!AH$14:AH$1000,C885,'1.3 PFMEA'!AI$14:AI$1000,D885)</f>
        <v>0</v>
      </c>
      <c r="T885"/>
    </row>
    <row r="886" spans="1:20">
      <c r="A886" s="325">
        <v>164</v>
      </c>
      <c r="B886" s="86">
        <v>8</v>
      </c>
      <c r="C886" s="87">
        <v>6</v>
      </c>
      <c r="D886" s="87">
        <v>8</v>
      </c>
      <c r="E886" s="86">
        <f t="shared" si="43"/>
        <v>384</v>
      </c>
      <c r="F886" s="86" t="str">
        <f t="shared" si="44"/>
        <v>868</v>
      </c>
      <c r="G886" s="327" t="s">
        <v>291</v>
      </c>
      <c r="H886" s="325">
        <f>COUNTIFS('1.3 PFMEA'!AG$14:AG$1000,B886,'1.3 PFMEA'!AH$14:AH$1000,C886,'1.3 PFMEA'!AI$14:AI$1000,D886)</f>
        <v>0</v>
      </c>
      <c r="T886"/>
    </row>
    <row r="887" spans="1:20">
      <c r="A887" s="325">
        <v>155</v>
      </c>
      <c r="B887" s="86">
        <v>8</v>
      </c>
      <c r="C887" s="87">
        <v>8</v>
      </c>
      <c r="D887" s="87">
        <v>6</v>
      </c>
      <c r="E887" s="86">
        <f t="shared" si="43"/>
        <v>384</v>
      </c>
      <c r="F887" s="86" t="str">
        <f t="shared" si="44"/>
        <v>886</v>
      </c>
      <c r="G887" s="327" t="s">
        <v>291</v>
      </c>
      <c r="H887" s="325">
        <f>COUNTIFS('1.3 PFMEA'!AG$14:AG$1000,B887,'1.3 PFMEA'!AH$14:AH$1000,C887,'1.3 PFMEA'!AI$14:AI$1000,D887)</f>
        <v>0</v>
      </c>
      <c r="T887"/>
    </row>
    <row r="888" spans="1:20">
      <c r="A888" s="325">
        <v>164</v>
      </c>
      <c r="B888" s="86">
        <v>7</v>
      </c>
      <c r="C888" s="87">
        <v>7</v>
      </c>
      <c r="D888" s="87">
        <v>8</v>
      </c>
      <c r="E888" s="86">
        <f t="shared" si="43"/>
        <v>392</v>
      </c>
      <c r="F888" s="86" t="str">
        <f t="shared" si="44"/>
        <v>778</v>
      </c>
      <c r="G888" s="327" t="s">
        <v>291</v>
      </c>
      <c r="H888" s="325">
        <f>COUNTIFS('1.3 PFMEA'!AG$14:AG$1000,B888,'1.3 PFMEA'!AH$14:AH$1000,C888,'1.3 PFMEA'!AI$14:AI$1000,D888)</f>
        <v>0</v>
      </c>
      <c r="T888"/>
    </row>
    <row r="889" spans="1:20">
      <c r="A889" s="325">
        <v>165</v>
      </c>
      <c r="B889" s="86">
        <v>7</v>
      </c>
      <c r="C889" s="87">
        <v>8</v>
      </c>
      <c r="D889" s="87">
        <v>7</v>
      </c>
      <c r="E889" s="86">
        <f t="shared" si="43"/>
        <v>392</v>
      </c>
      <c r="F889" s="86" t="str">
        <f t="shared" si="44"/>
        <v>787</v>
      </c>
      <c r="G889" s="327" t="s">
        <v>291</v>
      </c>
      <c r="H889" s="325">
        <f>COUNTIFS('1.3 PFMEA'!AG$14:AG$1000,B889,'1.3 PFMEA'!AH$14:AH$1000,C889,'1.3 PFMEA'!AI$14:AI$1000,D889)</f>
        <v>0</v>
      </c>
      <c r="T889"/>
    </row>
    <row r="890" spans="1:20">
      <c r="A890" s="325">
        <v>164</v>
      </c>
      <c r="B890" s="86">
        <v>8</v>
      </c>
      <c r="C890" s="87">
        <v>7</v>
      </c>
      <c r="D890" s="87">
        <v>7</v>
      </c>
      <c r="E890" s="86">
        <f t="shared" si="43"/>
        <v>392</v>
      </c>
      <c r="F890" s="86" t="str">
        <f t="shared" si="44"/>
        <v>877</v>
      </c>
      <c r="G890" s="327" t="s">
        <v>291</v>
      </c>
      <c r="H890" s="325">
        <f>COUNTIFS('1.3 PFMEA'!AG$14:AG$1000,B890,'1.3 PFMEA'!AH$14:AH$1000,C890,'1.3 PFMEA'!AI$14:AI$1000,D890)</f>
        <v>0</v>
      </c>
      <c r="T890"/>
    </row>
    <row r="891" spans="1:20">
      <c r="A891" s="325">
        <v>203</v>
      </c>
      <c r="B891" s="86">
        <v>10</v>
      </c>
      <c r="C891" s="87">
        <v>5</v>
      </c>
      <c r="D891" s="87">
        <v>8</v>
      </c>
      <c r="E891" s="86">
        <f t="shared" si="43"/>
        <v>400</v>
      </c>
      <c r="F891" s="86" t="str">
        <f t="shared" si="44"/>
        <v>1058</v>
      </c>
      <c r="G891" s="327" t="s">
        <v>291</v>
      </c>
      <c r="H891" s="325">
        <f>COUNTIFS('1.3 PFMEA'!AG$14:AG$1000,B891,'1.3 PFMEA'!AH$14:AH$1000,C891,'1.3 PFMEA'!AI$14:AI$1000,D891)</f>
        <v>0</v>
      </c>
      <c r="T891"/>
    </row>
    <row r="892" spans="1:20">
      <c r="A892" s="325">
        <v>195</v>
      </c>
      <c r="B892" s="86">
        <v>10</v>
      </c>
      <c r="C892" s="87">
        <v>8</v>
      </c>
      <c r="D892" s="87">
        <v>5</v>
      </c>
      <c r="E892" s="86">
        <f t="shared" si="43"/>
        <v>400</v>
      </c>
      <c r="F892" s="86" t="str">
        <f t="shared" si="44"/>
        <v>1085</v>
      </c>
      <c r="G892" s="327" t="s">
        <v>291</v>
      </c>
      <c r="H892" s="325">
        <f>COUNTIFS('1.3 PFMEA'!AG$14:AG$1000,B892,'1.3 PFMEA'!AH$14:AH$1000,C892,'1.3 PFMEA'!AI$14:AI$1000,D892)</f>
        <v>0</v>
      </c>
      <c r="T892"/>
    </row>
    <row r="893" spans="1:20">
      <c r="A893" s="325">
        <v>125</v>
      </c>
      <c r="B893" s="86">
        <v>5</v>
      </c>
      <c r="C893" s="87">
        <v>10</v>
      </c>
      <c r="D893" s="87">
        <v>8</v>
      </c>
      <c r="E893" s="86">
        <f t="shared" si="43"/>
        <v>400</v>
      </c>
      <c r="F893" s="86" t="str">
        <f t="shared" si="44"/>
        <v>5108</v>
      </c>
      <c r="G893" s="327" t="s">
        <v>291</v>
      </c>
      <c r="H893" s="325">
        <f>COUNTIFS('1.3 PFMEA'!AG$14:AG$1000,B893,'1.3 PFMEA'!AH$14:AH$1000,C893,'1.3 PFMEA'!AI$14:AI$1000,D893)</f>
        <v>0</v>
      </c>
      <c r="T893"/>
    </row>
    <row r="894" spans="1:20">
      <c r="A894" s="325">
        <v>125</v>
      </c>
      <c r="B894" s="86">
        <v>5</v>
      </c>
      <c r="C894" s="87">
        <v>8</v>
      </c>
      <c r="D894" s="87">
        <v>10</v>
      </c>
      <c r="E894" s="86">
        <f t="shared" si="43"/>
        <v>400</v>
      </c>
      <c r="F894" s="86" t="str">
        <f t="shared" si="44"/>
        <v>5810</v>
      </c>
      <c r="G894" s="327" t="s">
        <v>291</v>
      </c>
      <c r="H894" s="325">
        <f>COUNTIFS('1.3 PFMEA'!AG$14:AG$1000,B894,'1.3 PFMEA'!AH$14:AH$1000,C894,'1.3 PFMEA'!AI$14:AI$1000,D894)</f>
        <v>0</v>
      </c>
      <c r="T894"/>
    </row>
    <row r="895" spans="1:20">
      <c r="A895" s="325">
        <v>155</v>
      </c>
      <c r="B895" s="86">
        <v>8</v>
      </c>
      <c r="C895" s="87">
        <v>10</v>
      </c>
      <c r="D895" s="87">
        <v>5</v>
      </c>
      <c r="E895" s="86">
        <f t="shared" si="43"/>
        <v>400</v>
      </c>
      <c r="F895" s="86" t="str">
        <f t="shared" si="44"/>
        <v>8105</v>
      </c>
      <c r="G895" s="327" t="s">
        <v>291</v>
      </c>
      <c r="H895" s="325">
        <f>COUNTIFS('1.3 PFMEA'!AG$14:AG$1000,B895,'1.3 PFMEA'!AH$14:AH$1000,C895,'1.3 PFMEA'!AI$14:AI$1000,D895)</f>
        <v>0</v>
      </c>
      <c r="T895"/>
    </row>
    <row r="896" spans="1:20">
      <c r="A896" s="325">
        <v>163</v>
      </c>
      <c r="B896" s="86">
        <v>8</v>
      </c>
      <c r="C896" s="87">
        <v>5</v>
      </c>
      <c r="D896" s="87">
        <v>10</v>
      </c>
      <c r="E896" s="86">
        <f t="shared" si="43"/>
        <v>400</v>
      </c>
      <c r="F896" s="86" t="str">
        <f t="shared" si="44"/>
        <v>8510</v>
      </c>
      <c r="G896" s="327" t="s">
        <v>291</v>
      </c>
      <c r="H896" s="325">
        <f>COUNTIFS('1.3 PFMEA'!AG$14:AG$1000,B896,'1.3 PFMEA'!AH$14:AH$1000,C896,'1.3 PFMEA'!AI$14:AI$1000,D896)</f>
        <v>0</v>
      </c>
      <c r="T896"/>
    </row>
    <row r="897" spans="1:20">
      <c r="A897" s="325">
        <v>185</v>
      </c>
      <c r="B897" s="86">
        <v>10</v>
      </c>
      <c r="C897" s="87">
        <v>10</v>
      </c>
      <c r="D897" s="87">
        <v>4</v>
      </c>
      <c r="E897" s="86">
        <f t="shared" si="43"/>
        <v>400</v>
      </c>
      <c r="F897" s="86" t="str">
        <f t="shared" si="44"/>
        <v>10104</v>
      </c>
      <c r="G897" s="327" t="s">
        <v>291</v>
      </c>
      <c r="H897" s="325">
        <f>COUNTIFS('1.3 PFMEA'!AG$14:AG$1000,B897,'1.3 PFMEA'!AH$14:AH$1000,C897,'1.3 PFMEA'!AI$14:AI$1000,D897)</f>
        <v>0</v>
      </c>
      <c r="T897"/>
    </row>
    <row r="898" spans="1:20">
      <c r="A898" s="325">
        <v>203</v>
      </c>
      <c r="B898" s="86">
        <v>10</v>
      </c>
      <c r="C898" s="87">
        <v>4</v>
      </c>
      <c r="D898" s="87">
        <v>10</v>
      </c>
      <c r="E898" s="86">
        <f t="shared" ref="E898:E961" si="45">B898*C898*D898</f>
        <v>400</v>
      </c>
      <c r="F898" s="86" t="str">
        <f t="shared" ref="F898:F961" si="46">B898&amp;C898&amp;D898</f>
        <v>10410</v>
      </c>
      <c r="G898" s="327" t="s">
        <v>291</v>
      </c>
      <c r="H898" s="325">
        <f>COUNTIFS('1.3 PFMEA'!AG$14:AG$1000,B898,'1.3 PFMEA'!AH$14:AH$1000,C898,'1.3 PFMEA'!AI$14:AI$1000,D898)</f>
        <v>0</v>
      </c>
      <c r="T898"/>
    </row>
    <row r="899" spans="1:20">
      <c r="A899" s="325">
        <v>125</v>
      </c>
      <c r="B899" s="86">
        <v>4</v>
      </c>
      <c r="C899" s="87">
        <v>10</v>
      </c>
      <c r="D899" s="87">
        <v>10</v>
      </c>
      <c r="E899" s="86">
        <f t="shared" si="45"/>
        <v>400</v>
      </c>
      <c r="F899" s="86" t="str">
        <f t="shared" si="46"/>
        <v>41010</v>
      </c>
      <c r="G899" s="327" t="s">
        <v>291</v>
      </c>
      <c r="H899" s="325">
        <f>COUNTIFS('1.3 PFMEA'!AG$14:AG$1000,B899,'1.3 PFMEA'!AH$14:AH$1000,C899,'1.3 PFMEA'!AI$14:AI$1000,D899)</f>
        <v>0</v>
      </c>
      <c r="T899"/>
    </row>
    <row r="900" spans="1:20">
      <c r="A900" s="325">
        <v>125</v>
      </c>
      <c r="B900" s="86">
        <v>5</v>
      </c>
      <c r="C900" s="87">
        <v>9</v>
      </c>
      <c r="D900" s="87">
        <v>9</v>
      </c>
      <c r="E900" s="86">
        <f t="shared" si="45"/>
        <v>405</v>
      </c>
      <c r="F900" s="86" t="str">
        <f t="shared" si="46"/>
        <v>599</v>
      </c>
      <c r="G900" s="327" t="s">
        <v>291</v>
      </c>
      <c r="H900" s="325">
        <f>COUNTIFS('1.3 PFMEA'!AG$14:AG$1000,B900,'1.3 PFMEA'!AH$14:AH$1000,C900,'1.3 PFMEA'!AI$14:AI$1000,D900)</f>
        <v>0</v>
      </c>
      <c r="T900"/>
    </row>
    <row r="901" spans="1:20">
      <c r="A901" s="325">
        <v>203</v>
      </c>
      <c r="B901" s="86">
        <v>9</v>
      </c>
      <c r="C901" s="87">
        <v>5</v>
      </c>
      <c r="D901" s="87">
        <v>9</v>
      </c>
      <c r="E901" s="86">
        <f t="shared" si="45"/>
        <v>405</v>
      </c>
      <c r="F901" s="86" t="str">
        <f t="shared" si="46"/>
        <v>959</v>
      </c>
      <c r="G901" s="327" t="s">
        <v>291</v>
      </c>
      <c r="H901" s="325">
        <f>COUNTIFS('1.3 PFMEA'!AG$14:AG$1000,B901,'1.3 PFMEA'!AH$14:AH$1000,C901,'1.3 PFMEA'!AI$14:AI$1000,D901)</f>
        <v>0</v>
      </c>
      <c r="T901"/>
    </row>
    <row r="902" spans="1:20">
      <c r="A902" s="325">
        <v>195</v>
      </c>
      <c r="B902" s="86">
        <v>9</v>
      </c>
      <c r="C902" s="87">
        <v>9</v>
      </c>
      <c r="D902" s="87">
        <v>5</v>
      </c>
      <c r="E902" s="86">
        <f t="shared" si="45"/>
        <v>405</v>
      </c>
      <c r="F902" s="86" t="str">
        <f t="shared" si="46"/>
        <v>995</v>
      </c>
      <c r="G902" s="327" t="s">
        <v>291</v>
      </c>
      <c r="H902" s="325">
        <f>COUNTIFS('1.3 PFMEA'!AG$14:AG$1000,B902,'1.3 PFMEA'!AH$14:AH$1000,C902,'1.3 PFMEA'!AI$14:AI$1000,D902)</f>
        <v>0</v>
      </c>
      <c r="T902"/>
    </row>
    <row r="903" spans="1:20">
      <c r="A903" s="325">
        <v>204</v>
      </c>
      <c r="B903" s="86">
        <v>10</v>
      </c>
      <c r="C903" s="87">
        <v>6</v>
      </c>
      <c r="D903" s="87">
        <v>7</v>
      </c>
      <c r="E903" s="86">
        <f t="shared" si="45"/>
        <v>420</v>
      </c>
      <c r="F903" s="86" t="str">
        <f t="shared" si="46"/>
        <v>1067</v>
      </c>
      <c r="G903" s="327" t="s">
        <v>291</v>
      </c>
      <c r="H903" s="325">
        <f>COUNTIFS('1.3 PFMEA'!AG$14:AG$1000,B903,'1.3 PFMEA'!AH$14:AH$1000,C903,'1.3 PFMEA'!AI$14:AI$1000,D903)</f>
        <v>0</v>
      </c>
      <c r="T903"/>
    </row>
    <row r="904" spans="1:20">
      <c r="A904" s="325">
        <v>194</v>
      </c>
      <c r="B904" s="86">
        <v>10</v>
      </c>
      <c r="C904" s="87">
        <v>7</v>
      </c>
      <c r="D904" s="87">
        <v>6</v>
      </c>
      <c r="E904" s="86">
        <f t="shared" si="45"/>
        <v>420</v>
      </c>
      <c r="F904" s="86" t="str">
        <f t="shared" si="46"/>
        <v>1076</v>
      </c>
      <c r="G904" s="327" t="s">
        <v>291</v>
      </c>
      <c r="H904" s="325">
        <f>COUNTIFS('1.3 PFMEA'!AG$14:AG$1000,B904,'1.3 PFMEA'!AH$14:AH$1000,C904,'1.3 PFMEA'!AI$14:AI$1000,D904)</f>
        <v>0</v>
      </c>
      <c r="T904"/>
    </row>
    <row r="905" spans="1:20">
      <c r="A905" s="325">
        <v>125</v>
      </c>
      <c r="B905" s="86">
        <v>6</v>
      </c>
      <c r="C905" s="87">
        <v>10</v>
      </c>
      <c r="D905" s="87">
        <v>7</v>
      </c>
      <c r="E905" s="86">
        <f t="shared" si="45"/>
        <v>420</v>
      </c>
      <c r="F905" s="86" t="str">
        <f t="shared" si="46"/>
        <v>6107</v>
      </c>
      <c r="G905" s="327" t="s">
        <v>291</v>
      </c>
      <c r="H905" s="325">
        <f>COUNTIFS('1.3 PFMEA'!AG$14:AG$1000,B905,'1.3 PFMEA'!AH$14:AH$1000,C905,'1.3 PFMEA'!AI$14:AI$1000,D905)</f>
        <v>0</v>
      </c>
      <c r="T905"/>
    </row>
    <row r="906" spans="1:20">
      <c r="A906" s="325">
        <v>124</v>
      </c>
      <c r="B906" s="86">
        <v>6</v>
      </c>
      <c r="C906" s="87">
        <v>7</v>
      </c>
      <c r="D906" s="87">
        <v>10</v>
      </c>
      <c r="E906" s="86">
        <f t="shared" si="45"/>
        <v>420</v>
      </c>
      <c r="F906" s="86" t="str">
        <f t="shared" si="46"/>
        <v>6710</v>
      </c>
      <c r="G906" s="327" t="s">
        <v>299</v>
      </c>
      <c r="H906" s="325">
        <f>COUNTIFS('1.3 PFMEA'!AG$14:AG$1000,B906,'1.3 PFMEA'!AH$14:AH$1000,C906,'1.3 PFMEA'!AI$14:AI$1000,D906)</f>
        <v>0</v>
      </c>
      <c r="T906"/>
    </row>
    <row r="907" spans="1:20">
      <c r="A907" s="325">
        <v>155</v>
      </c>
      <c r="B907" s="86">
        <v>7</v>
      </c>
      <c r="C907" s="87">
        <v>10</v>
      </c>
      <c r="D907" s="87">
        <v>6</v>
      </c>
      <c r="E907" s="86">
        <f t="shared" si="45"/>
        <v>420</v>
      </c>
      <c r="F907" s="86" t="str">
        <f t="shared" si="46"/>
        <v>7106</v>
      </c>
      <c r="G907" s="327" t="s">
        <v>291</v>
      </c>
      <c r="H907" s="325">
        <f>COUNTIFS('1.3 PFMEA'!AG$14:AG$1000,B907,'1.3 PFMEA'!AH$14:AH$1000,C907,'1.3 PFMEA'!AI$14:AI$1000,D907)</f>
        <v>0</v>
      </c>
      <c r="T907"/>
    </row>
    <row r="908" spans="1:20">
      <c r="A908" s="325">
        <v>164</v>
      </c>
      <c r="B908" s="86">
        <v>7</v>
      </c>
      <c r="C908" s="87">
        <v>6</v>
      </c>
      <c r="D908" s="87">
        <v>10</v>
      </c>
      <c r="E908" s="86">
        <f t="shared" si="45"/>
        <v>420</v>
      </c>
      <c r="F908" s="86" t="str">
        <f t="shared" si="46"/>
        <v>7610</v>
      </c>
      <c r="G908" s="327" t="s">
        <v>291</v>
      </c>
      <c r="H908" s="325">
        <f>COUNTIFS('1.3 PFMEA'!AG$14:AG$1000,B908,'1.3 PFMEA'!AH$14:AH$1000,C908,'1.3 PFMEA'!AI$14:AI$1000,D908)</f>
        <v>0</v>
      </c>
      <c r="T908"/>
    </row>
    <row r="909" spans="1:20">
      <c r="A909" s="325">
        <v>125</v>
      </c>
      <c r="B909" s="86">
        <v>6</v>
      </c>
      <c r="C909" s="87">
        <v>8</v>
      </c>
      <c r="D909" s="87">
        <v>9</v>
      </c>
      <c r="E909" s="86">
        <f t="shared" si="45"/>
        <v>432</v>
      </c>
      <c r="F909" s="86" t="str">
        <f t="shared" si="46"/>
        <v>689</v>
      </c>
      <c r="G909" s="327" t="s">
        <v>291</v>
      </c>
      <c r="H909" s="325">
        <f>COUNTIFS('1.3 PFMEA'!AG$14:AG$1000,B909,'1.3 PFMEA'!AH$14:AH$1000,C909,'1.3 PFMEA'!AI$14:AI$1000,D909)</f>
        <v>0</v>
      </c>
      <c r="T909"/>
    </row>
    <row r="910" spans="1:20">
      <c r="A910" s="325">
        <v>125</v>
      </c>
      <c r="B910" s="86">
        <v>6</v>
      </c>
      <c r="C910" s="87">
        <v>9</v>
      </c>
      <c r="D910" s="87">
        <v>8</v>
      </c>
      <c r="E910" s="86">
        <f t="shared" si="45"/>
        <v>432</v>
      </c>
      <c r="F910" s="86" t="str">
        <f t="shared" si="46"/>
        <v>698</v>
      </c>
      <c r="G910" s="327" t="s">
        <v>291</v>
      </c>
      <c r="H910" s="325">
        <f>COUNTIFS('1.3 PFMEA'!AG$14:AG$1000,B910,'1.3 PFMEA'!AH$14:AH$1000,C910,'1.3 PFMEA'!AI$14:AI$1000,D910)</f>
        <v>0</v>
      </c>
      <c r="T910"/>
    </row>
    <row r="911" spans="1:20">
      <c r="A911" s="325">
        <v>164</v>
      </c>
      <c r="B911" s="86">
        <v>8</v>
      </c>
      <c r="C911" s="87">
        <v>6</v>
      </c>
      <c r="D911" s="87">
        <v>9</v>
      </c>
      <c r="E911" s="86">
        <f t="shared" si="45"/>
        <v>432</v>
      </c>
      <c r="F911" s="86" t="str">
        <f t="shared" si="46"/>
        <v>869</v>
      </c>
      <c r="G911" s="327" t="s">
        <v>291</v>
      </c>
      <c r="H911" s="325">
        <f>COUNTIFS('1.3 PFMEA'!AG$14:AG$1000,B911,'1.3 PFMEA'!AH$14:AH$1000,C911,'1.3 PFMEA'!AI$14:AI$1000,D911)</f>
        <v>0</v>
      </c>
      <c r="T911"/>
    </row>
    <row r="912" spans="1:20">
      <c r="A912" s="325">
        <v>155</v>
      </c>
      <c r="B912" s="86">
        <v>8</v>
      </c>
      <c r="C912" s="87">
        <v>9</v>
      </c>
      <c r="D912" s="87">
        <v>6</v>
      </c>
      <c r="E912" s="86">
        <f t="shared" si="45"/>
        <v>432</v>
      </c>
      <c r="F912" s="86" t="str">
        <f t="shared" si="46"/>
        <v>896</v>
      </c>
      <c r="G912" s="327" t="s">
        <v>291</v>
      </c>
      <c r="H912" s="325">
        <f>COUNTIFS('1.3 PFMEA'!AG$14:AG$1000,B912,'1.3 PFMEA'!AH$14:AH$1000,C912,'1.3 PFMEA'!AI$14:AI$1000,D912)</f>
        <v>0</v>
      </c>
      <c r="T912"/>
    </row>
    <row r="913" spans="1:20">
      <c r="A913" s="325">
        <v>204</v>
      </c>
      <c r="B913" s="86">
        <v>9</v>
      </c>
      <c r="C913" s="87">
        <v>6</v>
      </c>
      <c r="D913" s="87">
        <v>8</v>
      </c>
      <c r="E913" s="86">
        <f t="shared" si="45"/>
        <v>432</v>
      </c>
      <c r="F913" s="86" t="str">
        <f t="shared" si="46"/>
        <v>968</v>
      </c>
      <c r="G913" s="327" t="s">
        <v>291</v>
      </c>
      <c r="H913" s="325">
        <f>COUNTIFS('1.3 PFMEA'!AG$14:AG$1000,B913,'1.3 PFMEA'!AH$14:AH$1000,C913,'1.3 PFMEA'!AI$14:AI$1000,D913)</f>
        <v>0</v>
      </c>
      <c r="T913"/>
    </row>
    <row r="914" spans="1:20">
      <c r="A914" s="325">
        <v>195</v>
      </c>
      <c r="B914" s="86">
        <v>9</v>
      </c>
      <c r="C914" s="87">
        <v>8</v>
      </c>
      <c r="D914" s="87">
        <v>6</v>
      </c>
      <c r="E914" s="86">
        <f t="shared" si="45"/>
        <v>432</v>
      </c>
      <c r="F914" s="86" t="str">
        <f t="shared" si="46"/>
        <v>986</v>
      </c>
      <c r="G914" s="327" t="s">
        <v>291</v>
      </c>
      <c r="H914" s="325">
        <f>COUNTIFS('1.3 PFMEA'!AG$14:AG$1000,B914,'1.3 PFMEA'!AH$14:AH$1000,C914,'1.3 PFMEA'!AI$14:AI$1000,D914)</f>
        <v>0</v>
      </c>
      <c r="T914"/>
    </row>
    <row r="915" spans="1:20">
      <c r="A915" s="325">
        <v>164</v>
      </c>
      <c r="B915" s="86">
        <v>7</v>
      </c>
      <c r="C915" s="87">
        <v>7</v>
      </c>
      <c r="D915" s="87">
        <v>9</v>
      </c>
      <c r="E915" s="86">
        <f t="shared" si="45"/>
        <v>441</v>
      </c>
      <c r="F915" s="86" t="str">
        <f t="shared" si="46"/>
        <v>779</v>
      </c>
      <c r="G915" s="327" t="s">
        <v>291</v>
      </c>
      <c r="H915" s="325">
        <f>COUNTIFS('1.3 PFMEA'!AG$14:AG$1000,B915,'1.3 PFMEA'!AH$14:AH$1000,C915,'1.3 PFMEA'!AI$14:AI$1000,D915)</f>
        <v>0</v>
      </c>
      <c r="T915"/>
    </row>
    <row r="916" spans="1:20">
      <c r="A916" s="325">
        <v>165</v>
      </c>
      <c r="B916" s="86">
        <v>7</v>
      </c>
      <c r="C916" s="87">
        <v>9</v>
      </c>
      <c r="D916" s="87">
        <v>7</v>
      </c>
      <c r="E916" s="86">
        <f t="shared" si="45"/>
        <v>441</v>
      </c>
      <c r="F916" s="86" t="str">
        <f t="shared" si="46"/>
        <v>797</v>
      </c>
      <c r="G916" s="327" t="s">
        <v>291</v>
      </c>
      <c r="H916" s="325">
        <f>COUNTIFS('1.3 PFMEA'!AG$14:AG$1000,B916,'1.3 PFMEA'!AH$14:AH$1000,C916,'1.3 PFMEA'!AI$14:AI$1000,D916)</f>
        <v>0</v>
      </c>
      <c r="T916"/>
    </row>
    <row r="917" spans="1:20">
      <c r="A917" s="325">
        <v>204</v>
      </c>
      <c r="B917" s="86">
        <v>9</v>
      </c>
      <c r="C917" s="87">
        <v>7</v>
      </c>
      <c r="D917" s="87">
        <v>7</v>
      </c>
      <c r="E917" s="86">
        <f t="shared" si="45"/>
        <v>441</v>
      </c>
      <c r="F917" s="86" t="str">
        <f t="shared" si="46"/>
        <v>977</v>
      </c>
      <c r="G917" s="327" t="s">
        <v>291</v>
      </c>
      <c r="H917" s="325">
        <f>COUNTIFS('1.3 PFMEA'!AG$14:AG$1000,B917,'1.3 PFMEA'!AH$14:AH$1000,C917,'1.3 PFMEA'!AI$14:AI$1000,D917)</f>
        <v>0</v>
      </c>
      <c r="T917"/>
    </row>
    <row r="918" spans="1:20">
      <c r="A918" s="325">
        <v>165</v>
      </c>
      <c r="B918" s="86">
        <v>7</v>
      </c>
      <c r="C918" s="87">
        <v>8</v>
      </c>
      <c r="D918" s="87">
        <v>8</v>
      </c>
      <c r="E918" s="86">
        <f t="shared" si="45"/>
        <v>448</v>
      </c>
      <c r="F918" s="86" t="str">
        <f t="shared" si="46"/>
        <v>788</v>
      </c>
      <c r="G918" s="327" t="s">
        <v>291</v>
      </c>
      <c r="H918" s="325">
        <f>COUNTIFS('1.3 PFMEA'!AG$14:AG$1000,B918,'1.3 PFMEA'!AH$14:AH$1000,C918,'1.3 PFMEA'!AI$14:AI$1000,D918)</f>
        <v>0</v>
      </c>
      <c r="T918"/>
    </row>
    <row r="919" spans="1:20">
      <c r="A919" s="325">
        <v>164</v>
      </c>
      <c r="B919" s="86">
        <v>8</v>
      </c>
      <c r="C919" s="87">
        <v>7</v>
      </c>
      <c r="D919" s="87">
        <v>8</v>
      </c>
      <c r="E919" s="86">
        <f t="shared" si="45"/>
        <v>448</v>
      </c>
      <c r="F919" s="86" t="str">
        <f t="shared" si="46"/>
        <v>878</v>
      </c>
      <c r="G919" s="327" t="s">
        <v>291</v>
      </c>
      <c r="H919" s="325">
        <f>COUNTIFS('1.3 PFMEA'!AG$14:AG$1000,B919,'1.3 PFMEA'!AH$14:AH$1000,C919,'1.3 PFMEA'!AI$14:AI$1000,D919)</f>
        <v>0</v>
      </c>
      <c r="T919"/>
    </row>
    <row r="920" spans="1:20">
      <c r="A920" s="325">
        <v>165</v>
      </c>
      <c r="B920" s="86">
        <v>8</v>
      </c>
      <c r="C920" s="87">
        <v>8</v>
      </c>
      <c r="D920" s="87">
        <v>7</v>
      </c>
      <c r="E920" s="86">
        <f t="shared" si="45"/>
        <v>448</v>
      </c>
      <c r="F920" s="86" t="str">
        <f t="shared" si="46"/>
        <v>887</v>
      </c>
      <c r="G920" s="327" t="s">
        <v>291</v>
      </c>
      <c r="H920" s="325">
        <f>COUNTIFS('1.3 PFMEA'!AG$14:AG$1000,B920,'1.3 PFMEA'!AH$14:AH$1000,C920,'1.3 PFMEA'!AI$14:AI$1000,D920)</f>
        <v>0</v>
      </c>
      <c r="T920"/>
    </row>
    <row r="921" spans="1:20">
      <c r="A921" s="325">
        <v>203</v>
      </c>
      <c r="B921" s="86">
        <v>10</v>
      </c>
      <c r="C921" s="87">
        <v>5</v>
      </c>
      <c r="D921" s="87">
        <v>9</v>
      </c>
      <c r="E921" s="86">
        <f t="shared" si="45"/>
        <v>450</v>
      </c>
      <c r="F921" s="86" t="str">
        <f t="shared" si="46"/>
        <v>1059</v>
      </c>
      <c r="G921" s="327" t="s">
        <v>291</v>
      </c>
      <c r="H921" s="325">
        <f>COUNTIFS('1.3 PFMEA'!AG$14:AG$1000,B921,'1.3 PFMEA'!AH$14:AH$1000,C921,'1.3 PFMEA'!AI$14:AI$1000,D921)</f>
        <v>0</v>
      </c>
      <c r="T921"/>
    </row>
    <row r="922" spans="1:20">
      <c r="A922" s="325">
        <v>195</v>
      </c>
      <c r="B922" s="86">
        <v>10</v>
      </c>
      <c r="C922" s="87">
        <v>9</v>
      </c>
      <c r="D922" s="87">
        <v>5</v>
      </c>
      <c r="E922" s="86">
        <f t="shared" si="45"/>
        <v>450</v>
      </c>
      <c r="F922" s="86" t="str">
        <f t="shared" si="46"/>
        <v>1095</v>
      </c>
      <c r="G922" s="327" t="s">
        <v>291</v>
      </c>
      <c r="H922" s="325">
        <f>COUNTIFS('1.3 PFMEA'!AG$14:AG$1000,B922,'1.3 PFMEA'!AH$14:AH$1000,C922,'1.3 PFMEA'!AI$14:AI$1000,D922)</f>
        <v>0</v>
      </c>
      <c r="T922"/>
    </row>
    <row r="923" spans="1:20">
      <c r="A923" s="325">
        <v>125</v>
      </c>
      <c r="B923" s="86">
        <v>5</v>
      </c>
      <c r="C923" s="87">
        <v>10</v>
      </c>
      <c r="D923" s="87">
        <v>9</v>
      </c>
      <c r="E923" s="86">
        <f t="shared" si="45"/>
        <v>450</v>
      </c>
      <c r="F923" s="86" t="str">
        <f t="shared" si="46"/>
        <v>5109</v>
      </c>
      <c r="G923" s="327" t="s">
        <v>291</v>
      </c>
      <c r="H923" s="325">
        <f>COUNTIFS('1.3 PFMEA'!AG$14:AG$1000,B923,'1.3 PFMEA'!AH$14:AH$1000,C923,'1.3 PFMEA'!AI$14:AI$1000,D923)</f>
        <v>0</v>
      </c>
      <c r="T923"/>
    </row>
    <row r="924" spans="1:20">
      <c r="A924" s="325">
        <v>125</v>
      </c>
      <c r="B924" s="86">
        <v>5</v>
      </c>
      <c r="C924" s="87">
        <v>9</v>
      </c>
      <c r="D924" s="87">
        <v>10</v>
      </c>
      <c r="E924" s="86">
        <f t="shared" si="45"/>
        <v>450</v>
      </c>
      <c r="F924" s="86" t="str">
        <f t="shared" si="46"/>
        <v>5910</v>
      </c>
      <c r="G924" s="327" t="s">
        <v>291</v>
      </c>
      <c r="H924" s="325">
        <f>COUNTIFS('1.3 PFMEA'!AG$14:AG$1000,B924,'1.3 PFMEA'!AH$14:AH$1000,C924,'1.3 PFMEA'!AI$14:AI$1000,D924)</f>
        <v>0</v>
      </c>
      <c r="T924"/>
    </row>
    <row r="925" spans="1:20">
      <c r="A925" s="325">
        <v>195</v>
      </c>
      <c r="B925" s="86">
        <v>9</v>
      </c>
      <c r="C925" s="87">
        <v>10</v>
      </c>
      <c r="D925" s="87">
        <v>5</v>
      </c>
      <c r="E925" s="86">
        <f t="shared" si="45"/>
        <v>450</v>
      </c>
      <c r="F925" s="86" t="str">
        <f t="shared" si="46"/>
        <v>9105</v>
      </c>
      <c r="G925" s="327" t="s">
        <v>291</v>
      </c>
      <c r="H925" s="325">
        <f>COUNTIFS('1.3 PFMEA'!AG$14:AG$1000,B925,'1.3 PFMEA'!AH$14:AH$1000,C925,'1.3 PFMEA'!AI$14:AI$1000,D925)</f>
        <v>0</v>
      </c>
      <c r="T925"/>
    </row>
    <row r="926" spans="1:20">
      <c r="A926" s="325">
        <v>203</v>
      </c>
      <c r="B926" s="86">
        <v>9</v>
      </c>
      <c r="C926" s="87">
        <v>5</v>
      </c>
      <c r="D926" s="87">
        <v>10</v>
      </c>
      <c r="E926" s="86">
        <f t="shared" si="45"/>
        <v>450</v>
      </c>
      <c r="F926" s="86" t="str">
        <f t="shared" si="46"/>
        <v>9510</v>
      </c>
      <c r="G926" s="327" t="s">
        <v>291</v>
      </c>
      <c r="H926" s="325">
        <f>COUNTIFS('1.3 PFMEA'!AG$14:AG$1000,B926,'1.3 PFMEA'!AH$14:AH$1000,C926,'1.3 PFMEA'!AI$14:AI$1000,D926)</f>
        <v>0</v>
      </c>
      <c r="T926"/>
    </row>
    <row r="927" spans="1:20">
      <c r="A927" s="325">
        <v>204</v>
      </c>
      <c r="B927" s="86">
        <v>10</v>
      </c>
      <c r="C927" s="87">
        <v>6</v>
      </c>
      <c r="D927" s="87">
        <v>8</v>
      </c>
      <c r="E927" s="86">
        <f t="shared" si="45"/>
        <v>480</v>
      </c>
      <c r="F927" s="86" t="str">
        <f t="shared" si="46"/>
        <v>1068</v>
      </c>
      <c r="G927" s="327" t="s">
        <v>291</v>
      </c>
      <c r="H927" s="325">
        <f>COUNTIFS('1.3 PFMEA'!AG$14:AG$1000,B927,'1.3 PFMEA'!AH$14:AH$1000,C927,'1.3 PFMEA'!AI$14:AI$1000,D927)</f>
        <v>0</v>
      </c>
      <c r="T927"/>
    </row>
    <row r="928" spans="1:20">
      <c r="A928" s="325">
        <v>195</v>
      </c>
      <c r="B928" s="86">
        <v>10</v>
      </c>
      <c r="C928" s="87">
        <v>8</v>
      </c>
      <c r="D928" s="87">
        <v>6</v>
      </c>
      <c r="E928" s="86">
        <f t="shared" si="45"/>
        <v>480</v>
      </c>
      <c r="F928" s="86" t="str">
        <f t="shared" si="46"/>
        <v>1086</v>
      </c>
      <c r="G928" s="327" t="s">
        <v>291</v>
      </c>
      <c r="H928" s="325">
        <f>COUNTIFS('1.3 PFMEA'!AG$14:AG$1000,B928,'1.3 PFMEA'!AH$14:AH$1000,C928,'1.3 PFMEA'!AI$14:AI$1000,D928)</f>
        <v>0</v>
      </c>
      <c r="T928"/>
    </row>
    <row r="929" spans="1:20">
      <c r="A929" s="325">
        <v>125</v>
      </c>
      <c r="B929" s="86">
        <v>6</v>
      </c>
      <c r="C929" s="87">
        <v>10</v>
      </c>
      <c r="D929" s="87">
        <v>8</v>
      </c>
      <c r="E929" s="86">
        <f t="shared" si="45"/>
        <v>480</v>
      </c>
      <c r="F929" s="86" t="str">
        <f t="shared" si="46"/>
        <v>6108</v>
      </c>
      <c r="G929" s="327" t="s">
        <v>291</v>
      </c>
      <c r="H929" s="325">
        <f>COUNTIFS('1.3 PFMEA'!AG$14:AG$1000,B929,'1.3 PFMEA'!AH$14:AH$1000,C929,'1.3 PFMEA'!AI$14:AI$1000,D929)</f>
        <v>0</v>
      </c>
      <c r="T929"/>
    </row>
    <row r="930" spans="1:20">
      <c r="A930" s="325">
        <v>125</v>
      </c>
      <c r="B930" s="86">
        <v>6</v>
      </c>
      <c r="C930" s="87">
        <v>8</v>
      </c>
      <c r="D930" s="87">
        <v>10</v>
      </c>
      <c r="E930" s="86">
        <f t="shared" si="45"/>
        <v>480</v>
      </c>
      <c r="F930" s="86" t="str">
        <f t="shared" si="46"/>
        <v>6810</v>
      </c>
      <c r="G930" s="327" t="s">
        <v>291</v>
      </c>
      <c r="H930" s="325">
        <f>COUNTIFS('1.3 PFMEA'!AG$14:AG$1000,B930,'1.3 PFMEA'!AH$14:AH$1000,C930,'1.3 PFMEA'!AI$14:AI$1000,D930)</f>
        <v>0</v>
      </c>
      <c r="T930"/>
    </row>
    <row r="931" spans="1:20">
      <c r="A931" s="325">
        <v>155</v>
      </c>
      <c r="B931" s="86">
        <v>8</v>
      </c>
      <c r="C931" s="87">
        <v>10</v>
      </c>
      <c r="D931" s="87">
        <v>6</v>
      </c>
      <c r="E931" s="86">
        <f t="shared" si="45"/>
        <v>480</v>
      </c>
      <c r="F931" s="86" t="str">
        <f t="shared" si="46"/>
        <v>8106</v>
      </c>
      <c r="G931" s="327" t="s">
        <v>291</v>
      </c>
      <c r="H931" s="325">
        <f>COUNTIFS('1.3 PFMEA'!AG$14:AG$1000,B931,'1.3 PFMEA'!AH$14:AH$1000,C931,'1.3 PFMEA'!AI$14:AI$1000,D931)</f>
        <v>0</v>
      </c>
      <c r="T931"/>
    </row>
    <row r="932" spans="1:20">
      <c r="A932" s="325">
        <v>164</v>
      </c>
      <c r="B932" s="86">
        <v>8</v>
      </c>
      <c r="C932" s="87">
        <v>6</v>
      </c>
      <c r="D932" s="87">
        <v>10</v>
      </c>
      <c r="E932" s="86">
        <f t="shared" si="45"/>
        <v>480</v>
      </c>
      <c r="F932" s="86" t="str">
        <f t="shared" si="46"/>
        <v>8610</v>
      </c>
      <c r="G932" s="327" t="s">
        <v>291</v>
      </c>
      <c r="H932" s="325">
        <f>COUNTIFS('1.3 PFMEA'!AG$14:AG$1000,B932,'1.3 PFMEA'!AH$14:AH$1000,C932,'1.3 PFMEA'!AI$14:AI$1000,D932)</f>
        <v>0</v>
      </c>
      <c r="T932"/>
    </row>
    <row r="933" spans="1:20">
      <c r="A933" s="325">
        <v>125</v>
      </c>
      <c r="B933" s="86">
        <v>6</v>
      </c>
      <c r="C933" s="87">
        <v>9</v>
      </c>
      <c r="D933" s="87">
        <v>9</v>
      </c>
      <c r="E933" s="86">
        <f t="shared" si="45"/>
        <v>486</v>
      </c>
      <c r="F933" s="86" t="str">
        <f t="shared" si="46"/>
        <v>699</v>
      </c>
      <c r="G933" s="327" t="s">
        <v>291</v>
      </c>
      <c r="H933" s="325">
        <f>COUNTIFS('1.3 PFMEA'!AG$14:AG$1000,B933,'1.3 PFMEA'!AH$14:AH$1000,C933,'1.3 PFMEA'!AI$14:AI$1000,D933)</f>
        <v>0</v>
      </c>
      <c r="T933"/>
    </row>
    <row r="934" spans="1:20">
      <c r="A934" s="325">
        <v>204</v>
      </c>
      <c r="B934" s="86">
        <v>9</v>
      </c>
      <c r="C934" s="87">
        <v>6</v>
      </c>
      <c r="D934" s="87">
        <v>9</v>
      </c>
      <c r="E934" s="86">
        <f t="shared" si="45"/>
        <v>486</v>
      </c>
      <c r="F934" s="86" t="str">
        <f t="shared" si="46"/>
        <v>969</v>
      </c>
      <c r="G934" s="327" t="s">
        <v>291</v>
      </c>
      <c r="H934" s="325">
        <f>COUNTIFS('1.3 PFMEA'!AG$14:AG$1000,B934,'1.3 PFMEA'!AH$14:AH$1000,C934,'1.3 PFMEA'!AI$14:AI$1000,D934)</f>
        <v>0</v>
      </c>
      <c r="T934"/>
    </row>
    <row r="935" spans="1:20">
      <c r="A935" s="325">
        <v>195</v>
      </c>
      <c r="B935" s="86">
        <v>9</v>
      </c>
      <c r="C935" s="87">
        <v>9</v>
      </c>
      <c r="D935" s="87">
        <v>6</v>
      </c>
      <c r="E935" s="86">
        <f t="shared" si="45"/>
        <v>486</v>
      </c>
      <c r="F935" s="86" t="str">
        <f t="shared" si="46"/>
        <v>996</v>
      </c>
      <c r="G935" s="327" t="s">
        <v>291</v>
      </c>
      <c r="H935" s="325">
        <f>COUNTIFS('1.3 PFMEA'!AG$14:AG$1000,B935,'1.3 PFMEA'!AH$14:AH$1000,C935,'1.3 PFMEA'!AI$14:AI$1000,D935)</f>
        <v>0</v>
      </c>
      <c r="T935"/>
    </row>
    <row r="936" spans="1:20">
      <c r="A936" s="325">
        <v>204</v>
      </c>
      <c r="B936" s="86">
        <v>10</v>
      </c>
      <c r="C936" s="87">
        <v>7</v>
      </c>
      <c r="D936" s="87">
        <v>7</v>
      </c>
      <c r="E936" s="86">
        <f t="shared" si="45"/>
        <v>490</v>
      </c>
      <c r="F936" s="86" t="str">
        <f t="shared" si="46"/>
        <v>1077</v>
      </c>
      <c r="G936" s="327" t="s">
        <v>291</v>
      </c>
      <c r="H936" s="325">
        <f>COUNTIFS('1.3 PFMEA'!AG$14:AG$1000,B936,'1.3 PFMEA'!AH$14:AH$1000,C936,'1.3 PFMEA'!AI$14:AI$1000,D936)</f>
        <v>0</v>
      </c>
      <c r="T936"/>
    </row>
    <row r="937" spans="1:20">
      <c r="A937" s="325">
        <v>165</v>
      </c>
      <c r="B937" s="86">
        <v>7</v>
      </c>
      <c r="C937" s="87">
        <v>10</v>
      </c>
      <c r="D937" s="87">
        <v>7</v>
      </c>
      <c r="E937" s="86">
        <f t="shared" si="45"/>
        <v>490</v>
      </c>
      <c r="F937" s="86" t="str">
        <f t="shared" si="46"/>
        <v>7107</v>
      </c>
      <c r="G937" s="327" t="s">
        <v>291</v>
      </c>
      <c r="H937" s="325">
        <f>COUNTIFS('1.3 PFMEA'!AG$14:AG$1000,B937,'1.3 PFMEA'!AH$14:AH$1000,C937,'1.3 PFMEA'!AI$14:AI$1000,D937)</f>
        <v>0</v>
      </c>
      <c r="T937"/>
    </row>
    <row r="938" spans="1:20">
      <c r="A938" s="325">
        <v>164</v>
      </c>
      <c r="B938" s="86">
        <v>7</v>
      </c>
      <c r="C938" s="87">
        <v>7</v>
      </c>
      <c r="D938" s="87">
        <v>10</v>
      </c>
      <c r="E938" s="86">
        <f t="shared" si="45"/>
        <v>490</v>
      </c>
      <c r="F938" s="86" t="str">
        <f t="shared" si="46"/>
        <v>7710</v>
      </c>
      <c r="G938" s="327" t="s">
        <v>291</v>
      </c>
      <c r="H938" s="325">
        <f>COUNTIFS('1.3 PFMEA'!AG$14:AG$1000,B938,'1.3 PFMEA'!AH$14:AH$1000,C938,'1.3 PFMEA'!AI$14:AI$1000,D938)</f>
        <v>0</v>
      </c>
      <c r="T938"/>
    </row>
    <row r="939" spans="1:20">
      <c r="A939" s="325">
        <v>195</v>
      </c>
      <c r="B939" s="86">
        <v>10</v>
      </c>
      <c r="C939" s="87">
        <v>10</v>
      </c>
      <c r="D939" s="87">
        <v>5</v>
      </c>
      <c r="E939" s="86">
        <f t="shared" si="45"/>
        <v>500</v>
      </c>
      <c r="F939" s="86" t="str">
        <f t="shared" si="46"/>
        <v>10105</v>
      </c>
      <c r="G939" s="327" t="s">
        <v>291</v>
      </c>
      <c r="H939" s="325">
        <f>COUNTIFS('1.3 PFMEA'!AG$14:AG$1000,B939,'1.3 PFMEA'!AH$14:AH$1000,C939,'1.3 PFMEA'!AI$14:AI$1000,D939)</f>
        <v>0</v>
      </c>
      <c r="T939"/>
    </row>
    <row r="940" spans="1:20">
      <c r="A940" s="325">
        <v>203</v>
      </c>
      <c r="B940" s="86">
        <v>10</v>
      </c>
      <c r="C940" s="87">
        <v>5</v>
      </c>
      <c r="D940" s="87">
        <v>10</v>
      </c>
      <c r="E940" s="86">
        <f t="shared" si="45"/>
        <v>500</v>
      </c>
      <c r="F940" s="86" t="str">
        <f t="shared" si="46"/>
        <v>10510</v>
      </c>
      <c r="G940" s="327" t="s">
        <v>291</v>
      </c>
      <c r="H940" s="325">
        <f>COUNTIFS('1.3 PFMEA'!AG$14:AG$1000,B940,'1.3 PFMEA'!AH$14:AH$1000,C940,'1.3 PFMEA'!AI$14:AI$1000,D940)</f>
        <v>0</v>
      </c>
      <c r="T940"/>
    </row>
    <row r="941" spans="1:20">
      <c r="A941" s="325">
        <v>125</v>
      </c>
      <c r="B941" s="86">
        <v>5</v>
      </c>
      <c r="C941" s="87">
        <v>10</v>
      </c>
      <c r="D941" s="87">
        <v>10</v>
      </c>
      <c r="E941" s="86">
        <f t="shared" si="45"/>
        <v>500</v>
      </c>
      <c r="F941" s="86" t="str">
        <f t="shared" si="46"/>
        <v>51010</v>
      </c>
      <c r="G941" s="327" t="s">
        <v>291</v>
      </c>
      <c r="H941" s="325">
        <f>COUNTIFS('1.3 PFMEA'!AG$14:AG$1000,B941,'1.3 PFMEA'!AH$14:AH$1000,C941,'1.3 PFMEA'!AI$14:AI$1000,D941)</f>
        <v>0</v>
      </c>
      <c r="T941"/>
    </row>
    <row r="942" spans="1:20">
      <c r="A942" s="325">
        <v>165</v>
      </c>
      <c r="B942" s="86">
        <v>7</v>
      </c>
      <c r="C942" s="87">
        <v>8</v>
      </c>
      <c r="D942" s="87">
        <v>9</v>
      </c>
      <c r="E942" s="86">
        <f t="shared" si="45"/>
        <v>504</v>
      </c>
      <c r="F942" s="86" t="str">
        <f t="shared" si="46"/>
        <v>789</v>
      </c>
      <c r="G942" s="327" t="s">
        <v>291</v>
      </c>
      <c r="H942" s="325">
        <f>COUNTIFS('1.3 PFMEA'!AG$14:AG$1000,B942,'1.3 PFMEA'!AH$14:AH$1000,C942,'1.3 PFMEA'!AI$14:AI$1000,D942)</f>
        <v>0</v>
      </c>
      <c r="T942"/>
    </row>
    <row r="943" spans="1:20">
      <c r="A943" s="325">
        <v>165</v>
      </c>
      <c r="B943" s="86">
        <v>7</v>
      </c>
      <c r="C943" s="87">
        <v>9</v>
      </c>
      <c r="D943" s="87">
        <v>8</v>
      </c>
      <c r="E943" s="86">
        <f t="shared" si="45"/>
        <v>504</v>
      </c>
      <c r="F943" s="86" t="str">
        <f t="shared" si="46"/>
        <v>798</v>
      </c>
      <c r="G943" s="327" t="s">
        <v>291</v>
      </c>
      <c r="H943" s="325">
        <f>COUNTIFS('1.3 PFMEA'!AG$14:AG$1000,B943,'1.3 PFMEA'!AH$14:AH$1000,C943,'1.3 PFMEA'!AI$14:AI$1000,D943)</f>
        <v>0</v>
      </c>
      <c r="T943"/>
    </row>
    <row r="944" spans="1:20">
      <c r="A944" s="325">
        <v>164</v>
      </c>
      <c r="B944" s="86">
        <v>8</v>
      </c>
      <c r="C944" s="87">
        <v>7</v>
      </c>
      <c r="D944" s="87">
        <v>9</v>
      </c>
      <c r="E944" s="86">
        <f t="shared" si="45"/>
        <v>504</v>
      </c>
      <c r="F944" s="86" t="str">
        <f t="shared" si="46"/>
        <v>879</v>
      </c>
      <c r="G944" s="327" t="s">
        <v>291</v>
      </c>
      <c r="H944" s="325">
        <f>COUNTIFS('1.3 PFMEA'!AG$14:AG$1000,B944,'1.3 PFMEA'!AH$14:AH$1000,C944,'1.3 PFMEA'!AI$14:AI$1000,D944)</f>
        <v>0</v>
      </c>
      <c r="T944"/>
    </row>
    <row r="945" spans="1:20">
      <c r="A945" s="325">
        <v>165</v>
      </c>
      <c r="B945" s="86">
        <v>8</v>
      </c>
      <c r="C945" s="87">
        <v>9</v>
      </c>
      <c r="D945" s="87">
        <v>7</v>
      </c>
      <c r="E945" s="86">
        <f t="shared" si="45"/>
        <v>504</v>
      </c>
      <c r="F945" s="86" t="str">
        <f t="shared" si="46"/>
        <v>897</v>
      </c>
      <c r="G945" s="327" t="s">
        <v>291</v>
      </c>
      <c r="H945" s="325">
        <f>COUNTIFS('1.3 PFMEA'!AG$14:AG$1000,B945,'1.3 PFMEA'!AH$14:AH$1000,C945,'1.3 PFMEA'!AI$14:AI$1000,D945)</f>
        <v>0</v>
      </c>
      <c r="T945"/>
    </row>
    <row r="946" spans="1:20">
      <c r="A946" s="325">
        <v>204</v>
      </c>
      <c r="B946" s="86">
        <v>9</v>
      </c>
      <c r="C946" s="87">
        <v>7</v>
      </c>
      <c r="D946" s="87">
        <v>8</v>
      </c>
      <c r="E946" s="86">
        <f t="shared" si="45"/>
        <v>504</v>
      </c>
      <c r="F946" s="86" t="str">
        <f t="shared" si="46"/>
        <v>978</v>
      </c>
      <c r="G946" s="327" t="s">
        <v>291</v>
      </c>
      <c r="H946" s="325">
        <f>COUNTIFS('1.3 PFMEA'!AG$14:AG$1000,B946,'1.3 PFMEA'!AH$14:AH$1000,C946,'1.3 PFMEA'!AI$14:AI$1000,D946)</f>
        <v>0</v>
      </c>
      <c r="T946"/>
    </row>
    <row r="947" spans="1:20">
      <c r="A947" s="325">
        <v>205</v>
      </c>
      <c r="B947" s="86">
        <v>9</v>
      </c>
      <c r="C947" s="87">
        <v>8</v>
      </c>
      <c r="D947" s="87">
        <v>7</v>
      </c>
      <c r="E947" s="86">
        <f t="shared" si="45"/>
        <v>504</v>
      </c>
      <c r="F947" s="86" t="str">
        <f t="shared" si="46"/>
        <v>987</v>
      </c>
      <c r="G947" s="327" t="s">
        <v>291</v>
      </c>
      <c r="H947" s="325">
        <f>COUNTIFS('1.3 PFMEA'!AG$14:AG$1000,B947,'1.3 PFMEA'!AH$14:AH$1000,C947,'1.3 PFMEA'!AI$14:AI$1000,D947)</f>
        <v>0</v>
      </c>
      <c r="T947"/>
    </row>
    <row r="948" spans="1:20">
      <c r="A948" s="325">
        <v>165</v>
      </c>
      <c r="B948" s="86">
        <v>8</v>
      </c>
      <c r="C948" s="87">
        <v>8</v>
      </c>
      <c r="D948" s="87">
        <v>8</v>
      </c>
      <c r="E948" s="86">
        <f t="shared" si="45"/>
        <v>512</v>
      </c>
      <c r="F948" s="86" t="str">
        <f t="shared" si="46"/>
        <v>888</v>
      </c>
      <c r="G948" s="327" t="s">
        <v>291</v>
      </c>
      <c r="H948" s="325">
        <f>COUNTIFS('1.3 PFMEA'!AG$14:AG$1000,B948,'1.3 PFMEA'!AH$14:AH$1000,C948,'1.3 PFMEA'!AI$14:AI$1000,D948)</f>
        <v>0</v>
      </c>
      <c r="T948"/>
    </row>
    <row r="949" spans="1:20">
      <c r="A949" s="325">
        <v>204</v>
      </c>
      <c r="B949" s="86">
        <v>10</v>
      </c>
      <c r="C949" s="87">
        <v>6</v>
      </c>
      <c r="D949" s="87">
        <v>9</v>
      </c>
      <c r="E949" s="86">
        <f t="shared" si="45"/>
        <v>540</v>
      </c>
      <c r="F949" s="86" t="str">
        <f t="shared" si="46"/>
        <v>1069</v>
      </c>
      <c r="G949" s="327" t="s">
        <v>291</v>
      </c>
      <c r="H949" s="325">
        <f>COUNTIFS('1.3 PFMEA'!AG$14:AG$1000,B949,'1.3 PFMEA'!AH$14:AH$1000,C949,'1.3 PFMEA'!AI$14:AI$1000,D949)</f>
        <v>0</v>
      </c>
      <c r="T949"/>
    </row>
    <row r="950" spans="1:20">
      <c r="A950" s="325">
        <v>195</v>
      </c>
      <c r="B950" s="86">
        <v>10</v>
      </c>
      <c r="C950" s="87">
        <v>9</v>
      </c>
      <c r="D950" s="87">
        <v>6</v>
      </c>
      <c r="E950" s="86">
        <f t="shared" si="45"/>
        <v>540</v>
      </c>
      <c r="F950" s="86" t="str">
        <f t="shared" si="46"/>
        <v>1096</v>
      </c>
      <c r="G950" s="327" t="s">
        <v>291</v>
      </c>
      <c r="H950" s="325">
        <f>COUNTIFS('1.3 PFMEA'!AG$14:AG$1000,B950,'1.3 PFMEA'!AH$14:AH$1000,C950,'1.3 PFMEA'!AI$14:AI$1000,D950)</f>
        <v>0</v>
      </c>
      <c r="T950"/>
    </row>
    <row r="951" spans="1:20">
      <c r="A951" s="325">
        <v>125</v>
      </c>
      <c r="B951" s="86">
        <v>6</v>
      </c>
      <c r="C951" s="87">
        <v>10</v>
      </c>
      <c r="D951" s="87">
        <v>9</v>
      </c>
      <c r="E951" s="86">
        <f t="shared" si="45"/>
        <v>540</v>
      </c>
      <c r="F951" s="86" t="str">
        <f t="shared" si="46"/>
        <v>6109</v>
      </c>
      <c r="G951" s="327" t="s">
        <v>291</v>
      </c>
      <c r="H951" s="325">
        <f>COUNTIFS('1.3 PFMEA'!AG$14:AG$1000,B951,'1.3 PFMEA'!AH$14:AH$1000,C951,'1.3 PFMEA'!AI$14:AI$1000,D951)</f>
        <v>0</v>
      </c>
      <c r="T951"/>
    </row>
    <row r="952" spans="1:20">
      <c r="A952" s="325">
        <v>125</v>
      </c>
      <c r="B952" s="86">
        <v>6</v>
      </c>
      <c r="C952" s="87">
        <v>9</v>
      </c>
      <c r="D952" s="87">
        <v>10</v>
      </c>
      <c r="E952" s="86">
        <f t="shared" si="45"/>
        <v>540</v>
      </c>
      <c r="F952" s="86" t="str">
        <f t="shared" si="46"/>
        <v>6910</v>
      </c>
      <c r="G952" s="327" t="s">
        <v>291</v>
      </c>
      <c r="H952" s="325">
        <f>COUNTIFS('1.3 PFMEA'!AG$14:AG$1000,B952,'1.3 PFMEA'!AH$14:AH$1000,C952,'1.3 PFMEA'!AI$14:AI$1000,D952)</f>
        <v>0</v>
      </c>
      <c r="T952"/>
    </row>
    <row r="953" spans="1:20">
      <c r="A953" s="325">
        <v>195</v>
      </c>
      <c r="B953" s="86">
        <v>9</v>
      </c>
      <c r="C953" s="87">
        <v>10</v>
      </c>
      <c r="D953" s="87">
        <v>6</v>
      </c>
      <c r="E953" s="86">
        <f t="shared" si="45"/>
        <v>540</v>
      </c>
      <c r="F953" s="86" t="str">
        <f t="shared" si="46"/>
        <v>9106</v>
      </c>
      <c r="G953" s="327" t="s">
        <v>291</v>
      </c>
      <c r="H953" s="325">
        <f>COUNTIFS('1.3 PFMEA'!AG$14:AG$1000,B953,'1.3 PFMEA'!AH$14:AH$1000,C953,'1.3 PFMEA'!AI$14:AI$1000,D953)</f>
        <v>0</v>
      </c>
      <c r="T953"/>
    </row>
    <row r="954" spans="1:20">
      <c r="A954" s="325">
        <v>204</v>
      </c>
      <c r="B954" s="86">
        <v>9</v>
      </c>
      <c r="C954" s="87">
        <v>6</v>
      </c>
      <c r="D954" s="87">
        <v>10</v>
      </c>
      <c r="E954" s="86">
        <f t="shared" si="45"/>
        <v>540</v>
      </c>
      <c r="F954" s="86" t="str">
        <f t="shared" si="46"/>
        <v>9610</v>
      </c>
      <c r="G954" s="327" t="s">
        <v>291</v>
      </c>
      <c r="H954" s="325">
        <f>COUNTIFS('1.3 PFMEA'!AG$14:AG$1000,B954,'1.3 PFMEA'!AH$14:AH$1000,C954,'1.3 PFMEA'!AI$14:AI$1000,D954)</f>
        <v>0</v>
      </c>
      <c r="T954"/>
    </row>
    <row r="955" spans="1:20">
      <c r="A955" s="325">
        <v>204</v>
      </c>
      <c r="B955" s="86">
        <v>10</v>
      </c>
      <c r="C955" s="87">
        <v>7</v>
      </c>
      <c r="D955" s="87">
        <v>8</v>
      </c>
      <c r="E955" s="86">
        <f t="shared" si="45"/>
        <v>560</v>
      </c>
      <c r="F955" s="86" t="str">
        <f t="shared" si="46"/>
        <v>1078</v>
      </c>
      <c r="G955" s="327" t="s">
        <v>291</v>
      </c>
      <c r="H955" s="325">
        <f>COUNTIFS('1.3 PFMEA'!AG$14:AG$1000,B955,'1.3 PFMEA'!AH$14:AH$1000,C955,'1.3 PFMEA'!AI$14:AI$1000,D955)</f>
        <v>0</v>
      </c>
      <c r="T955"/>
    </row>
    <row r="956" spans="1:20">
      <c r="A956" s="325">
        <v>205</v>
      </c>
      <c r="B956" s="86">
        <v>10</v>
      </c>
      <c r="C956" s="87">
        <v>8</v>
      </c>
      <c r="D956" s="87">
        <v>7</v>
      </c>
      <c r="E956" s="86">
        <f t="shared" si="45"/>
        <v>560</v>
      </c>
      <c r="F956" s="86" t="str">
        <f t="shared" si="46"/>
        <v>1087</v>
      </c>
      <c r="G956" s="327" t="s">
        <v>291</v>
      </c>
      <c r="H956" s="325">
        <f>COUNTIFS('1.3 PFMEA'!AG$14:AG$1000,B956,'1.3 PFMEA'!AH$14:AH$1000,C956,'1.3 PFMEA'!AI$14:AI$1000,D956)</f>
        <v>0</v>
      </c>
      <c r="T956"/>
    </row>
    <row r="957" spans="1:20">
      <c r="A957" s="325">
        <v>165</v>
      </c>
      <c r="B957" s="86">
        <v>7</v>
      </c>
      <c r="C957" s="87">
        <v>10</v>
      </c>
      <c r="D957" s="87">
        <v>8</v>
      </c>
      <c r="E957" s="86">
        <f t="shared" si="45"/>
        <v>560</v>
      </c>
      <c r="F957" s="86" t="str">
        <f t="shared" si="46"/>
        <v>7108</v>
      </c>
      <c r="G957" s="327" t="s">
        <v>291</v>
      </c>
      <c r="H957" s="325">
        <f>COUNTIFS('1.3 PFMEA'!AG$14:AG$1000,B957,'1.3 PFMEA'!AH$14:AH$1000,C957,'1.3 PFMEA'!AI$14:AI$1000,D957)</f>
        <v>0</v>
      </c>
      <c r="T957"/>
    </row>
    <row r="958" spans="1:20">
      <c r="A958" s="325">
        <v>165</v>
      </c>
      <c r="B958" s="86">
        <v>7</v>
      </c>
      <c r="C958" s="87">
        <v>8</v>
      </c>
      <c r="D958" s="87">
        <v>10</v>
      </c>
      <c r="E958" s="86">
        <f t="shared" si="45"/>
        <v>560</v>
      </c>
      <c r="F958" s="86" t="str">
        <f t="shared" si="46"/>
        <v>7810</v>
      </c>
      <c r="G958" s="327" t="s">
        <v>291</v>
      </c>
      <c r="H958" s="325">
        <f>COUNTIFS('1.3 PFMEA'!AG$14:AG$1000,B958,'1.3 PFMEA'!AH$14:AH$1000,C958,'1.3 PFMEA'!AI$14:AI$1000,D958)</f>
        <v>0</v>
      </c>
      <c r="T958"/>
    </row>
    <row r="959" spans="1:20">
      <c r="A959" s="325">
        <v>165</v>
      </c>
      <c r="B959" s="86">
        <v>8</v>
      </c>
      <c r="C959" s="87">
        <v>10</v>
      </c>
      <c r="D959" s="87">
        <v>7</v>
      </c>
      <c r="E959" s="86">
        <f t="shared" si="45"/>
        <v>560</v>
      </c>
      <c r="F959" s="86" t="str">
        <f t="shared" si="46"/>
        <v>8107</v>
      </c>
      <c r="G959" s="327" t="s">
        <v>291</v>
      </c>
      <c r="H959" s="325">
        <f>COUNTIFS('1.3 PFMEA'!AG$14:AG$1000,B959,'1.3 PFMEA'!AH$14:AH$1000,C959,'1.3 PFMEA'!AI$14:AI$1000,D959)</f>
        <v>0</v>
      </c>
      <c r="T959"/>
    </row>
    <row r="960" spans="1:20">
      <c r="A960" s="325">
        <v>164</v>
      </c>
      <c r="B960" s="86">
        <v>8</v>
      </c>
      <c r="C960" s="87">
        <v>7</v>
      </c>
      <c r="D960" s="87">
        <v>10</v>
      </c>
      <c r="E960" s="86">
        <f t="shared" si="45"/>
        <v>560</v>
      </c>
      <c r="F960" s="86" t="str">
        <f t="shared" si="46"/>
        <v>8710</v>
      </c>
      <c r="G960" s="327" t="s">
        <v>291</v>
      </c>
      <c r="H960" s="325">
        <f>COUNTIFS('1.3 PFMEA'!AG$14:AG$1000,B960,'1.3 PFMEA'!AH$14:AH$1000,C960,'1.3 PFMEA'!AI$14:AI$1000,D960)</f>
        <v>0</v>
      </c>
      <c r="T960"/>
    </row>
    <row r="961" spans="1:20">
      <c r="A961" s="325">
        <v>165</v>
      </c>
      <c r="B961" s="86">
        <v>7</v>
      </c>
      <c r="C961" s="87">
        <v>9</v>
      </c>
      <c r="D961" s="87">
        <v>9</v>
      </c>
      <c r="E961" s="86">
        <f t="shared" si="45"/>
        <v>567</v>
      </c>
      <c r="F961" s="86" t="str">
        <f t="shared" si="46"/>
        <v>799</v>
      </c>
      <c r="G961" s="327" t="s">
        <v>291</v>
      </c>
      <c r="H961" s="325">
        <f>COUNTIFS('1.3 PFMEA'!AG$14:AG$1000,B961,'1.3 PFMEA'!AH$14:AH$1000,C961,'1.3 PFMEA'!AI$14:AI$1000,D961)</f>
        <v>0</v>
      </c>
      <c r="T961"/>
    </row>
    <row r="962" spans="1:20">
      <c r="A962" s="325">
        <v>204</v>
      </c>
      <c r="B962" s="86">
        <v>9</v>
      </c>
      <c r="C962" s="87">
        <v>7</v>
      </c>
      <c r="D962" s="87">
        <v>9</v>
      </c>
      <c r="E962" s="86">
        <f t="shared" ref="E962:E1001" si="47">B962*C962*D962</f>
        <v>567</v>
      </c>
      <c r="F962" s="86" t="str">
        <f t="shared" ref="F962:F1001" si="48">B962&amp;C962&amp;D962</f>
        <v>979</v>
      </c>
      <c r="G962" s="327" t="s">
        <v>291</v>
      </c>
      <c r="H962" s="325">
        <f>COUNTIFS('1.3 PFMEA'!AG$14:AG$1000,B962,'1.3 PFMEA'!AH$14:AH$1000,C962,'1.3 PFMEA'!AI$14:AI$1000,D962)</f>
        <v>0</v>
      </c>
      <c r="T962"/>
    </row>
    <row r="963" spans="1:20">
      <c r="A963" s="325">
        <v>205</v>
      </c>
      <c r="B963" s="86">
        <v>9</v>
      </c>
      <c r="C963" s="87">
        <v>9</v>
      </c>
      <c r="D963" s="87">
        <v>7</v>
      </c>
      <c r="E963" s="86">
        <f t="shared" si="47"/>
        <v>567</v>
      </c>
      <c r="F963" s="86" t="str">
        <f t="shared" si="48"/>
        <v>997</v>
      </c>
      <c r="G963" s="327" t="s">
        <v>291</v>
      </c>
      <c r="H963" s="325">
        <f>COUNTIFS('1.3 PFMEA'!AG$14:AG$1000,B963,'1.3 PFMEA'!AH$14:AH$1000,C963,'1.3 PFMEA'!AI$14:AI$1000,D963)</f>
        <v>0</v>
      </c>
      <c r="T963"/>
    </row>
    <row r="964" spans="1:20">
      <c r="A964" s="325">
        <v>165</v>
      </c>
      <c r="B964" s="86">
        <v>8</v>
      </c>
      <c r="C964" s="87">
        <v>8</v>
      </c>
      <c r="D964" s="87">
        <v>9</v>
      </c>
      <c r="E964" s="86">
        <f t="shared" si="47"/>
        <v>576</v>
      </c>
      <c r="F964" s="86" t="str">
        <f t="shared" si="48"/>
        <v>889</v>
      </c>
      <c r="G964" s="327" t="s">
        <v>291</v>
      </c>
      <c r="H964" s="325">
        <f>COUNTIFS('1.3 PFMEA'!AG$14:AG$1000,B964,'1.3 PFMEA'!AH$14:AH$1000,C964,'1.3 PFMEA'!AI$14:AI$1000,D964)</f>
        <v>0</v>
      </c>
      <c r="T964"/>
    </row>
    <row r="965" spans="1:20">
      <c r="A965" s="325">
        <v>165</v>
      </c>
      <c r="B965" s="86">
        <v>8</v>
      </c>
      <c r="C965" s="87">
        <v>9</v>
      </c>
      <c r="D965" s="87">
        <v>8</v>
      </c>
      <c r="E965" s="86">
        <f t="shared" si="47"/>
        <v>576</v>
      </c>
      <c r="F965" s="86" t="str">
        <f t="shared" si="48"/>
        <v>898</v>
      </c>
      <c r="G965" s="327" t="s">
        <v>291</v>
      </c>
      <c r="H965" s="325">
        <f>COUNTIFS('1.3 PFMEA'!AG$14:AG$1000,B965,'1.3 PFMEA'!AH$14:AH$1000,C965,'1.3 PFMEA'!AI$14:AI$1000,D965)</f>
        <v>0</v>
      </c>
      <c r="T965"/>
    </row>
    <row r="966" spans="1:20">
      <c r="A966" s="325">
        <v>205</v>
      </c>
      <c r="B966" s="86">
        <v>9</v>
      </c>
      <c r="C966" s="87">
        <v>8</v>
      </c>
      <c r="D966" s="87">
        <v>8</v>
      </c>
      <c r="E966" s="86">
        <f t="shared" si="47"/>
        <v>576</v>
      </c>
      <c r="F966" s="86" t="str">
        <f t="shared" si="48"/>
        <v>988</v>
      </c>
      <c r="G966" s="327" t="s">
        <v>291</v>
      </c>
      <c r="H966" s="325">
        <f>COUNTIFS('1.3 PFMEA'!AG$14:AG$1000,B966,'1.3 PFMEA'!AH$14:AH$1000,C966,'1.3 PFMEA'!AI$14:AI$1000,D966)</f>
        <v>0</v>
      </c>
      <c r="T966"/>
    </row>
    <row r="967" spans="1:20">
      <c r="A967" s="325">
        <v>195</v>
      </c>
      <c r="B967" s="86">
        <v>10</v>
      </c>
      <c r="C967" s="87">
        <v>10</v>
      </c>
      <c r="D967" s="87">
        <v>6</v>
      </c>
      <c r="E967" s="86">
        <f t="shared" si="47"/>
        <v>600</v>
      </c>
      <c r="F967" s="86" t="str">
        <f t="shared" si="48"/>
        <v>10106</v>
      </c>
      <c r="G967" s="327" t="s">
        <v>291</v>
      </c>
      <c r="H967" s="325">
        <f>COUNTIFS('1.3 PFMEA'!AG$14:AG$1000,B967,'1.3 PFMEA'!AH$14:AH$1000,C967,'1.3 PFMEA'!AI$14:AI$1000,D967)</f>
        <v>0</v>
      </c>
      <c r="T967"/>
    </row>
    <row r="968" spans="1:20">
      <c r="A968" s="325">
        <v>204</v>
      </c>
      <c r="B968" s="86">
        <v>10</v>
      </c>
      <c r="C968" s="87">
        <v>6</v>
      </c>
      <c r="D968" s="87">
        <v>10</v>
      </c>
      <c r="E968" s="86">
        <f t="shared" si="47"/>
        <v>600</v>
      </c>
      <c r="F968" s="86" t="str">
        <f t="shared" si="48"/>
        <v>10610</v>
      </c>
      <c r="G968" s="327" t="s">
        <v>291</v>
      </c>
      <c r="H968" s="325">
        <f>COUNTIFS('1.3 PFMEA'!AG$14:AG$1000,B968,'1.3 PFMEA'!AH$14:AH$1000,C968,'1.3 PFMEA'!AI$14:AI$1000,D968)</f>
        <v>0</v>
      </c>
      <c r="T968"/>
    </row>
    <row r="969" spans="1:20">
      <c r="A969" s="325">
        <v>125</v>
      </c>
      <c r="B969" s="86">
        <v>6</v>
      </c>
      <c r="C969" s="87">
        <v>10</v>
      </c>
      <c r="D969" s="87">
        <v>10</v>
      </c>
      <c r="E969" s="86">
        <f t="shared" si="47"/>
        <v>600</v>
      </c>
      <c r="F969" s="86" t="str">
        <f t="shared" si="48"/>
        <v>61010</v>
      </c>
      <c r="G969" s="327" t="s">
        <v>291</v>
      </c>
      <c r="H969" s="325">
        <f>COUNTIFS('1.3 PFMEA'!AG$14:AG$1000,B969,'1.3 PFMEA'!AH$14:AH$1000,C969,'1.3 PFMEA'!AI$14:AI$1000,D969)</f>
        <v>0</v>
      </c>
      <c r="T969"/>
    </row>
    <row r="970" spans="1:20">
      <c r="A970" s="325">
        <v>204</v>
      </c>
      <c r="B970" s="86">
        <v>10</v>
      </c>
      <c r="C970" s="87">
        <v>7</v>
      </c>
      <c r="D970" s="87">
        <v>9</v>
      </c>
      <c r="E970" s="86">
        <f t="shared" si="47"/>
        <v>630</v>
      </c>
      <c r="F970" s="86" t="str">
        <f t="shared" si="48"/>
        <v>1079</v>
      </c>
      <c r="G970" s="327" t="s">
        <v>291</v>
      </c>
      <c r="H970" s="325">
        <f>COUNTIFS('1.3 PFMEA'!AG$14:AG$1000,B970,'1.3 PFMEA'!AH$14:AH$1000,C970,'1.3 PFMEA'!AI$14:AI$1000,D970)</f>
        <v>0</v>
      </c>
      <c r="T970"/>
    </row>
    <row r="971" spans="1:20">
      <c r="A971" s="325">
        <v>205</v>
      </c>
      <c r="B971" s="86">
        <v>10</v>
      </c>
      <c r="C971" s="87">
        <v>9</v>
      </c>
      <c r="D971" s="87">
        <v>7</v>
      </c>
      <c r="E971" s="86">
        <f t="shared" si="47"/>
        <v>630</v>
      </c>
      <c r="F971" s="86" t="str">
        <f t="shared" si="48"/>
        <v>1097</v>
      </c>
      <c r="G971" s="327" t="s">
        <v>291</v>
      </c>
      <c r="H971" s="325">
        <f>COUNTIFS('1.3 PFMEA'!AG$14:AG$1000,B971,'1.3 PFMEA'!AH$14:AH$1000,C971,'1.3 PFMEA'!AI$14:AI$1000,D971)</f>
        <v>0</v>
      </c>
      <c r="T971"/>
    </row>
    <row r="972" spans="1:20">
      <c r="A972" s="325">
        <v>165</v>
      </c>
      <c r="B972" s="86">
        <v>7</v>
      </c>
      <c r="C972" s="87">
        <v>10</v>
      </c>
      <c r="D972" s="87">
        <v>9</v>
      </c>
      <c r="E972" s="86">
        <f t="shared" si="47"/>
        <v>630</v>
      </c>
      <c r="F972" s="86" t="str">
        <f t="shared" si="48"/>
        <v>7109</v>
      </c>
      <c r="G972" s="327" t="s">
        <v>291</v>
      </c>
      <c r="H972" s="325">
        <f>COUNTIFS('1.3 PFMEA'!AG$14:AG$1000,B972,'1.3 PFMEA'!AH$14:AH$1000,C972,'1.3 PFMEA'!AI$14:AI$1000,D972)</f>
        <v>0</v>
      </c>
      <c r="T972"/>
    </row>
    <row r="973" spans="1:20">
      <c r="A973" s="325">
        <v>165</v>
      </c>
      <c r="B973" s="86">
        <v>7</v>
      </c>
      <c r="C973" s="87">
        <v>9</v>
      </c>
      <c r="D973" s="87">
        <v>10</v>
      </c>
      <c r="E973" s="86">
        <f t="shared" si="47"/>
        <v>630</v>
      </c>
      <c r="F973" s="86" t="str">
        <f t="shared" si="48"/>
        <v>7910</v>
      </c>
      <c r="G973" s="327" t="s">
        <v>291</v>
      </c>
      <c r="H973" s="325">
        <f>COUNTIFS('1.3 PFMEA'!AG$14:AG$1000,B973,'1.3 PFMEA'!AH$14:AH$1000,C973,'1.3 PFMEA'!AI$14:AI$1000,D973)</f>
        <v>0</v>
      </c>
      <c r="T973"/>
    </row>
    <row r="974" spans="1:20">
      <c r="A974" s="325">
        <v>205</v>
      </c>
      <c r="B974" s="86">
        <v>9</v>
      </c>
      <c r="C974" s="87">
        <v>10</v>
      </c>
      <c r="D974" s="87">
        <v>7</v>
      </c>
      <c r="E974" s="86">
        <f t="shared" si="47"/>
        <v>630</v>
      </c>
      <c r="F974" s="86" t="str">
        <f t="shared" si="48"/>
        <v>9107</v>
      </c>
      <c r="G974" s="327" t="s">
        <v>291</v>
      </c>
      <c r="H974" s="325">
        <f>COUNTIFS('1.3 PFMEA'!AG$14:AG$1000,B974,'1.3 PFMEA'!AH$14:AH$1000,C974,'1.3 PFMEA'!AI$14:AI$1000,D974)</f>
        <v>0</v>
      </c>
      <c r="T974"/>
    </row>
    <row r="975" spans="1:20">
      <c r="A975" s="325">
        <v>204</v>
      </c>
      <c r="B975" s="86">
        <v>9</v>
      </c>
      <c r="C975" s="87">
        <v>7</v>
      </c>
      <c r="D975" s="87">
        <v>10</v>
      </c>
      <c r="E975" s="86">
        <f t="shared" si="47"/>
        <v>630</v>
      </c>
      <c r="F975" s="86" t="str">
        <f t="shared" si="48"/>
        <v>9710</v>
      </c>
      <c r="G975" s="327" t="s">
        <v>291</v>
      </c>
      <c r="H975" s="325">
        <f>COUNTIFS('1.3 PFMEA'!AG$14:AG$1000,B975,'1.3 PFMEA'!AH$14:AH$1000,C975,'1.3 PFMEA'!AI$14:AI$1000,D975)</f>
        <v>0</v>
      </c>
      <c r="T975"/>
    </row>
    <row r="976" spans="1:20">
      <c r="A976" s="325">
        <v>205</v>
      </c>
      <c r="B976" s="86">
        <v>10</v>
      </c>
      <c r="C976" s="87">
        <v>8</v>
      </c>
      <c r="D976" s="87">
        <v>8</v>
      </c>
      <c r="E976" s="86">
        <f t="shared" si="47"/>
        <v>640</v>
      </c>
      <c r="F976" s="86" t="str">
        <f t="shared" si="48"/>
        <v>1088</v>
      </c>
      <c r="G976" s="327" t="s">
        <v>291</v>
      </c>
      <c r="H976" s="325">
        <f>COUNTIFS('1.3 PFMEA'!AG$14:AG$1000,B976,'1.3 PFMEA'!AH$14:AH$1000,C976,'1.3 PFMEA'!AI$14:AI$1000,D976)</f>
        <v>0</v>
      </c>
      <c r="T976"/>
    </row>
    <row r="977" spans="1:20">
      <c r="A977" s="325">
        <v>165</v>
      </c>
      <c r="B977" s="86">
        <v>8</v>
      </c>
      <c r="C977" s="87">
        <v>10</v>
      </c>
      <c r="D977" s="87">
        <v>8</v>
      </c>
      <c r="E977" s="86">
        <f t="shared" si="47"/>
        <v>640</v>
      </c>
      <c r="F977" s="86" t="str">
        <f t="shared" si="48"/>
        <v>8108</v>
      </c>
      <c r="G977" s="327" t="s">
        <v>291</v>
      </c>
      <c r="H977" s="325">
        <f>COUNTIFS('1.3 PFMEA'!AG$14:AG$1000,B977,'1.3 PFMEA'!AH$14:AH$1000,C977,'1.3 PFMEA'!AI$14:AI$1000,D977)</f>
        <v>0</v>
      </c>
      <c r="T977"/>
    </row>
    <row r="978" spans="1:20">
      <c r="A978" s="325">
        <v>165</v>
      </c>
      <c r="B978" s="86">
        <v>8</v>
      </c>
      <c r="C978" s="87">
        <v>8</v>
      </c>
      <c r="D978" s="87">
        <v>10</v>
      </c>
      <c r="E978" s="86">
        <f t="shared" si="47"/>
        <v>640</v>
      </c>
      <c r="F978" s="86" t="str">
        <f t="shared" si="48"/>
        <v>8810</v>
      </c>
      <c r="G978" s="327" t="s">
        <v>291</v>
      </c>
      <c r="H978" s="325">
        <f>COUNTIFS('1.3 PFMEA'!AG$14:AG$1000,B978,'1.3 PFMEA'!AH$14:AH$1000,C978,'1.3 PFMEA'!AI$14:AI$1000,D978)</f>
        <v>0</v>
      </c>
      <c r="T978"/>
    </row>
    <row r="979" spans="1:20">
      <c r="A979" s="325">
        <v>165</v>
      </c>
      <c r="B979" s="86">
        <v>8</v>
      </c>
      <c r="C979" s="87">
        <v>9</v>
      </c>
      <c r="D979" s="87">
        <v>9</v>
      </c>
      <c r="E979" s="86">
        <f t="shared" si="47"/>
        <v>648</v>
      </c>
      <c r="F979" s="86" t="str">
        <f t="shared" si="48"/>
        <v>899</v>
      </c>
      <c r="G979" s="327" t="s">
        <v>291</v>
      </c>
      <c r="H979" s="325">
        <f>COUNTIFS('1.3 PFMEA'!AG$14:AG$1000,B979,'1.3 PFMEA'!AH$14:AH$1000,C979,'1.3 PFMEA'!AI$14:AI$1000,D979)</f>
        <v>0</v>
      </c>
      <c r="T979"/>
    </row>
    <row r="980" spans="1:20">
      <c r="A980" s="325">
        <v>205</v>
      </c>
      <c r="B980" s="86">
        <v>9</v>
      </c>
      <c r="C980" s="87">
        <v>8</v>
      </c>
      <c r="D980" s="87">
        <v>9</v>
      </c>
      <c r="E980" s="86">
        <f t="shared" si="47"/>
        <v>648</v>
      </c>
      <c r="F980" s="86" t="str">
        <f t="shared" si="48"/>
        <v>989</v>
      </c>
      <c r="G980" s="327" t="s">
        <v>291</v>
      </c>
      <c r="H980" s="325">
        <f>COUNTIFS('1.3 PFMEA'!AG$14:AG$1000,B980,'1.3 PFMEA'!AH$14:AH$1000,C980,'1.3 PFMEA'!AI$14:AI$1000,D980)</f>
        <v>0</v>
      </c>
      <c r="T980"/>
    </row>
    <row r="981" spans="1:20">
      <c r="A981" s="325">
        <v>205</v>
      </c>
      <c r="B981" s="86">
        <v>9</v>
      </c>
      <c r="C981" s="87">
        <v>9</v>
      </c>
      <c r="D981" s="87">
        <v>8</v>
      </c>
      <c r="E981" s="86">
        <f t="shared" si="47"/>
        <v>648</v>
      </c>
      <c r="F981" s="86" t="str">
        <f t="shared" si="48"/>
        <v>998</v>
      </c>
      <c r="G981" s="327" t="s">
        <v>291</v>
      </c>
      <c r="H981" s="325">
        <f>COUNTIFS('1.3 PFMEA'!AG$14:AG$1000,B981,'1.3 PFMEA'!AH$14:AH$1000,C981,'1.3 PFMEA'!AI$14:AI$1000,D981)</f>
        <v>0</v>
      </c>
      <c r="T981"/>
    </row>
    <row r="982" spans="1:20">
      <c r="A982" s="325">
        <v>205</v>
      </c>
      <c r="B982" s="86">
        <v>10</v>
      </c>
      <c r="C982" s="87">
        <v>10</v>
      </c>
      <c r="D982" s="87">
        <v>7</v>
      </c>
      <c r="E982" s="86">
        <f t="shared" si="47"/>
        <v>700</v>
      </c>
      <c r="F982" s="86" t="str">
        <f t="shared" si="48"/>
        <v>10107</v>
      </c>
      <c r="G982" s="327" t="s">
        <v>291</v>
      </c>
      <c r="H982" s="325">
        <f>COUNTIFS('1.3 PFMEA'!AG$14:AG$1000,B982,'1.3 PFMEA'!AH$14:AH$1000,C982,'1.3 PFMEA'!AI$14:AI$1000,D982)</f>
        <v>0</v>
      </c>
      <c r="T982"/>
    </row>
    <row r="983" spans="1:20">
      <c r="A983" s="325">
        <v>204</v>
      </c>
      <c r="B983" s="86">
        <v>10</v>
      </c>
      <c r="C983" s="87">
        <v>7</v>
      </c>
      <c r="D983" s="87">
        <v>10</v>
      </c>
      <c r="E983" s="86">
        <f t="shared" si="47"/>
        <v>700</v>
      </c>
      <c r="F983" s="86" t="str">
        <f t="shared" si="48"/>
        <v>10710</v>
      </c>
      <c r="G983" s="327" t="s">
        <v>291</v>
      </c>
      <c r="H983" s="325">
        <f>COUNTIFS('1.3 PFMEA'!AG$14:AG$1000,B983,'1.3 PFMEA'!AH$14:AH$1000,C983,'1.3 PFMEA'!AI$14:AI$1000,D983)</f>
        <v>0</v>
      </c>
      <c r="T983"/>
    </row>
    <row r="984" spans="1:20">
      <c r="A984" s="325">
        <v>165</v>
      </c>
      <c r="B984" s="86">
        <v>7</v>
      </c>
      <c r="C984" s="87">
        <v>10</v>
      </c>
      <c r="D984" s="87">
        <v>10</v>
      </c>
      <c r="E984" s="86">
        <f t="shared" si="47"/>
        <v>700</v>
      </c>
      <c r="F984" s="86" t="str">
        <f t="shared" si="48"/>
        <v>71010</v>
      </c>
      <c r="G984" s="327" t="s">
        <v>291</v>
      </c>
      <c r="H984" s="325">
        <f>COUNTIFS('1.3 PFMEA'!AG$14:AG$1000,B984,'1.3 PFMEA'!AH$14:AH$1000,C984,'1.3 PFMEA'!AI$14:AI$1000,D984)</f>
        <v>0</v>
      </c>
      <c r="T984"/>
    </row>
    <row r="985" spans="1:20">
      <c r="A985" s="325">
        <v>205</v>
      </c>
      <c r="B985" s="86">
        <v>10</v>
      </c>
      <c r="C985" s="87">
        <v>8</v>
      </c>
      <c r="D985" s="87">
        <v>9</v>
      </c>
      <c r="E985" s="86">
        <f t="shared" si="47"/>
        <v>720</v>
      </c>
      <c r="F985" s="86" t="str">
        <f t="shared" si="48"/>
        <v>1089</v>
      </c>
      <c r="G985" s="327" t="s">
        <v>291</v>
      </c>
      <c r="H985" s="325">
        <f>COUNTIFS('1.3 PFMEA'!AG$14:AG$1000,B985,'1.3 PFMEA'!AH$14:AH$1000,C985,'1.3 PFMEA'!AI$14:AI$1000,D985)</f>
        <v>0</v>
      </c>
      <c r="T985"/>
    </row>
    <row r="986" spans="1:20">
      <c r="A986" s="325">
        <v>205</v>
      </c>
      <c r="B986" s="86">
        <v>10</v>
      </c>
      <c r="C986" s="87">
        <v>9</v>
      </c>
      <c r="D986" s="87">
        <v>8</v>
      </c>
      <c r="E986" s="86">
        <f t="shared" si="47"/>
        <v>720</v>
      </c>
      <c r="F986" s="86" t="str">
        <f t="shared" si="48"/>
        <v>1098</v>
      </c>
      <c r="G986" s="327" t="s">
        <v>291</v>
      </c>
      <c r="H986" s="325">
        <f>COUNTIFS('1.3 PFMEA'!AG$14:AG$1000,B986,'1.3 PFMEA'!AH$14:AH$1000,C986,'1.3 PFMEA'!AI$14:AI$1000,D986)</f>
        <v>0</v>
      </c>
      <c r="T986"/>
    </row>
    <row r="987" spans="1:20">
      <c r="A987" s="325">
        <v>165</v>
      </c>
      <c r="B987" s="86">
        <v>8</v>
      </c>
      <c r="C987" s="87">
        <v>10</v>
      </c>
      <c r="D987" s="87">
        <v>9</v>
      </c>
      <c r="E987" s="86">
        <f t="shared" si="47"/>
        <v>720</v>
      </c>
      <c r="F987" s="86" t="str">
        <f t="shared" si="48"/>
        <v>8109</v>
      </c>
      <c r="G987" s="327" t="s">
        <v>291</v>
      </c>
      <c r="H987" s="325">
        <f>COUNTIFS('1.3 PFMEA'!AG$14:AG$1000,B987,'1.3 PFMEA'!AH$14:AH$1000,C987,'1.3 PFMEA'!AI$14:AI$1000,D987)</f>
        <v>0</v>
      </c>
      <c r="T987"/>
    </row>
    <row r="988" spans="1:20">
      <c r="A988" s="325">
        <v>165</v>
      </c>
      <c r="B988" s="86">
        <v>8</v>
      </c>
      <c r="C988" s="87">
        <v>9</v>
      </c>
      <c r="D988" s="87">
        <v>10</v>
      </c>
      <c r="E988" s="86">
        <f t="shared" si="47"/>
        <v>720</v>
      </c>
      <c r="F988" s="86" t="str">
        <f t="shared" si="48"/>
        <v>8910</v>
      </c>
      <c r="G988" s="327" t="s">
        <v>291</v>
      </c>
      <c r="H988" s="325">
        <f>COUNTIFS('1.3 PFMEA'!AG$14:AG$1000,B988,'1.3 PFMEA'!AH$14:AH$1000,C988,'1.3 PFMEA'!AI$14:AI$1000,D988)</f>
        <v>0</v>
      </c>
      <c r="T988"/>
    </row>
    <row r="989" spans="1:20">
      <c r="A989" s="325">
        <v>205</v>
      </c>
      <c r="B989" s="86">
        <v>9</v>
      </c>
      <c r="C989" s="87">
        <v>10</v>
      </c>
      <c r="D989" s="87">
        <v>8</v>
      </c>
      <c r="E989" s="86">
        <f t="shared" si="47"/>
        <v>720</v>
      </c>
      <c r="F989" s="86" t="str">
        <f t="shared" si="48"/>
        <v>9108</v>
      </c>
      <c r="G989" s="327" t="s">
        <v>291</v>
      </c>
      <c r="H989" s="325">
        <f>COUNTIFS('1.3 PFMEA'!AG$14:AG$1000,B989,'1.3 PFMEA'!AH$14:AH$1000,C989,'1.3 PFMEA'!AI$14:AI$1000,D989)</f>
        <v>0</v>
      </c>
      <c r="T989"/>
    </row>
    <row r="990" spans="1:20">
      <c r="A990" s="325">
        <v>205</v>
      </c>
      <c r="B990" s="86">
        <v>9</v>
      </c>
      <c r="C990" s="87">
        <v>8</v>
      </c>
      <c r="D990" s="87">
        <v>10</v>
      </c>
      <c r="E990" s="86">
        <f t="shared" si="47"/>
        <v>720</v>
      </c>
      <c r="F990" s="86" t="str">
        <f t="shared" si="48"/>
        <v>9810</v>
      </c>
      <c r="G990" s="327" t="s">
        <v>291</v>
      </c>
      <c r="H990" s="325">
        <f>COUNTIFS('1.3 PFMEA'!AG$14:AG$1000,B990,'1.3 PFMEA'!AH$14:AH$1000,C990,'1.3 PFMEA'!AI$14:AI$1000,D990)</f>
        <v>0</v>
      </c>
      <c r="T990"/>
    </row>
    <row r="991" spans="1:20">
      <c r="A991" s="325">
        <v>205</v>
      </c>
      <c r="B991" s="86">
        <v>9</v>
      </c>
      <c r="C991" s="87">
        <v>9</v>
      </c>
      <c r="D991" s="87">
        <v>9</v>
      </c>
      <c r="E991" s="86">
        <f t="shared" si="47"/>
        <v>729</v>
      </c>
      <c r="F991" s="86" t="str">
        <f t="shared" si="48"/>
        <v>999</v>
      </c>
      <c r="G991" s="327" t="s">
        <v>291</v>
      </c>
      <c r="H991" s="325">
        <f>COUNTIFS('1.3 PFMEA'!AG$14:AG$1000,B991,'1.3 PFMEA'!AH$14:AH$1000,C991,'1.3 PFMEA'!AI$14:AI$1000,D991)</f>
        <v>0</v>
      </c>
      <c r="T991"/>
    </row>
    <row r="992" spans="1:20">
      <c r="A992" s="325">
        <v>205</v>
      </c>
      <c r="B992" s="86">
        <v>10</v>
      </c>
      <c r="C992" s="87">
        <v>10</v>
      </c>
      <c r="D992" s="87">
        <v>8</v>
      </c>
      <c r="E992" s="86">
        <f t="shared" si="47"/>
        <v>800</v>
      </c>
      <c r="F992" s="86" t="str">
        <f t="shared" si="48"/>
        <v>10108</v>
      </c>
      <c r="G992" s="327" t="s">
        <v>291</v>
      </c>
      <c r="H992" s="325">
        <f>COUNTIFS('1.3 PFMEA'!AG$14:AG$1000,B992,'1.3 PFMEA'!AH$14:AH$1000,C992,'1.3 PFMEA'!AI$14:AI$1000,D992)</f>
        <v>0</v>
      </c>
      <c r="T992"/>
    </row>
    <row r="993" spans="1:20">
      <c r="A993" s="325">
        <v>205</v>
      </c>
      <c r="B993" s="86">
        <v>10</v>
      </c>
      <c r="C993" s="87">
        <v>8</v>
      </c>
      <c r="D993" s="87">
        <v>10</v>
      </c>
      <c r="E993" s="86">
        <f t="shared" si="47"/>
        <v>800</v>
      </c>
      <c r="F993" s="86" t="str">
        <f t="shared" si="48"/>
        <v>10810</v>
      </c>
      <c r="G993" s="327" t="s">
        <v>291</v>
      </c>
      <c r="H993" s="325">
        <f>COUNTIFS('1.3 PFMEA'!AG$14:AG$1000,B993,'1.3 PFMEA'!AH$14:AH$1000,C993,'1.3 PFMEA'!AI$14:AI$1000,D993)</f>
        <v>0</v>
      </c>
      <c r="T993"/>
    </row>
    <row r="994" spans="1:20">
      <c r="A994" s="325">
        <v>165</v>
      </c>
      <c r="B994" s="86">
        <v>8</v>
      </c>
      <c r="C994" s="87">
        <v>10</v>
      </c>
      <c r="D994" s="87">
        <v>10</v>
      </c>
      <c r="E994" s="86">
        <f t="shared" si="47"/>
        <v>800</v>
      </c>
      <c r="F994" s="86" t="str">
        <f t="shared" si="48"/>
        <v>81010</v>
      </c>
      <c r="G994" s="327" t="s">
        <v>291</v>
      </c>
      <c r="H994" s="325">
        <f>COUNTIFS('1.3 PFMEA'!AG$14:AG$1000,B994,'1.3 PFMEA'!AH$14:AH$1000,C994,'1.3 PFMEA'!AI$14:AI$1000,D994)</f>
        <v>0</v>
      </c>
      <c r="T994"/>
    </row>
    <row r="995" spans="1:20">
      <c r="A995" s="325">
        <v>205</v>
      </c>
      <c r="B995" s="86">
        <v>10</v>
      </c>
      <c r="C995" s="87">
        <v>9</v>
      </c>
      <c r="D995" s="87">
        <v>9</v>
      </c>
      <c r="E995" s="86">
        <f t="shared" si="47"/>
        <v>810</v>
      </c>
      <c r="F995" s="86" t="str">
        <f t="shared" si="48"/>
        <v>1099</v>
      </c>
      <c r="G995" s="327" t="s">
        <v>291</v>
      </c>
      <c r="H995" s="325">
        <f>COUNTIFS('1.3 PFMEA'!AG$14:AG$1000,B995,'1.3 PFMEA'!AH$14:AH$1000,C995,'1.3 PFMEA'!AI$14:AI$1000,D995)</f>
        <v>0</v>
      </c>
      <c r="T995"/>
    </row>
    <row r="996" spans="1:20">
      <c r="A996" s="325">
        <v>205</v>
      </c>
      <c r="B996" s="86">
        <v>9</v>
      </c>
      <c r="C996" s="87">
        <v>10</v>
      </c>
      <c r="D996" s="87">
        <v>9</v>
      </c>
      <c r="E996" s="86">
        <f t="shared" si="47"/>
        <v>810</v>
      </c>
      <c r="F996" s="86" t="str">
        <f t="shared" si="48"/>
        <v>9109</v>
      </c>
      <c r="G996" s="327" t="s">
        <v>291</v>
      </c>
      <c r="H996" s="325">
        <f>COUNTIFS('1.3 PFMEA'!AG$14:AG$1000,B996,'1.3 PFMEA'!AH$14:AH$1000,C996,'1.3 PFMEA'!AI$14:AI$1000,D996)</f>
        <v>0</v>
      </c>
      <c r="T996"/>
    </row>
    <row r="997" spans="1:20">
      <c r="A997" s="325">
        <v>205</v>
      </c>
      <c r="B997" s="86">
        <v>9</v>
      </c>
      <c r="C997" s="87">
        <v>9</v>
      </c>
      <c r="D997" s="87">
        <v>10</v>
      </c>
      <c r="E997" s="86">
        <f t="shared" si="47"/>
        <v>810</v>
      </c>
      <c r="F997" s="86" t="str">
        <f t="shared" si="48"/>
        <v>9910</v>
      </c>
      <c r="G997" s="327" t="s">
        <v>291</v>
      </c>
      <c r="H997" s="325">
        <f>COUNTIFS('1.3 PFMEA'!AG$14:AG$1000,B997,'1.3 PFMEA'!AH$14:AH$1000,C997,'1.3 PFMEA'!AI$14:AI$1000,D997)</f>
        <v>0</v>
      </c>
      <c r="T997"/>
    </row>
    <row r="998" spans="1:20">
      <c r="A998" s="325">
        <v>205</v>
      </c>
      <c r="B998" s="86">
        <v>10</v>
      </c>
      <c r="C998" s="87">
        <v>10</v>
      </c>
      <c r="D998" s="87">
        <v>9</v>
      </c>
      <c r="E998" s="86">
        <f t="shared" si="47"/>
        <v>900</v>
      </c>
      <c r="F998" s="86" t="str">
        <f t="shared" si="48"/>
        <v>10109</v>
      </c>
      <c r="G998" s="327" t="s">
        <v>291</v>
      </c>
      <c r="H998" s="325">
        <f>COUNTIFS('1.3 PFMEA'!AG$14:AG$1000,B998,'1.3 PFMEA'!AH$14:AH$1000,C998,'1.3 PFMEA'!AI$14:AI$1000,D998)</f>
        <v>0</v>
      </c>
      <c r="T998"/>
    </row>
    <row r="999" spans="1:20">
      <c r="A999" s="325">
        <v>205</v>
      </c>
      <c r="B999" s="86">
        <v>10</v>
      </c>
      <c r="C999" s="87">
        <v>9</v>
      </c>
      <c r="D999" s="87">
        <v>10</v>
      </c>
      <c r="E999" s="86">
        <f t="shared" si="47"/>
        <v>900</v>
      </c>
      <c r="F999" s="86" t="str">
        <f t="shared" si="48"/>
        <v>10910</v>
      </c>
      <c r="G999" s="327" t="s">
        <v>291</v>
      </c>
      <c r="H999" s="325">
        <f>COUNTIFS('1.3 PFMEA'!AG$14:AG$1000,B999,'1.3 PFMEA'!AH$14:AH$1000,C999,'1.3 PFMEA'!AI$14:AI$1000,D999)</f>
        <v>0</v>
      </c>
      <c r="T999"/>
    </row>
    <row r="1000" spans="1:20">
      <c r="A1000" s="325">
        <v>205</v>
      </c>
      <c r="B1000" s="86">
        <v>9</v>
      </c>
      <c r="C1000" s="87">
        <v>10</v>
      </c>
      <c r="D1000" s="87">
        <v>10</v>
      </c>
      <c r="E1000" s="86">
        <f t="shared" si="47"/>
        <v>900</v>
      </c>
      <c r="F1000" s="86" t="str">
        <f t="shared" si="48"/>
        <v>91010</v>
      </c>
      <c r="G1000" s="327" t="s">
        <v>291</v>
      </c>
      <c r="H1000" s="325">
        <f>COUNTIFS('1.3 PFMEA'!AG$14:AG$1000,B1000,'1.3 PFMEA'!AH$14:AH$1000,C1000,'1.3 PFMEA'!AI$14:AI$1000,D1000)</f>
        <v>0</v>
      </c>
      <c r="T1000"/>
    </row>
    <row r="1001" spans="1:20">
      <c r="A1001" s="325">
        <v>205</v>
      </c>
      <c r="B1001" s="86">
        <v>10</v>
      </c>
      <c r="C1001" s="87">
        <v>10</v>
      </c>
      <c r="D1001" s="87">
        <v>10</v>
      </c>
      <c r="E1001" s="86">
        <f t="shared" si="47"/>
        <v>1000</v>
      </c>
      <c r="F1001" s="86" t="str">
        <f t="shared" si="48"/>
        <v>101010</v>
      </c>
      <c r="G1001" s="327" t="s">
        <v>291</v>
      </c>
      <c r="H1001" s="325">
        <f>COUNTIFS('1.3 PFMEA'!AG$14:AG$1000,B1001,'1.3 PFMEA'!AH$14:AH$1000,C1001,'1.3 PFMEA'!AI$14:AI$1000,D1001)</f>
        <v>0</v>
      </c>
      <c r="T1001"/>
    </row>
    <row r="1002" spans="1:20">
      <c r="G1002" s="327"/>
      <c r="T1002"/>
    </row>
  </sheetData>
  <autoFilter ref="A1:H1002" xr:uid="{00000000-0001-0000-0800-000000000000}">
    <sortState xmlns:xlrd2="http://schemas.microsoft.com/office/spreadsheetml/2017/richdata2" ref="A2:H1002">
      <sortCondition ref="E1:E1002"/>
    </sortState>
  </autoFilter>
  <mergeCells count="18">
    <mergeCell ref="L98:P98"/>
    <mergeCell ref="L72:P72"/>
    <mergeCell ref="J51:J70"/>
    <mergeCell ref="K51:K54"/>
    <mergeCell ref="R51:R70"/>
    <mergeCell ref="K55:K58"/>
    <mergeCell ref="K59:K62"/>
    <mergeCell ref="K63:K66"/>
    <mergeCell ref="K67:K70"/>
    <mergeCell ref="J50:R50"/>
    <mergeCell ref="J76:R76"/>
    <mergeCell ref="J77:J96"/>
    <mergeCell ref="K77:K80"/>
    <mergeCell ref="R77:R96"/>
    <mergeCell ref="K81:K84"/>
    <mergeCell ref="K85:K88"/>
    <mergeCell ref="K89:K92"/>
    <mergeCell ref="K93:K96"/>
  </mergeCells>
  <phoneticPr fontId="35" type="noConversion"/>
  <conditionalFormatting sqref="G1:G1048576">
    <cfRule type="cellIs" dxfId="8" priority="2" operator="equal">
      <formula>"High"</formula>
    </cfRule>
    <cfRule type="cellIs" dxfId="7" priority="3" operator="equal">
      <formula>"Med"</formula>
    </cfRule>
    <cfRule type="cellIs" dxfId="6" priority="4" operator="equal">
      <formula>"Low"</formula>
    </cfRule>
  </conditionalFormatting>
  <conditionalFormatting sqref="L51:P70">
    <cfRule type="expression" dxfId="5" priority="8">
      <formula>LEFT(L77,1)="H"</formula>
    </cfRule>
    <cfRule type="expression" dxfId="4" priority="9">
      <formula>LEFT(L77,1)="M"</formula>
    </cfRule>
    <cfRule type="expression" dxfId="3" priority="10">
      <formula>LEFT(L77,1)="L"</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 operator="containsText" id="{A4B9C5D0-D3D0-4703-90AC-0334D5EBE7A7}">
            <xm:f>NOT(ISERROR(SEARCH("H",L77)))</xm:f>
            <xm:f>"H"</xm:f>
            <x14:dxf>
              <fill>
                <patternFill>
                  <bgColor rgb="FFFF0000"/>
                </patternFill>
              </fill>
            </x14:dxf>
          </x14:cfRule>
          <x14:cfRule type="containsText" priority="6" operator="containsText" id="{00AF2CFB-FD43-42C7-A1DB-AB851FDC7F68}">
            <xm:f>NOT(ISERROR(SEARCH("M",L77)))</xm:f>
            <xm:f>"M"</xm:f>
            <x14:dxf>
              <font>
                <b val="0"/>
                <i val="0"/>
              </font>
              <fill>
                <patternFill>
                  <bgColor rgb="FFFFFF00"/>
                </patternFill>
              </fill>
            </x14:dxf>
          </x14:cfRule>
          <x14:cfRule type="containsText" priority="7" operator="containsText" id="{C4553000-71B8-41F8-8CF7-133E260F5AB3}">
            <xm:f>NOT(ISERROR(SEARCH("L",L77)))</xm:f>
            <xm:f>"L"</xm:f>
            <x14:dxf>
              <font>
                <b val="0"/>
                <i val="0"/>
              </font>
              <fill>
                <patternFill>
                  <bgColor rgb="FF00CC00"/>
                </patternFill>
              </fill>
            </x14:dxf>
          </x14:cfRule>
          <xm:sqref>L77:P96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D3B9-0452-487C-92FE-2B71A615F554}">
  <sheetPr codeName="Sheet14"/>
  <dimension ref="A1:H1"/>
  <sheetViews>
    <sheetView workbookViewId="0">
      <selection activeCell="E44" sqref="E44"/>
    </sheetView>
  </sheetViews>
  <sheetFormatPr defaultRowHeight="14.25"/>
  <cols>
    <col min="1" max="1" width="10.75" customWidth="1"/>
    <col min="2" max="2" width="32.5" customWidth="1"/>
    <col min="3" max="8" width="15.625" customWidth="1"/>
  </cols>
  <sheetData>
    <row r="1" spans="1:8" ht="15">
      <c r="A1" s="359" t="s">
        <v>1</v>
      </c>
      <c r="B1" s="360" t="s">
        <v>325</v>
      </c>
      <c r="C1" s="359" t="s">
        <v>319</v>
      </c>
      <c r="D1" s="359" t="s">
        <v>320</v>
      </c>
      <c r="E1" s="359" t="s">
        <v>321</v>
      </c>
      <c r="F1" s="359" t="s">
        <v>322</v>
      </c>
      <c r="G1" s="359" t="s">
        <v>323</v>
      </c>
      <c r="H1" s="359" t="s">
        <v>324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J5"/>
  <sheetViews>
    <sheetView zoomScale="98" zoomScaleNormal="98" workbookViewId="0">
      <selection activeCell="A6" sqref="A6"/>
    </sheetView>
  </sheetViews>
  <sheetFormatPr defaultRowHeight="14.25"/>
  <cols>
    <col min="1" max="1" width="15.5" bestFit="1" customWidth="1"/>
    <col min="2" max="2" width="28.125" bestFit="1" customWidth="1"/>
  </cols>
  <sheetData>
    <row r="1" spans="1:10" ht="69.599999999999994" customHeight="1">
      <c r="A1" t="s">
        <v>312</v>
      </c>
      <c r="B1" s="349" t="str">
        <f>"2) Obtain" &amp; CHAR(10) &amp; "MSW-40 Process-Family PFMEA" &amp; CHAR(10) &amp; "Standard Work"</f>
        <v>2) Obtain
MSW-40 Process-Family PFMEA
Standard Work</v>
      </c>
      <c r="J1" s="109" t="s">
        <v>313</v>
      </c>
    </row>
    <row r="2" spans="1:10" ht="42.75">
      <c r="A2" t="s">
        <v>314</v>
      </c>
      <c r="B2" s="349" t="str">
        <f>"2) Obtain" &amp; CHAR(10) &amp; "MSW-42 Part PFMEA" &amp; CHAR(10) &amp; "Standard Work"</f>
        <v>2) Obtain
MSW-42 Part PFMEA
Standard Work</v>
      </c>
      <c r="F2" t="s">
        <v>315</v>
      </c>
      <c r="J2" s="109" t="s">
        <v>316</v>
      </c>
    </row>
    <row r="3" spans="1:10">
      <c r="A3" s="85" t="s">
        <v>317</v>
      </c>
      <c r="F3" t="s">
        <v>288</v>
      </c>
    </row>
    <row r="4" spans="1:10" ht="44.65" customHeight="1">
      <c r="A4" s="88" t="s">
        <v>314</v>
      </c>
      <c r="B4" s="88"/>
      <c r="F4" t="s">
        <v>318</v>
      </c>
    </row>
    <row r="5" spans="1:10" ht="83.1" customHeight="1">
      <c r="A5" s="88" t="s">
        <v>312</v>
      </c>
      <c r="B5" s="88"/>
    </row>
  </sheetData>
  <hyperlinks>
    <hyperlink ref="J2" r:id="rId1" xr:uid="{00000000-0004-0000-0A00-000000000000}"/>
    <hyperlink ref="J1" r:id="rId2" xr:uid="{00000000-0004-0000-0A00-000001000000}"/>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4D2A4-AA2E-4187-865A-D01CC25894FF}">
  <sheetPr codeName="Sheet12">
    <tabColor rgb="FF00B0F0"/>
  </sheetPr>
  <dimension ref="A1:AJ1000"/>
  <sheetViews>
    <sheetView showGridLines="0" zoomScale="70" zoomScaleNormal="70" workbookViewId="0">
      <pane xSplit="9" ySplit="16" topLeftCell="J17" activePane="bottomRight" state="frozen"/>
      <selection pane="topRight" activeCell="J1" sqref="J1"/>
      <selection pane="bottomLeft" activeCell="A17" sqref="A17"/>
      <selection pane="bottomRight" activeCell="L374" sqref="L374"/>
    </sheetView>
  </sheetViews>
  <sheetFormatPr defaultColWidth="8.625" defaultRowHeight="15"/>
  <cols>
    <col min="1" max="1" width="8.875" style="236" customWidth="1"/>
    <col min="2" max="2" width="18.375" style="237" customWidth="1"/>
    <col min="3" max="3" width="5.5" style="237" customWidth="1"/>
    <col min="4" max="4" width="7.875" style="238" customWidth="1"/>
    <col min="5" max="5" width="8.625" style="238"/>
    <col min="6" max="6" width="8.375" style="238" customWidth="1"/>
    <col min="7" max="7" width="7.125" style="237" customWidth="1"/>
    <col min="8" max="8" width="23.5" style="239" customWidth="1"/>
    <col min="9" max="9" width="18.625" style="222" customWidth="1"/>
    <col min="10" max="34" width="8.625" style="222" customWidth="1"/>
    <col min="35" max="16384" width="8.625" style="222"/>
  </cols>
  <sheetData>
    <row r="1" spans="1:36" ht="14.65" customHeight="1" thickBot="1">
      <c r="A1" s="471"/>
      <c r="B1" s="474" t="s">
        <v>7</v>
      </c>
      <c r="C1" s="475"/>
      <c r="D1" s="475"/>
      <c r="E1" s="475"/>
      <c r="F1" s="475"/>
      <c r="G1" s="475"/>
      <c r="H1" s="475"/>
      <c r="I1" s="475"/>
      <c r="J1" s="475"/>
      <c r="K1" s="475"/>
      <c r="L1" s="475"/>
      <c r="M1" s="475"/>
      <c r="N1" s="475"/>
      <c r="O1" s="475"/>
      <c r="P1" s="475"/>
      <c r="Q1" s="475"/>
      <c r="R1" s="476"/>
      <c r="S1" s="206"/>
      <c r="T1" s="206"/>
      <c r="U1" s="206"/>
      <c r="V1" s="206"/>
      <c r="W1" s="206"/>
      <c r="X1" s="206"/>
      <c r="Y1" s="206"/>
      <c r="Z1" s="206"/>
      <c r="AA1" s="206"/>
      <c r="AB1" s="206"/>
      <c r="AC1" s="206"/>
      <c r="AD1" s="206"/>
      <c r="AE1" s="206"/>
      <c r="AF1" s="206"/>
      <c r="AG1" s="206"/>
      <c r="AH1" s="206"/>
      <c r="AI1" s="206"/>
      <c r="AJ1" s="206"/>
    </row>
    <row r="2" spans="1:36" ht="14.65" customHeight="1">
      <c r="A2" s="472"/>
      <c r="B2" s="477"/>
      <c r="C2" s="478"/>
      <c r="D2" s="478"/>
      <c r="E2" s="478"/>
      <c r="F2" s="478"/>
      <c r="G2" s="478"/>
      <c r="H2" s="478"/>
      <c r="I2" s="478"/>
      <c r="J2" s="478"/>
      <c r="K2" s="478"/>
      <c r="L2" s="478"/>
      <c r="M2" s="478"/>
      <c r="N2" s="478"/>
      <c r="O2" s="478"/>
      <c r="P2" s="478"/>
      <c r="Q2" s="478"/>
      <c r="R2" s="479"/>
      <c r="S2" s="206"/>
      <c r="T2" s="433" t="s">
        <v>8</v>
      </c>
      <c r="U2" s="434"/>
      <c r="V2" s="434"/>
      <c r="W2" s="434"/>
      <c r="X2" s="434"/>
      <c r="Y2" s="434"/>
      <c r="Z2" s="434"/>
      <c r="AA2" s="434"/>
      <c r="AB2" s="434"/>
      <c r="AC2" s="434"/>
      <c r="AD2" s="434"/>
      <c r="AE2" s="434"/>
      <c r="AF2" s="434"/>
      <c r="AG2" s="435"/>
      <c r="AH2" s="206"/>
      <c r="AI2" s="206"/>
      <c r="AJ2" s="247" t="s">
        <v>9</v>
      </c>
    </row>
    <row r="3" spans="1:36" ht="17.649999999999999" customHeight="1" thickBot="1">
      <c r="A3" s="473"/>
      <c r="B3" s="480"/>
      <c r="C3" s="481"/>
      <c r="D3" s="481"/>
      <c r="E3" s="481"/>
      <c r="F3" s="481"/>
      <c r="G3" s="481"/>
      <c r="H3" s="481"/>
      <c r="I3" s="481"/>
      <c r="J3" s="481"/>
      <c r="K3" s="481"/>
      <c r="L3" s="481"/>
      <c r="M3" s="481"/>
      <c r="N3" s="481"/>
      <c r="O3" s="481"/>
      <c r="P3" s="481"/>
      <c r="Q3" s="481"/>
      <c r="R3" s="482"/>
      <c r="S3" s="206"/>
      <c r="T3" s="436"/>
      <c r="U3" s="437"/>
      <c r="V3" s="437"/>
      <c r="W3" s="437"/>
      <c r="X3" s="437"/>
      <c r="Y3" s="437"/>
      <c r="Z3" s="437"/>
      <c r="AA3" s="437"/>
      <c r="AB3" s="437"/>
      <c r="AC3" s="437"/>
      <c r="AD3" s="437"/>
      <c r="AE3" s="437"/>
      <c r="AF3" s="437"/>
      <c r="AG3" s="438"/>
      <c r="AH3" s="206"/>
      <c r="AI3" s="206"/>
      <c r="AJ3" s="247" t="s">
        <v>10</v>
      </c>
    </row>
    <row r="4" spans="1:36" s="110" customFormat="1" ht="36.6" customHeight="1" thickBot="1">
      <c r="A4" s="483" t="s">
        <v>11</v>
      </c>
      <c r="B4" s="484"/>
      <c r="C4" s="484"/>
      <c r="D4" s="484"/>
      <c r="E4" s="484"/>
      <c r="F4" s="484"/>
      <c r="G4" s="484"/>
      <c r="H4" s="484"/>
      <c r="I4" s="485" t="s">
        <v>12</v>
      </c>
      <c r="J4" s="486"/>
      <c r="K4" s="486"/>
      <c r="L4" s="486"/>
      <c r="M4" s="486"/>
      <c r="N4" s="486"/>
      <c r="O4" s="486"/>
      <c r="P4" s="486"/>
      <c r="Q4" s="486"/>
      <c r="R4" s="487"/>
      <c r="S4" s="206"/>
      <c r="T4" s="436"/>
      <c r="U4" s="437"/>
      <c r="V4" s="437"/>
      <c r="W4" s="437"/>
      <c r="X4" s="437"/>
      <c r="Y4" s="437"/>
      <c r="Z4" s="437"/>
      <c r="AA4" s="437"/>
      <c r="AB4" s="437"/>
      <c r="AC4" s="437"/>
      <c r="AD4" s="437"/>
      <c r="AE4" s="437"/>
      <c r="AF4" s="437"/>
      <c r="AG4" s="438"/>
      <c r="AH4" s="206"/>
      <c r="AI4" s="206"/>
      <c r="AJ4" s="247" t="s">
        <v>13</v>
      </c>
    </row>
    <row r="5" spans="1:36" s="36" customFormat="1" ht="21" customHeight="1" thickBot="1">
      <c r="A5" s="488" t="s">
        <v>14</v>
      </c>
      <c r="B5" s="488"/>
      <c r="C5" s="488"/>
      <c r="D5" s="488"/>
      <c r="E5" s="488"/>
      <c r="F5" s="488"/>
      <c r="G5" s="488"/>
      <c r="H5" s="488"/>
      <c r="I5" s="488"/>
      <c r="J5" s="488"/>
      <c r="K5" s="488"/>
      <c r="L5" s="488"/>
      <c r="M5" s="488"/>
      <c r="N5" s="488"/>
      <c r="O5" s="488"/>
      <c r="P5" s="488"/>
      <c r="Q5" s="488"/>
      <c r="R5" s="488"/>
      <c r="S5" s="111"/>
      <c r="T5" s="439"/>
      <c r="U5" s="440"/>
      <c r="V5" s="440"/>
      <c r="W5" s="440"/>
      <c r="X5" s="440"/>
      <c r="Y5" s="440"/>
      <c r="Z5" s="440"/>
      <c r="AA5" s="440"/>
      <c r="AB5" s="440"/>
      <c r="AC5" s="440"/>
      <c r="AD5" s="440"/>
      <c r="AE5" s="440"/>
      <c r="AF5" s="440"/>
      <c r="AG5" s="441"/>
      <c r="AH5" s="72"/>
      <c r="AI5" s="72"/>
      <c r="AJ5" s="247" t="s">
        <v>15</v>
      </c>
    </row>
    <row r="6" spans="1:36" s="156" customFormat="1" ht="24" thickBot="1">
      <c r="A6" s="123"/>
      <c r="B6" s="240" t="s">
        <v>16</v>
      </c>
      <c r="C6" s="442"/>
      <c r="D6" s="443"/>
      <c r="E6" s="443"/>
      <c r="F6" s="443"/>
      <c r="G6" s="444"/>
      <c r="H6" s="112"/>
      <c r="I6" s="112"/>
      <c r="J6" s="112"/>
      <c r="K6" s="113"/>
      <c r="L6" s="445" t="s">
        <v>17</v>
      </c>
      <c r="M6" s="446"/>
      <c r="N6" s="447"/>
      <c r="O6" s="448"/>
      <c r="P6" s="448"/>
      <c r="Q6" s="448"/>
      <c r="R6" s="449"/>
      <c r="S6" s="114"/>
      <c r="T6" s="114"/>
      <c r="U6" s="114"/>
      <c r="V6" s="114"/>
      <c r="W6" s="114"/>
      <c r="X6" s="114"/>
      <c r="Y6" s="114"/>
      <c r="Z6" s="74"/>
      <c r="AA6" s="115"/>
      <c r="AB6" s="115"/>
      <c r="AC6" s="115"/>
      <c r="AD6" s="116"/>
      <c r="AE6" s="117"/>
      <c r="AF6" s="118"/>
      <c r="AG6" s="76"/>
      <c r="AH6" s="76"/>
      <c r="AI6" s="76"/>
      <c r="AJ6" s="247" t="s">
        <v>18</v>
      </c>
    </row>
    <row r="7" spans="1:36" s="156" customFormat="1" ht="23.1" customHeight="1" thickBot="1">
      <c r="A7" s="123"/>
      <c r="B7" s="240" t="s">
        <v>19</v>
      </c>
      <c r="C7" s="456"/>
      <c r="D7" s="457"/>
      <c r="E7" s="457"/>
      <c r="F7" s="457"/>
      <c r="G7" s="458"/>
      <c r="H7" s="112"/>
      <c r="I7" s="112"/>
      <c r="J7" s="112"/>
      <c r="K7" s="113"/>
      <c r="L7" s="445" t="s">
        <v>20</v>
      </c>
      <c r="M7" s="446"/>
      <c r="N7" s="459"/>
      <c r="O7" s="460"/>
      <c r="P7" s="460"/>
      <c r="Q7" s="460"/>
      <c r="R7" s="461"/>
      <c r="S7" s="114"/>
      <c r="T7" s="450" t="s">
        <v>329</v>
      </c>
      <c r="U7" s="451"/>
      <c r="V7" s="451"/>
      <c r="W7" s="451"/>
      <c r="X7" s="451"/>
      <c r="Y7" s="451"/>
      <c r="Z7" s="451"/>
      <c r="AA7" s="451"/>
      <c r="AB7" s="451"/>
      <c r="AC7" s="451"/>
      <c r="AD7" s="451"/>
      <c r="AE7" s="451"/>
      <c r="AF7" s="451"/>
      <c r="AG7" s="452"/>
      <c r="AH7" s="76"/>
      <c r="AI7" s="76"/>
      <c r="AJ7" s="76"/>
    </row>
    <row r="8" spans="1:36" s="156" customFormat="1" ht="31.35" customHeight="1" thickBot="1">
      <c r="A8" s="123"/>
      <c r="B8" s="240" t="s">
        <v>21</v>
      </c>
      <c r="C8" s="456"/>
      <c r="D8" s="457"/>
      <c r="E8" s="457"/>
      <c r="F8" s="457"/>
      <c r="G8" s="458"/>
      <c r="H8" s="112"/>
      <c r="I8" s="112"/>
      <c r="J8" s="112"/>
      <c r="K8" s="113"/>
      <c r="L8" s="445" t="s">
        <v>22</v>
      </c>
      <c r="M8" s="446"/>
      <c r="N8" s="462"/>
      <c r="O8" s="463"/>
      <c r="P8" s="463"/>
      <c r="Q8" s="463"/>
      <c r="R8" s="464"/>
      <c r="S8" s="119"/>
      <c r="T8" s="453"/>
      <c r="U8" s="454"/>
      <c r="V8" s="454"/>
      <c r="W8" s="454"/>
      <c r="X8" s="454"/>
      <c r="Y8" s="454"/>
      <c r="Z8" s="454"/>
      <c r="AA8" s="454"/>
      <c r="AB8" s="454"/>
      <c r="AC8" s="454"/>
      <c r="AD8" s="454"/>
      <c r="AE8" s="454"/>
      <c r="AF8" s="454"/>
      <c r="AG8" s="455"/>
      <c r="AH8" s="76"/>
      <c r="AI8" s="76"/>
      <c r="AJ8" s="76"/>
    </row>
    <row r="9" spans="1:36" s="156" customFormat="1" ht="24" thickBot="1">
      <c r="A9" s="123"/>
      <c r="B9" s="240" t="s">
        <v>23</v>
      </c>
      <c r="C9" s="456"/>
      <c r="D9" s="457"/>
      <c r="E9" s="457"/>
      <c r="F9" s="457"/>
      <c r="G9" s="458"/>
      <c r="H9" s="112"/>
      <c r="I9" s="112"/>
      <c r="J9" s="112"/>
      <c r="K9" s="113"/>
      <c r="L9" s="445" t="s">
        <v>24</v>
      </c>
      <c r="M9" s="446"/>
      <c r="N9" s="465"/>
      <c r="O9" s="466"/>
      <c r="P9" s="466"/>
      <c r="Q9" s="466"/>
      <c r="R9" s="467"/>
      <c r="S9" s="119"/>
      <c r="T9" s="219"/>
      <c r="U9" s="219"/>
      <c r="V9" s="219"/>
      <c r="W9" s="219"/>
      <c r="X9" s="219"/>
      <c r="Y9" s="219"/>
      <c r="Z9" s="219"/>
      <c r="AA9" s="219"/>
      <c r="AB9" s="219"/>
      <c r="AC9" s="219"/>
      <c r="AD9" s="219"/>
      <c r="AE9" s="219"/>
      <c r="AF9" s="219"/>
      <c r="AG9" s="219"/>
      <c r="AH9" s="220"/>
      <c r="AI9" s="76"/>
      <c r="AJ9" s="76"/>
    </row>
    <row r="10" spans="1:36" s="156" customFormat="1" ht="40.5" customHeight="1" thickBot="1">
      <c r="A10" s="123"/>
      <c r="B10" s="241" t="s">
        <v>25</v>
      </c>
      <c r="C10" s="468"/>
      <c r="D10" s="469"/>
      <c r="E10" s="469"/>
      <c r="F10" s="469"/>
      <c r="G10" s="470"/>
      <c r="H10" s="120"/>
      <c r="I10" s="120"/>
      <c r="J10" s="120"/>
      <c r="K10" s="78"/>
      <c r="L10" s="432"/>
      <c r="M10" s="432"/>
      <c r="N10" s="223"/>
      <c r="O10" s="223"/>
      <c r="P10" s="223"/>
      <c r="Q10" s="223"/>
      <c r="R10" s="223"/>
      <c r="S10" s="223"/>
      <c r="T10" s="219"/>
      <c r="U10" s="219"/>
      <c r="V10" s="219"/>
      <c r="W10" s="219"/>
      <c r="X10" s="220"/>
      <c r="Y10" s="219"/>
      <c r="Z10" s="219"/>
      <c r="AA10" s="219"/>
      <c r="AB10" s="219"/>
      <c r="AC10" s="219"/>
      <c r="AD10" s="219"/>
      <c r="AE10" s="219"/>
      <c r="AF10" s="219"/>
      <c r="AG10" s="219"/>
      <c r="AH10" s="221"/>
      <c r="AI10" s="121"/>
      <c r="AJ10" s="223"/>
    </row>
    <row r="11" spans="1:36" s="156" customFormat="1" ht="18.75" thickBot="1">
      <c r="A11" s="123"/>
      <c r="B11" s="224"/>
      <c r="C11" s="224"/>
      <c r="D11" s="224"/>
      <c r="E11" s="225"/>
      <c r="F11" s="226"/>
      <c r="G11" s="226"/>
      <c r="H11" s="227"/>
      <c r="I11" s="227"/>
      <c r="J11" s="121"/>
      <c r="K11" s="121"/>
      <c r="L11" s="121"/>
      <c r="M11" s="121"/>
      <c r="N11" s="121"/>
      <c r="O11" s="121"/>
      <c r="P11" s="121"/>
      <c r="Q11" s="121"/>
      <c r="R11" s="121"/>
      <c r="S11" s="121"/>
      <c r="T11" s="76"/>
      <c r="U11" s="76"/>
      <c r="V11" s="228"/>
      <c r="W11" s="228"/>
      <c r="X11" s="228"/>
      <c r="Y11" s="228"/>
      <c r="Z11" s="228"/>
      <c r="AA11" s="228"/>
      <c r="AB11" s="121"/>
      <c r="AC11" s="121"/>
      <c r="AD11" s="76"/>
      <c r="AE11" s="76"/>
      <c r="AF11" s="76"/>
      <c r="AG11" s="76"/>
      <c r="AI11" s="76"/>
      <c r="AJ11" s="121"/>
    </row>
    <row r="12" spans="1:36" ht="15" customHeight="1" thickBot="1">
      <c r="A12" s="405" t="s">
        <v>26</v>
      </c>
      <c r="B12" s="406"/>
      <c r="C12" s="406"/>
      <c r="D12" s="406"/>
      <c r="E12" s="406"/>
      <c r="F12" s="406"/>
      <c r="G12" s="406"/>
      <c r="H12" s="407"/>
      <c r="I12" s="405" t="s">
        <v>27</v>
      </c>
      <c r="J12" s="406"/>
      <c r="K12" s="406"/>
      <c r="L12" s="406"/>
      <c r="M12" s="406"/>
      <c r="N12" s="406"/>
      <c r="O12" s="406"/>
      <c r="P12" s="406"/>
      <c r="Q12" s="406"/>
      <c r="R12" s="407"/>
      <c r="S12" s="229"/>
      <c r="T12" s="229"/>
      <c r="U12" s="229"/>
      <c r="V12" s="229"/>
      <c r="W12" s="229"/>
      <c r="X12" s="229"/>
    </row>
    <row r="13" spans="1:36" ht="15" customHeight="1" thickBot="1">
      <c r="A13" s="421" t="s">
        <v>28</v>
      </c>
      <c r="B13" s="423" t="s">
        <v>29</v>
      </c>
      <c r="C13" s="424"/>
      <c r="D13" s="424"/>
      <c r="E13" s="424"/>
      <c r="F13" s="425"/>
      <c r="G13" s="426" t="s">
        <v>30</v>
      </c>
      <c r="H13" s="429" t="s">
        <v>31</v>
      </c>
      <c r="I13" s="408"/>
      <c r="J13" s="409"/>
      <c r="K13" s="409"/>
      <c r="L13" s="409"/>
      <c r="M13" s="409"/>
      <c r="N13" s="409"/>
      <c r="O13" s="409"/>
      <c r="P13" s="409"/>
      <c r="Q13" s="409"/>
      <c r="R13" s="410"/>
    </row>
    <row r="14" spans="1:36" s="255" customFormat="1" ht="15" customHeight="1" thickBot="1">
      <c r="A14" s="422"/>
      <c r="B14" s="411" t="s">
        <v>32</v>
      </c>
      <c r="C14" s="414" t="s">
        <v>33</v>
      </c>
      <c r="D14" s="417" t="s">
        <v>34</v>
      </c>
      <c r="E14" s="417"/>
      <c r="F14" s="418"/>
      <c r="G14" s="427"/>
      <c r="H14" s="430"/>
      <c r="I14" s="244" t="s">
        <v>35</v>
      </c>
      <c r="J14" s="230"/>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row>
    <row r="15" spans="1:36" s="256" customFormat="1" ht="15.75" thickBot="1">
      <c r="A15" s="422"/>
      <c r="B15" s="412"/>
      <c r="C15" s="415"/>
      <c r="D15" s="419"/>
      <c r="E15" s="419"/>
      <c r="F15" s="420"/>
      <c r="G15" s="427"/>
      <c r="H15" s="430"/>
      <c r="I15" s="245" t="s">
        <v>36</v>
      </c>
      <c r="J15" s="232"/>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row>
    <row r="16" spans="1:36" s="257" customFormat="1" ht="42" customHeight="1" thickBot="1">
      <c r="A16" s="422"/>
      <c r="B16" s="413"/>
      <c r="C16" s="416"/>
      <c r="D16" s="242" t="s">
        <v>37</v>
      </c>
      <c r="E16" s="242" t="s">
        <v>38</v>
      </c>
      <c r="F16" s="243" t="s">
        <v>39</v>
      </c>
      <c r="G16" s="428"/>
      <c r="H16" s="431"/>
      <c r="I16" s="246" t="s">
        <v>40</v>
      </c>
      <c r="J16" s="233"/>
      <c r="K16" s="234"/>
      <c r="L16" s="234"/>
      <c r="M16" s="234"/>
      <c r="N16" s="234"/>
      <c r="O16" s="234"/>
      <c r="P16" s="234"/>
      <c r="Q16" s="234"/>
      <c r="R16" s="234"/>
      <c r="S16" s="393"/>
      <c r="T16" s="393"/>
      <c r="U16" s="393"/>
      <c r="V16" s="393"/>
      <c r="W16" s="393"/>
      <c r="X16" s="393"/>
      <c r="Y16" s="393"/>
      <c r="Z16" s="393"/>
      <c r="AA16" s="393"/>
      <c r="AB16" s="393"/>
      <c r="AC16" s="393"/>
      <c r="AD16" s="393"/>
      <c r="AE16" s="393"/>
      <c r="AF16" s="393"/>
      <c r="AG16" s="393"/>
      <c r="AH16" s="393"/>
      <c r="AI16" s="393"/>
      <c r="AJ16" s="393"/>
    </row>
    <row r="17" spans="1:36">
      <c r="A17" s="252"/>
      <c r="B17" s="173"/>
      <c r="C17" s="174"/>
      <c r="D17" s="175"/>
      <c r="E17" s="175"/>
      <c r="F17" s="175"/>
      <c r="G17" s="253"/>
      <c r="H17" s="254"/>
      <c r="I17" s="403" t="s">
        <v>41</v>
      </c>
      <c r="J17" s="248"/>
      <c r="K17" s="122"/>
      <c r="L17" s="122"/>
      <c r="M17" s="235"/>
      <c r="N17" s="235"/>
      <c r="O17" s="235"/>
      <c r="P17" s="235"/>
      <c r="Q17" s="235"/>
      <c r="R17" s="235"/>
      <c r="S17" s="266"/>
      <c r="T17" s="266"/>
      <c r="U17" s="266"/>
      <c r="V17" s="266"/>
      <c r="W17" s="266"/>
      <c r="X17" s="266"/>
      <c r="Y17" s="266"/>
      <c r="Z17" s="266"/>
      <c r="AA17" s="266"/>
      <c r="AB17" s="266"/>
      <c r="AC17" s="266"/>
      <c r="AD17" s="266"/>
      <c r="AE17" s="266"/>
      <c r="AF17" s="266"/>
      <c r="AG17" s="266"/>
      <c r="AH17" s="266"/>
      <c r="AI17" s="266"/>
      <c r="AJ17" s="266"/>
    </row>
    <row r="18" spans="1:36">
      <c r="A18" s="249"/>
      <c r="B18" s="259"/>
      <c r="C18" s="260"/>
      <c r="D18" s="261"/>
      <c r="E18" s="261"/>
      <c r="F18" s="261"/>
      <c r="G18" s="262"/>
      <c r="H18" s="250"/>
      <c r="I18" s="404"/>
      <c r="J18" s="263"/>
      <c r="K18" s="264"/>
      <c r="L18" s="264"/>
      <c r="M18" s="265"/>
      <c r="N18" s="265"/>
      <c r="O18" s="265"/>
      <c r="P18" s="265"/>
      <c r="Q18" s="265"/>
      <c r="R18" s="265"/>
      <c r="S18" s="266"/>
      <c r="T18" s="266"/>
      <c r="U18" s="266"/>
      <c r="V18" s="266"/>
      <c r="W18" s="266"/>
      <c r="X18" s="266"/>
      <c r="Y18" s="266"/>
      <c r="Z18" s="266"/>
      <c r="AA18" s="266"/>
      <c r="AB18" s="266"/>
      <c r="AC18" s="266"/>
      <c r="AD18" s="266"/>
      <c r="AE18" s="266"/>
      <c r="AF18" s="266"/>
      <c r="AG18" s="266"/>
      <c r="AH18" s="266"/>
      <c r="AI18" s="266"/>
      <c r="AJ18" s="266"/>
    </row>
    <row r="19" spans="1:36">
      <c r="A19" s="249"/>
      <c r="B19" s="259"/>
      <c r="C19" s="260"/>
      <c r="D19" s="261"/>
      <c r="E19" s="261"/>
      <c r="F19" s="261"/>
      <c r="G19" s="262"/>
      <c r="H19" s="250"/>
      <c r="I19" s="404"/>
      <c r="J19" s="263"/>
      <c r="K19" s="264"/>
      <c r="L19" s="264"/>
      <c r="M19" s="265"/>
      <c r="N19" s="265"/>
      <c r="O19" s="265"/>
      <c r="P19" s="265"/>
      <c r="Q19" s="265"/>
      <c r="R19" s="265"/>
      <c r="S19" s="266"/>
      <c r="T19" s="266"/>
      <c r="U19" s="266"/>
      <c r="V19" s="266"/>
      <c r="W19" s="266"/>
      <c r="X19" s="266"/>
      <c r="Y19" s="266"/>
      <c r="Z19" s="266"/>
      <c r="AA19" s="266"/>
      <c r="AB19" s="266"/>
      <c r="AC19" s="266"/>
      <c r="AD19" s="266"/>
      <c r="AE19" s="266"/>
      <c r="AF19" s="266"/>
      <c r="AG19" s="266"/>
      <c r="AH19" s="266"/>
      <c r="AI19" s="266"/>
      <c r="AJ19" s="266"/>
    </row>
    <row r="20" spans="1:36" ht="14.65" customHeight="1">
      <c r="A20" s="249"/>
      <c r="B20" s="259"/>
      <c r="C20" s="260"/>
      <c r="D20" s="261"/>
      <c r="E20" s="261"/>
      <c r="F20" s="261"/>
      <c r="G20" s="262"/>
      <c r="H20" s="250"/>
      <c r="I20" s="404"/>
      <c r="J20" s="263"/>
      <c r="K20" s="264"/>
      <c r="L20" s="264"/>
      <c r="M20" s="265"/>
      <c r="N20" s="265"/>
      <c r="O20" s="265"/>
      <c r="P20" s="265"/>
      <c r="Q20" s="265"/>
      <c r="R20" s="265"/>
      <c r="S20" s="266"/>
      <c r="T20" s="266"/>
      <c r="U20" s="266"/>
      <c r="V20" s="266"/>
      <c r="W20" s="266"/>
      <c r="X20" s="266"/>
      <c r="Y20" s="266"/>
      <c r="Z20" s="266"/>
      <c r="AA20" s="266"/>
      <c r="AB20" s="266"/>
      <c r="AC20" s="266"/>
      <c r="AD20" s="266"/>
      <c r="AE20" s="266"/>
      <c r="AF20" s="266"/>
      <c r="AG20" s="266"/>
      <c r="AH20" s="266"/>
      <c r="AI20" s="266"/>
      <c r="AJ20" s="266"/>
    </row>
    <row r="21" spans="1:36">
      <c r="A21" s="249"/>
      <c r="B21" s="259"/>
      <c r="C21" s="260"/>
      <c r="D21" s="261"/>
      <c r="E21" s="261"/>
      <c r="F21" s="261"/>
      <c r="G21" s="262"/>
      <c r="H21" s="250"/>
      <c r="I21" s="404"/>
      <c r="J21" s="263"/>
      <c r="K21" s="264"/>
      <c r="L21" s="264"/>
      <c r="M21" s="264"/>
      <c r="N21" s="264"/>
      <c r="O21" s="264"/>
      <c r="P21" s="264"/>
      <c r="Q21" s="264"/>
      <c r="R21" s="264"/>
      <c r="S21" s="266"/>
      <c r="T21" s="266"/>
      <c r="U21" s="266"/>
      <c r="V21" s="266"/>
      <c r="W21" s="266"/>
      <c r="X21" s="266"/>
      <c r="Y21" s="266"/>
      <c r="Z21" s="266"/>
      <c r="AA21" s="266"/>
      <c r="AB21" s="266"/>
      <c r="AC21" s="266"/>
      <c r="AD21" s="266"/>
      <c r="AE21" s="266"/>
      <c r="AF21" s="266"/>
      <c r="AG21" s="266"/>
      <c r="AH21" s="266"/>
      <c r="AI21" s="266"/>
      <c r="AJ21" s="266"/>
    </row>
    <row r="22" spans="1:36">
      <c r="A22" s="249"/>
      <c r="B22" s="259"/>
      <c r="C22" s="260"/>
      <c r="D22" s="261"/>
      <c r="E22" s="261"/>
      <c r="F22" s="261"/>
      <c r="G22" s="262"/>
      <c r="H22" s="250"/>
      <c r="I22" s="404"/>
      <c r="J22" s="263"/>
      <c r="K22" s="264"/>
      <c r="L22" s="264"/>
      <c r="M22" s="265"/>
      <c r="N22" s="265"/>
      <c r="O22" s="265"/>
      <c r="P22" s="265"/>
      <c r="Q22" s="265"/>
      <c r="R22" s="265"/>
      <c r="S22" s="266"/>
      <c r="T22" s="266"/>
      <c r="U22" s="266"/>
      <c r="V22" s="266"/>
      <c r="W22" s="266"/>
      <c r="X22" s="266"/>
      <c r="Y22" s="266"/>
      <c r="Z22" s="266"/>
      <c r="AA22" s="266"/>
      <c r="AB22" s="266"/>
      <c r="AC22" s="266"/>
      <c r="AD22" s="266"/>
      <c r="AE22" s="266"/>
      <c r="AF22" s="266"/>
      <c r="AG22" s="266"/>
      <c r="AH22" s="266"/>
      <c r="AI22" s="266"/>
      <c r="AJ22" s="266"/>
    </row>
    <row r="23" spans="1:36">
      <c r="A23" s="249"/>
      <c r="B23" s="259"/>
      <c r="C23" s="260"/>
      <c r="D23" s="261"/>
      <c r="E23" s="261"/>
      <c r="F23" s="261"/>
      <c r="G23" s="262"/>
      <c r="H23" s="250"/>
      <c r="I23" s="404"/>
      <c r="J23" s="263"/>
      <c r="K23" s="264"/>
      <c r="L23" s="264"/>
      <c r="M23" s="265"/>
      <c r="N23" s="265"/>
      <c r="O23" s="265"/>
      <c r="P23" s="265"/>
      <c r="Q23" s="265"/>
      <c r="R23" s="265"/>
      <c r="S23" s="266"/>
      <c r="T23" s="266"/>
      <c r="U23" s="266"/>
      <c r="V23" s="266"/>
      <c r="W23" s="266"/>
      <c r="X23" s="266"/>
      <c r="Y23" s="266"/>
      <c r="Z23" s="266"/>
      <c r="AA23" s="266"/>
      <c r="AB23" s="266"/>
      <c r="AC23" s="266"/>
      <c r="AD23" s="266"/>
      <c r="AE23" s="266"/>
      <c r="AF23" s="266"/>
      <c r="AG23" s="266"/>
      <c r="AH23" s="266"/>
      <c r="AI23" s="266"/>
      <c r="AJ23" s="266"/>
    </row>
    <row r="24" spans="1:36">
      <c r="A24" s="249"/>
      <c r="B24" s="259"/>
      <c r="C24" s="260"/>
      <c r="D24" s="261"/>
      <c r="E24" s="261"/>
      <c r="F24" s="261"/>
      <c r="G24" s="262"/>
      <c r="H24" s="250"/>
      <c r="I24" s="404"/>
      <c r="J24" s="263"/>
      <c r="K24" s="264"/>
      <c r="L24" s="264"/>
      <c r="M24" s="265"/>
      <c r="N24" s="265"/>
      <c r="O24" s="265"/>
      <c r="P24" s="265"/>
      <c r="Q24" s="265"/>
      <c r="R24" s="265"/>
      <c r="S24" s="266"/>
      <c r="T24" s="266"/>
      <c r="U24" s="266"/>
      <c r="V24" s="266"/>
      <c r="W24" s="266"/>
      <c r="X24" s="266"/>
      <c r="Y24" s="266"/>
      <c r="Z24" s="266"/>
      <c r="AA24" s="266"/>
      <c r="AB24" s="266"/>
      <c r="AC24" s="266"/>
      <c r="AD24" s="266"/>
      <c r="AE24" s="266"/>
      <c r="AF24" s="266"/>
      <c r="AG24" s="266"/>
      <c r="AH24" s="266"/>
      <c r="AI24" s="266"/>
      <c r="AJ24" s="266"/>
    </row>
    <row r="25" spans="1:36">
      <c r="A25" s="249"/>
      <c r="B25" s="259"/>
      <c r="C25" s="260"/>
      <c r="D25" s="261"/>
      <c r="E25" s="261"/>
      <c r="F25" s="261"/>
      <c r="G25" s="262"/>
      <c r="H25" s="250"/>
      <c r="I25" s="404"/>
      <c r="J25" s="263"/>
      <c r="K25" s="264"/>
      <c r="L25" s="264"/>
      <c r="M25" s="265"/>
      <c r="N25" s="265"/>
      <c r="O25" s="265"/>
      <c r="P25" s="265"/>
      <c r="Q25" s="265"/>
      <c r="R25" s="265"/>
      <c r="S25" s="266"/>
      <c r="T25" s="266"/>
      <c r="U25" s="266"/>
      <c r="V25" s="266"/>
      <c r="W25" s="266"/>
      <c r="X25" s="266"/>
      <c r="Y25" s="266"/>
      <c r="Z25" s="266"/>
      <c r="AA25" s="266"/>
      <c r="AB25" s="266"/>
      <c r="AC25" s="266"/>
      <c r="AD25" s="266"/>
      <c r="AE25" s="266"/>
      <c r="AF25" s="266"/>
      <c r="AG25" s="266"/>
      <c r="AH25" s="266"/>
      <c r="AI25" s="266"/>
      <c r="AJ25" s="266"/>
    </row>
    <row r="26" spans="1:36">
      <c r="A26" s="249"/>
      <c r="B26" s="259"/>
      <c r="C26" s="260"/>
      <c r="D26" s="261"/>
      <c r="E26" s="261"/>
      <c r="F26" s="261"/>
      <c r="G26" s="262"/>
      <c r="H26" s="250"/>
      <c r="I26" s="404"/>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row>
    <row r="27" spans="1:36">
      <c r="A27" s="249"/>
      <c r="B27" s="259"/>
      <c r="C27" s="260"/>
      <c r="D27" s="261"/>
      <c r="E27" s="261"/>
      <c r="F27" s="261"/>
      <c r="G27" s="262"/>
      <c r="H27" s="250"/>
      <c r="I27" s="404"/>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row>
    <row r="28" spans="1:36">
      <c r="A28" s="249"/>
      <c r="B28" s="259"/>
      <c r="C28" s="260"/>
      <c r="D28" s="261"/>
      <c r="E28" s="261"/>
      <c r="F28" s="261"/>
      <c r="G28" s="262"/>
      <c r="H28" s="250"/>
      <c r="I28" s="404"/>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row>
    <row r="29" spans="1:36">
      <c r="A29" s="249"/>
      <c r="B29" s="259"/>
      <c r="C29" s="260"/>
      <c r="D29" s="261"/>
      <c r="E29" s="261"/>
      <c r="F29" s="261"/>
      <c r="G29" s="262"/>
      <c r="H29" s="250"/>
      <c r="I29" s="404"/>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row>
    <row r="30" spans="1:36">
      <c r="A30" s="249"/>
      <c r="B30" s="259"/>
      <c r="C30" s="260"/>
      <c r="D30" s="261"/>
      <c r="E30" s="261"/>
      <c r="F30" s="261"/>
      <c r="G30" s="262"/>
      <c r="H30" s="250"/>
      <c r="I30" s="404"/>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row>
    <row r="31" spans="1:36">
      <c r="A31" s="249"/>
      <c r="B31" s="259"/>
      <c r="C31" s="260"/>
      <c r="D31" s="261"/>
      <c r="E31" s="261"/>
      <c r="F31" s="261"/>
      <c r="G31" s="262"/>
      <c r="H31" s="250"/>
      <c r="I31" s="404"/>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row>
    <row r="32" spans="1:36">
      <c r="A32" s="249"/>
      <c r="B32" s="259"/>
      <c r="C32" s="260"/>
      <c r="D32" s="261"/>
      <c r="E32" s="261"/>
      <c r="F32" s="261"/>
      <c r="G32" s="262"/>
      <c r="H32" s="250"/>
      <c r="I32" s="404"/>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row>
    <row r="33" spans="1:36">
      <c r="A33" s="249"/>
      <c r="B33" s="259"/>
      <c r="C33" s="260"/>
      <c r="D33" s="261"/>
      <c r="E33" s="261"/>
      <c r="F33" s="261"/>
      <c r="G33" s="262"/>
      <c r="H33" s="250"/>
      <c r="I33" s="404"/>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row>
    <row r="34" spans="1:36">
      <c r="A34" s="249"/>
      <c r="B34" s="259"/>
      <c r="C34" s="260"/>
      <c r="D34" s="261"/>
      <c r="E34" s="261"/>
      <c r="F34" s="261"/>
      <c r="G34" s="262"/>
      <c r="H34" s="250"/>
      <c r="I34" s="404"/>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row>
    <row r="35" spans="1:36">
      <c r="A35" s="249"/>
      <c r="B35" s="259"/>
      <c r="C35" s="260"/>
      <c r="D35" s="261"/>
      <c r="E35" s="261"/>
      <c r="F35" s="261"/>
      <c r="G35" s="262"/>
      <c r="H35" s="250"/>
      <c r="I35" s="404"/>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row>
    <row r="36" spans="1:36">
      <c r="A36" s="249"/>
      <c r="B36" s="259"/>
      <c r="C36" s="260"/>
      <c r="D36" s="261"/>
      <c r="E36" s="261"/>
      <c r="F36" s="261"/>
      <c r="G36" s="262"/>
      <c r="H36" s="250"/>
      <c r="I36" s="404"/>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row>
    <row r="37" spans="1:36">
      <c r="A37" s="251"/>
      <c r="B37" s="260"/>
      <c r="C37" s="260"/>
      <c r="D37" s="267"/>
      <c r="E37" s="267"/>
      <c r="F37" s="267"/>
      <c r="G37" s="260"/>
      <c r="H37" s="250"/>
      <c r="I37" s="404"/>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row>
    <row r="38" spans="1:36">
      <c r="A38" s="251"/>
      <c r="B38" s="260"/>
      <c r="C38" s="260"/>
      <c r="D38" s="267"/>
      <c r="E38" s="267"/>
      <c r="F38" s="267"/>
      <c r="G38" s="260"/>
      <c r="H38" s="250"/>
      <c r="I38" s="404"/>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row>
    <row r="39" spans="1:36">
      <c r="A39" s="251"/>
      <c r="B39" s="260"/>
      <c r="C39" s="260"/>
      <c r="D39" s="267"/>
      <c r="E39" s="267"/>
      <c r="F39" s="267"/>
      <c r="G39" s="260"/>
      <c r="H39" s="250"/>
      <c r="I39" s="404"/>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row>
    <row r="40" spans="1:36">
      <c r="A40" s="251"/>
      <c r="B40" s="260"/>
      <c r="C40" s="260"/>
      <c r="D40" s="267"/>
      <c r="E40" s="267"/>
      <c r="F40" s="267"/>
      <c r="G40" s="260"/>
      <c r="H40" s="250"/>
      <c r="I40" s="404"/>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row>
    <row r="41" spans="1:36">
      <c r="A41" s="251"/>
      <c r="B41" s="260"/>
      <c r="C41" s="260"/>
      <c r="D41" s="267"/>
      <c r="E41" s="267"/>
      <c r="F41" s="267"/>
      <c r="G41" s="260"/>
      <c r="H41" s="250"/>
      <c r="I41" s="404"/>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row>
    <row r="42" spans="1:36">
      <c r="A42" s="251"/>
      <c r="B42" s="260"/>
      <c r="C42" s="260"/>
      <c r="D42" s="267"/>
      <c r="E42" s="267"/>
      <c r="F42" s="267"/>
      <c r="G42" s="260"/>
      <c r="H42" s="250"/>
      <c r="I42" s="404"/>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row>
    <row r="43" spans="1:36">
      <c r="A43" s="251"/>
      <c r="B43" s="260"/>
      <c r="C43" s="260"/>
      <c r="D43" s="267"/>
      <c r="E43" s="267"/>
      <c r="F43" s="267"/>
      <c r="G43" s="260"/>
      <c r="H43" s="250"/>
      <c r="I43" s="404"/>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row>
    <row r="44" spans="1:36">
      <c r="A44" s="251"/>
      <c r="B44" s="260"/>
      <c r="C44" s="260"/>
      <c r="D44" s="267"/>
      <c r="E44" s="267"/>
      <c r="F44" s="267"/>
      <c r="G44" s="260"/>
      <c r="H44" s="250"/>
      <c r="I44" s="404"/>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row>
    <row r="45" spans="1:36">
      <c r="A45" s="251"/>
      <c r="B45" s="260"/>
      <c r="C45" s="260"/>
      <c r="D45" s="267"/>
      <c r="E45" s="267"/>
      <c r="F45" s="267"/>
      <c r="G45" s="260"/>
      <c r="H45" s="250"/>
      <c r="I45" s="404"/>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row>
    <row r="46" spans="1:36">
      <c r="A46" s="251"/>
      <c r="B46" s="260"/>
      <c r="C46" s="260"/>
      <c r="D46" s="267"/>
      <c r="E46" s="267"/>
      <c r="F46" s="267"/>
      <c r="G46" s="260"/>
      <c r="H46" s="250"/>
      <c r="I46" s="404"/>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row>
    <row r="47" spans="1:36">
      <c r="A47" s="251"/>
      <c r="B47" s="260"/>
      <c r="C47" s="260"/>
      <c r="D47" s="267"/>
      <c r="E47" s="267"/>
      <c r="F47" s="267"/>
      <c r="G47" s="260"/>
      <c r="H47" s="250"/>
      <c r="I47" s="404"/>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row>
    <row r="48" spans="1:36">
      <c r="A48" s="251"/>
      <c r="B48" s="260"/>
      <c r="C48" s="260"/>
      <c r="D48" s="267"/>
      <c r="E48" s="267"/>
      <c r="F48" s="267"/>
      <c r="G48" s="260"/>
      <c r="H48" s="250"/>
      <c r="I48" s="404"/>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row>
    <row r="49" spans="1:36">
      <c r="A49" s="251"/>
      <c r="B49" s="260"/>
      <c r="C49" s="260"/>
      <c r="D49" s="267"/>
      <c r="E49" s="267"/>
      <c r="F49" s="267"/>
      <c r="G49" s="260"/>
      <c r="H49" s="250"/>
      <c r="I49" s="404"/>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row>
    <row r="50" spans="1:36">
      <c r="A50" s="251"/>
      <c r="B50" s="260"/>
      <c r="C50" s="260"/>
      <c r="D50" s="267"/>
      <c r="E50" s="267"/>
      <c r="F50" s="267"/>
      <c r="G50" s="260"/>
      <c r="H50" s="250"/>
      <c r="I50" s="404"/>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row>
    <row r="51" spans="1:36">
      <c r="A51" s="251"/>
      <c r="B51" s="260"/>
      <c r="C51" s="260"/>
      <c r="D51" s="267"/>
      <c r="E51" s="267"/>
      <c r="F51" s="267"/>
      <c r="G51" s="260"/>
      <c r="H51" s="250"/>
      <c r="I51" s="404"/>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row>
    <row r="52" spans="1:36">
      <c r="A52" s="251"/>
      <c r="B52" s="260"/>
      <c r="C52" s="260"/>
      <c r="D52" s="267"/>
      <c r="E52" s="267"/>
      <c r="F52" s="267"/>
      <c r="G52" s="260"/>
      <c r="H52" s="250"/>
      <c r="I52" s="404"/>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row>
    <row r="53" spans="1:36">
      <c r="A53" s="251"/>
      <c r="B53" s="260"/>
      <c r="C53" s="260"/>
      <c r="D53" s="267"/>
      <c r="E53" s="267"/>
      <c r="F53" s="267"/>
      <c r="G53" s="260"/>
      <c r="H53" s="250"/>
      <c r="I53" s="404"/>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row>
    <row r="54" spans="1:36">
      <c r="A54" s="251"/>
      <c r="B54" s="260"/>
      <c r="C54" s="260"/>
      <c r="D54" s="267"/>
      <c r="E54" s="267"/>
      <c r="F54" s="267"/>
      <c r="G54" s="260"/>
      <c r="H54" s="250"/>
      <c r="I54" s="404"/>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row>
    <row r="55" spans="1:36">
      <c r="A55" s="251"/>
      <c r="B55" s="260"/>
      <c r="C55" s="260"/>
      <c r="D55" s="267"/>
      <c r="E55" s="267"/>
      <c r="F55" s="267"/>
      <c r="G55" s="260"/>
      <c r="H55" s="250"/>
      <c r="I55" s="404"/>
      <c r="J55" s="266"/>
      <c r="K55" s="266"/>
      <c r="L55" s="266"/>
      <c r="M55" s="266"/>
      <c r="N55" s="266"/>
      <c r="O55" s="266"/>
      <c r="P55" s="266"/>
      <c r="Q55" s="266"/>
      <c r="R55" s="266"/>
      <c r="S55" s="266"/>
      <c r="T55" s="266"/>
      <c r="U55" s="266"/>
      <c r="V55" s="266"/>
      <c r="W55" s="266"/>
      <c r="X55" s="266"/>
      <c r="Y55" s="266"/>
      <c r="Z55" s="266"/>
      <c r="AA55" s="266"/>
      <c r="AB55" s="266"/>
      <c r="AC55" s="266"/>
      <c r="AD55" s="266"/>
      <c r="AE55" s="266"/>
      <c r="AF55" s="266"/>
      <c r="AG55" s="266"/>
      <c r="AH55" s="266"/>
      <c r="AI55" s="266"/>
      <c r="AJ55" s="266"/>
    </row>
    <row r="56" spans="1:36">
      <c r="A56" s="251"/>
      <c r="B56" s="260"/>
      <c r="C56" s="260"/>
      <c r="D56" s="267"/>
      <c r="E56" s="267"/>
      <c r="F56" s="267"/>
      <c r="G56" s="260"/>
      <c r="H56" s="250"/>
      <c r="I56" s="404"/>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6"/>
      <c r="AG56" s="266"/>
      <c r="AH56" s="266"/>
      <c r="AI56" s="266"/>
      <c r="AJ56" s="266"/>
    </row>
    <row r="57" spans="1:36">
      <c r="A57" s="251"/>
      <c r="B57" s="260"/>
      <c r="C57" s="260"/>
      <c r="D57" s="267"/>
      <c r="E57" s="267"/>
      <c r="F57" s="267"/>
      <c r="G57" s="260"/>
      <c r="H57" s="250"/>
      <c r="I57" s="404"/>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row>
    <row r="58" spans="1:36">
      <c r="A58" s="251"/>
      <c r="B58" s="260"/>
      <c r="C58" s="260"/>
      <c r="D58" s="267"/>
      <c r="E58" s="267"/>
      <c r="F58" s="267"/>
      <c r="G58" s="260"/>
      <c r="H58" s="250"/>
      <c r="I58" s="404"/>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266"/>
    </row>
    <row r="59" spans="1:36">
      <c r="A59" s="251"/>
      <c r="B59" s="260"/>
      <c r="C59" s="260"/>
      <c r="D59" s="267"/>
      <c r="E59" s="267"/>
      <c r="F59" s="267"/>
      <c r="G59" s="260"/>
      <c r="H59" s="250"/>
      <c r="I59" s="404"/>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c r="AJ59" s="266"/>
    </row>
    <row r="60" spans="1:36">
      <c r="A60" s="251"/>
      <c r="B60" s="260"/>
      <c r="C60" s="260"/>
      <c r="D60" s="267"/>
      <c r="E60" s="267"/>
      <c r="F60" s="267"/>
      <c r="G60" s="260"/>
      <c r="H60" s="250"/>
      <c r="I60" s="404"/>
      <c r="J60" s="266"/>
      <c r="K60" s="266"/>
      <c r="L60" s="266"/>
      <c r="M60" s="266"/>
      <c r="N60" s="266"/>
      <c r="O60" s="266"/>
      <c r="P60" s="266"/>
      <c r="Q60" s="266"/>
      <c r="R60" s="266"/>
      <c r="S60" s="266"/>
      <c r="T60" s="266"/>
      <c r="U60" s="266"/>
      <c r="V60" s="266"/>
      <c r="W60" s="266"/>
      <c r="X60" s="266"/>
      <c r="Y60" s="266"/>
      <c r="Z60" s="266"/>
      <c r="AA60" s="266"/>
      <c r="AB60" s="266"/>
      <c r="AC60" s="266"/>
      <c r="AD60" s="266"/>
      <c r="AE60" s="266"/>
      <c r="AF60" s="266"/>
      <c r="AG60" s="266"/>
      <c r="AH60" s="266"/>
      <c r="AI60" s="266"/>
      <c r="AJ60" s="266"/>
    </row>
    <row r="61" spans="1:36">
      <c r="A61" s="251"/>
      <c r="B61" s="260"/>
      <c r="C61" s="260"/>
      <c r="D61" s="267"/>
      <c r="E61" s="267"/>
      <c r="F61" s="267"/>
      <c r="G61" s="260"/>
      <c r="H61" s="250"/>
      <c r="I61" s="404"/>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c r="AJ61" s="266"/>
    </row>
    <row r="62" spans="1:36">
      <c r="A62" s="251"/>
      <c r="B62" s="260"/>
      <c r="C62" s="260"/>
      <c r="D62" s="267"/>
      <c r="E62" s="267"/>
      <c r="F62" s="267"/>
      <c r="G62" s="260"/>
      <c r="H62" s="250"/>
      <c r="I62" s="404"/>
      <c r="J62" s="266"/>
      <c r="K62" s="266"/>
      <c r="L62" s="266"/>
      <c r="M62" s="266"/>
      <c r="N62" s="266"/>
      <c r="O62" s="266"/>
      <c r="P62" s="266"/>
      <c r="Q62" s="266"/>
      <c r="R62" s="266"/>
      <c r="S62" s="266"/>
      <c r="T62" s="266"/>
      <c r="U62" s="266"/>
      <c r="V62" s="266"/>
      <c r="W62" s="266"/>
      <c r="X62" s="266"/>
      <c r="Y62" s="266"/>
      <c r="Z62" s="266"/>
      <c r="AA62" s="266"/>
      <c r="AB62" s="266"/>
      <c r="AC62" s="266"/>
      <c r="AD62" s="266"/>
      <c r="AE62" s="266"/>
      <c r="AF62" s="266"/>
      <c r="AG62" s="266"/>
      <c r="AH62" s="266"/>
      <c r="AI62" s="266"/>
      <c r="AJ62" s="266"/>
    </row>
    <row r="63" spans="1:36">
      <c r="A63" s="251"/>
      <c r="B63" s="260"/>
      <c r="C63" s="260"/>
      <c r="D63" s="267"/>
      <c r="E63" s="267"/>
      <c r="F63" s="267"/>
      <c r="G63" s="260"/>
      <c r="H63" s="250"/>
      <c r="I63" s="404"/>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row>
    <row r="64" spans="1:36">
      <c r="A64" s="251"/>
      <c r="B64" s="260"/>
      <c r="C64" s="260"/>
      <c r="D64" s="267"/>
      <c r="E64" s="267"/>
      <c r="F64" s="267"/>
      <c r="G64" s="260"/>
      <c r="H64" s="250"/>
      <c r="I64" s="404"/>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row>
    <row r="65" spans="1:36">
      <c r="A65" s="251"/>
      <c r="B65" s="260"/>
      <c r="C65" s="260"/>
      <c r="D65" s="267"/>
      <c r="E65" s="267"/>
      <c r="F65" s="267"/>
      <c r="G65" s="260"/>
      <c r="H65" s="250"/>
      <c r="I65" s="404"/>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c r="AJ65" s="266"/>
    </row>
    <row r="66" spans="1:36">
      <c r="A66" s="251"/>
      <c r="B66" s="260"/>
      <c r="C66" s="260"/>
      <c r="D66" s="267"/>
      <c r="E66" s="267"/>
      <c r="F66" s="267"/>
      <c r="G66" s="260"/>
      <c r="H66" s="250"/>
      <c r="I66" s="404"/>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266"/>
      <c r="AJ66" s="266"/>
    </row>
    <row r="67" spans="1:36">
      <c r="A67" s="251"/>
      <c r="B67" s="260"/>
      <c r="C67" s="260"/>
      <c r="D67" s="267"/>
      <c r="E67" s="267"/>
      <c r="F67" s="267"/>
      <c r="G67" s="260"/>
      <c r="H67" s="250"/>
      <c r="I67" s="404"/>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row>
    <row r="68" spans="1:36">
      <c r="A68" s="251"/>
      <c r="B68" s="260"/>
      <c r="C68" s="260"/>
      <c r="D68" s="267"/>
      <c r="E68" s="267"/>
      <c r="F68" s="267"/>
      <c r="G68" s="260"/>
      <c r="H68" s="250"/>
      <c r="I68" s="404"/>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266"/>
      <c r="AJ68" s="266"/>
    </row>
    <row r="69" spans="1:36">
      <c r="A69" s="251"/>
      <c r="B69" s="260"/>
      <c r="C69" s="260"/>
      <c r="D69" s="267"/>
      <c r="E69" s="267"/>
      <c r="F69" s="267"/>
      <c r="G69" s="260"/>
      <c r="H69" s="250"/>
      <c r="I69" s="404"/>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row>
    <row r="70" spans="1:36">
      <c r="A70" s="251"/>
      <c r="B70" s="260"/>
      <c r="C70" s="260"/>
      <c r="D70" s="267"/>
      <c r="E70" s="267"/>
      <c r="F70" s="267"/>
      <c r="G70" s="260"/>
      <c r="H70" s="250"/>
      <c r="I70" s="404"/>
      <c r="J70" s="266"/>
      <c r="K70" s="266"/>
      <c r="L70" s="266"/>
      <c r="M70" s="266"/>
      <c r="N70" s="266"/>
      <c r="O70" s="266"/>
      <c r="P70" s="266"/>
      <c r="Q70" s="266"/>
      <c r="R70" s="266"/>
      <c r="S70" s="266"/>
      <c r="T70" s="266"/>
      <c r="U70" s="266"/>
      <c r="V70" s="266"/>
      <c r="W70" s="266"/>
      <c r="X70" s="266"/>
      <c r="Y70" s="266"/>
      <c r="Z70" s="266"/>
      <c r="AA70" s="266"/>
      <c r="AB70" s="266"/>
      <c r="AC70" s="266"/>
      <c r="AD70" s="266"/>
      <c r="AE70" s="266"/>
      <c r="AF70" s="266"/>
      <c r="AG70" s="266"/>
      <c r="AH70" s="266"/>
      <c r="AI70" s="266"/>
      <c r="AJ70" s="266"/>
    </row>
    <row r="71" spans="1:36">
      <c r="A71" s="251"/>
      <c r="B71" s="260"/>
      <c r="C71" s="260"/>
      <c r="D71" s="267"/>
      <c r="E71" s="267"/>
      <c r="F71" s="267"/>
      <c r="G71" s="260"/>
      <c r="H71" s="250"/>
      <c r="I71" s="404"/>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c r="AJ71" s="266"/>
    </row>
    <row r="72" spans="1:36">
      <c r="A72" s="251"/>
      <c r="B72" s="260"/>
      <c r="C72" s="260"/>
      <c r="D72" s="267"/>
      <c r="E72" s="267"/>
      <c r="F72" s="267"/>
      <c r="G72" s="260"/>
      <c r="H72" s="250"/>
      <c r="I72" s="404"/>
      <c r="J72" s="266"/>
      <c r="K72" s="266"/>
      <c r="L72" s="266"/>
      <c r="M72" s="266"/>
      <c r="N72" s="266"/>
      <c r="O72" s="266"/>
      <c r="P72" s="266"/>
      <c r="Q72" s="266"/>
      <c r="R72" s="266"/>
      <c r="S72" s="266"/>
      <c r="T72" s="266"/>
      <c r="U72" s="266"/>
      <c r="V72" s="266"/>
      <c r="W72" s="266"/>
      <c r="X72" s="266"/>
      <c r="Y72" s="266"/>
      <c r="Z72" s="266"/>
      <c r="AA72" s="266"/>
      <c r="AB72" s="266"/>
      <c r="AC72" s="266"/>
      <c r="AD72" s="266"/>
      <c r="AE72" s="266"/>
      <c r="AF72" s="266"/>
      <c r="AG72" s="266"/>
      <c r="AH72" s="266"/>
      <c r="AI72" s="266"/>
      <c r="AJ72" s="266"/>
    </row>
    <row r="73" spans="1:36">
      <c r="A73" s="251"/>
      <c r="B73" s="260"/>
      <c r="C73" s="260"/>
      <c r="D73" s="267"/>
      <c r="E73" s="267"/>
      <c r="F73" s="267"/>
      <c r="G73" s="260"/>
      <c r="H73" s="250"/>
      <c r="I73" s="404"/>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c r="AJ73" s="266"/>
    </row>
    <row r="74" spans="1:36">
      <c r="A74" s="251"/>
      <c r="B74" s="260"/>
      <c r="C74" s="260"/>
      <c r="D74" s="267"/>
      <c r="E74" s="267"/>
      <c r="F74" s="267"/>
      <c r="G74" s="260"/>
      <c r="H74" s="250"/>
      <c r="I74" s="404"/>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c r="AJ74" s="266"/>
    </row>
    <row r="75" spans="1:36">
      <c r="A75" s="251"/>
      <c r="B75" s="260"/>
      <c r="C75" s="260"/>
      <c r="D75" s="267"/>
      <c r="E75" s="267"/>
      <c r="F75" s="267"/>
      <c r="G75" s="260"/>
      <c r="H75" s="250"/>
      <c r="I75" s="404"/>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row>
    <row r="76" spans="1:36">
      <c r="A76" s="251"/>
      <c r="B76" s="260"/>
      <c r="C76" s="260"/>
      <c r="D76" s="267"/>
      <c r="E76" s="267"/>
      <c r="F76" s="267"/>
      <c r="G76" s="260"/>
      <c r="H76" s="250"/>
      <c r="I76" s="404"/>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c r="AJ76" s="266"/>
    </row>
    <row r="77" spans="1:36">
      <c r="A77" s="251"/>
      <c r="B77" s="260"/>
      <c r="C77" s="260"/>
      <c r="D77" s="267"/>
      <c r="E77" s="267"/>
      <c r="F77" s="267"/>
      <c r="G77" s="260"/>
      <c r="H77" s="250"/>
      <c r="I77" s="404"/>
      <c r="J77" s="266"/>
      <c r="K77" s="266"/>
      <c r="L77" s="266"/>
      <c r="M77" s="266"/>
      <c r="N77" s="266"/>
      <c r="O77" s="266"/>
      <c r="P77" s="266"/>
      <c r="Q77" s="266"/>
      <c r="R77" s="266"/>
      <c r="S77" s="266"/>
      <c r="T77" s="266"/>
      <c r="U77" s="266"/>
      <c r="V77" s="266"/>
      <c r="W77" s="266"/>
      <c r="X77" s="266"/>
      <c r="Y77" s="266"/>
      <c r="Z77" s="266"/>
      <c r="AA77" s="266"/>
      <c r="AB77" s="266"/>
      <c r="AC77" s="266"/>
      <c r="AD77" s="266"/>
      <c r="AE77" s="266"/>
      <c r="AF77" s="266"/>
      <c r="AG77" s="266"/>
      <c r="AH77" s="266"/>
      <c r="AI77" s="266"/>
      <c r="AJ77" s="266"/>
    </row>
    <row r="78" spans="1:36">
      <c r="A78" s="251"/>
      <c r="B78" s="260"/>
      <c r="C78" s="260"/>
      <c r="D78" s="267"/>
      <c r="E78" s="267"/>
      <c r="F78" s="267"/>
      <c r="G78" s="260"/>
      <c r="H78" s="250"/>
      <c r="I78" s="404"/>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c r="AJ78" s="266"/>
    </row>
    <row r="79" spans="1:36">
      <c r="A79" s="251"/>
      <c r="B79" s="260"/>
      <c r="C79" s="260"/>
      <c r="D79" s="267"/>
      <c r="E79" s="267"/>
      <c r="F79" s="267"/>
      <c r="G79" s="260"/>
      <c r="H79" s="250"/>
      <c r="I79" s="404"/>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H79" s="266"/>
      <c r="AI79" s="266"/>
      <c r="AJ79" s="266"/>
    </row>
    <row r="80" spans="1:36">
      <c r="A80" s="251"/>
      <c r="B80" s="260"/>
      <c r="C80" s="260"/>
      <c r="D80" s="267"/>
      <c r="E80" s="267"/>
      <c r="F80" s="267"/>
      <c r="G80" s="260"/>
      <c r="H80" s="250"/>
      <c r="I80" s="404"/>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266"/>
      <c r="AJ80" s="266"/>
    </row>
    <row r="81" spans="1:36">
      <c r="A81" s="251"/>
      <c r="B81" s="260"/>
      <c r="C81" s="260"/>
      <c r="D81" s="267"/>
      <c r="E81" s="267"/>
      <c r="F81" s="267"/>
      <c r="G81" s="260"/>
      <c r="H81" s="250"/>
      <c r="I81" s="404"/>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row>
    <row r="82" spans="1:36">
      <c r="A82" s="251"/>
      <c r="B82" s="260"/>
      <c r="C82" s="260"/>
      <c r="D82" s="267"/>
      <c r="E82" s="267"/>
      <c r="F82" s="267"/>
      <c r="G82" s="260"/>
      <c r="H82" s="250"/>
      <c r="I82" s="404"/>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row>
    <row r="83" spans="1:36">
      <c r="A83" s="251"/>
      <c r="B83" s="260"/>
      <c r="C83" s="260"/>
      <c r="D83" s="267"/>
      <c r="E83" s="267"/>
      <c r="F83" s="267"/>
      <c r="G83" s="260"/>
      <c r="H83" s="250"/>
      <c r="I83" s="404"/>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row>
    <row r="84" spans="1:36">
      <c r="A84" s="251"/>
      <c r="B84" s="260"/>
      <c r="C84" s="260"/>
      <c r="D84" s="267"/>
      <c r="E84" s="267"/>
      <c r="F84" s="267"/>
      <c r="G84" s="260"/>
      <c r="H84" s="250"/>
      <c r="I84" s="404"/>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row>
    <row r="85" spans="1:36">
      <c r="A85" s="251"/>
      <c r="B85" s="260"/>
      <c r="C85" s="260"/>
      <c r="D85" s="267"/>
      <c r="E85" s="267"/>
      <c r="F85" s="267"/>
      <c r="G85" s="260"/>
      <c r="H85" s="250"/>
      <c r="I85" s="404"/>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row>
    <row r="86" spans="1:36">
      <c r="A86" s="251"/>
      <c r="B86" s="260"/>
      <c r="C86" s="260"/>
      <c r="D86" s="267"/>
      <c r="E86" s="267"/>
      <c r="F86" s="267"/>
      <c r="G86" s="260"/>
      <c r="H86" s="250"/>
      <c r="I86" s="404"/>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266"/>
      <c r="AJ86" s="266"/>
    </row>
    <row r="87" spans="1:36">
      <c r="A87" s="251"/>
      <c r="B87" s="260"/>
      <c r="C87" s="260"/>
      <c r="D87" s="267"/>
      <c r="E87" s="267"/>
      <c r="F87" s="267"/>
      <c r="G87" s="260"/>
      <c r="H87" s="250"/>
      <c r="I87" s="404"/>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266"/>
      <c r="AJ87" s="266"/>
    </row>
    <row r="88" spans="1:36">
      <c r="A88" s="251"/>
      <c r="B88" s="260"/>
      <c r="C88" s="260"/>
      <c r="D88" s="267"/>
      <c r="E88" s="267"/>
      <c r="F88" s="267"/>
      <c r="G88" s="260"/>
      <c r="H88" s="250"/>
      <c r="I88" s="404"/>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H88" s="266"/>
      <c r="AI88" s="266"/>
      <c r="AJ88" s="266"/>
    </row>
    <row r="89" spans="1:36">
      <c r="A89" s="251"/>
      <c r="B89" s="260"/>
      <c r="C89" s="260"/>
      <c r="D89" s="267"/>
      <c r="E89" s="267"/>
      <c r="F89" s="267"/>
      <c r="G89" s="260"/>
      <c r="H89" s="250"/>
      <c r="I89" s="404"/>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H89" s="266"/>
      <c r="AI89" s="266"/>
      <c r="AJ89" s="266"/>
    </row>
    <row r="90" spans="1:36">
      <c r="A90" s="251"/>
      <c r="B90" s="260"/>
      <c r="C90" s="260"/>
      <c r="D90" s="267"/>
      <c r="E90" s="267"/>
      <c r="F90" s="267"/>
      <c r="G90" s="260"/>
      <c r="H90" s="250"/>
      <c r="I90" s="404"/>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266"/>
      <c r="AJ90" s="266"/>
    </row>
    <row r="91" spans="1:36">
      <c r="A91" s="251"/>
      <c r="B91" s="260"/>
      <c r="C91" s="260"/>
      <c r="D91" s="267"/>
      <c r="E91" s="267"/>
      <c r="F91" s="267"/>
      <c r="G91" s="260"/>
      <c r="H91" s="250"/>
      <c r="I91" s="404"/>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row>
    <row r="92" spans="1:36">
      <c r="A92" s="251"/>
      <c r="B92" s="260"/>
      <c r="C92" s="260"/>
      <c r="D92" s="267"/>
      <c r="E92" s="267"/>
      <c r="F92" s="267"/>
      <c r="G92" s="260"/>
      <c r="H92" s="250"/>
      <c r="I92" s="404"/>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row>
    <row r="93" spans="1:36">
      <c r="A93" s="251"/>
      <c r="B93" s="260"/>
      <c r="C93" s="260"/>
      <c r="D93" s="267"/>
      <c r="E93" s="267"/>
      <c r="F93" s="267"/>
      <c r="G93" s="260"/>
      <c r="H93" s="250"/>
      <c r="I93" s="404"/>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6"/>
      <c r="AI93" s="266"/>
      <c r="AJ93" s="266"/>
    </row>
    <row r="94" spans="1:36">
      <c r="A94" s="251"/>
      <c r="B94" s="260"/>
      <c r="C94" s="260"/>
      <c r="D94" s="267"/>
      <c r="E94" s="267"/>
      <c r="F94" s="267"/>
      <c r="G94" s="260"/>
      <c r="H94" s="250"/>
      <c r="I94" s="404"/>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H94" s="266"/>
      <c r="AI94" s="266"/>
      <c r="AJ94" s="266"/>
    </row>
    <row r="95" spans="1:36">
      <c r="A95" s="251"/>
      <c r="B95" s="260"/>
      <c r="C95" s="260"/>
      <c r="D95" s="267"/>
      <c r="E95" s="267"/>
      <c r="F95" s="267"/>
      <c r="G95" s="260"/>
      <c r="H95" s="250"/>
      <c r="I95" s="404"/>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H95" s="266"/>
      <c r="AI95" s="266"/>
      <c r="AJ95" s="266"/>
    </row>
    <row r="96" spans="1:36">
      <c r="A96" s="251"/>
      <c r="B96" s="260"/>
      <c r="C96" s="260"/>
      <c r="D96" s="267"/>
      <c r="E96" s="267"/>
      <c r="F96" s="267"/>
      <c r="G96" s="260"/>
      <c r="H96" s="250"/>
      <c r="I96" s="404"/>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H96" s="266"/>
      <c r="AI96" s="266"/>
      <c r="AJ96" s="266"/>
    </row>
    <row r="97" spans="1:36">
      <c r="A97" s="251"/>
      <c r="B97" s="260"/>
      <c r="C97" s="260"/>
      <c r="D97" s="267"/>
      <c r="E97" s="267"/>
      <c r="F97" s="267"/>
      <c r="G97" s="260"/>
      <c r="H97" s="250"/>
      <c r="I97" s="404"/>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H97" s="266"/>
      <c r="AI97" s="266"/>
      <c r="AJ97" s="266"/>
    </row>
    <row r="98" spans="1:36">
      <c r="A98" s="251"/>
      <c r="B98" s="260"/>
      <c r="C98" s="260"/>
      <c r="D98" s="267"/>
      <c r="E98" s="267"/>
      <c r="F98" s="267"/>
      <c r="G98" s="260"/>
      <c r="H98" s="250"/>
      <c r="I98" s="404"/>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row>
    <row r="99" spans="1:36">
      <c r="A99" s="251"/>
      <c r="B99" s="260"/>
      <c r="C99" s="260"/>
      <c r="D99" s="267"/>
      <c r="E99" s="267"/>
      <c r="F99" s="267"/>
      <c r="G99" s="260"/>
      <c r="H99" s="250"/>
      <c r="I99" s="404"/>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row>
    <row r="100" spans="1:36">
      <c r="A100" s="251"/>
      <c r="B100" s="260"/>
      <c r="C100" s="260"/>
      <c r="D100" s="267"/>
      <c r="E100" s="267"/>
      <c r="F100" s="267"/>
      <c r="G100" s="260"/>
      <c r="H100" s="250"/>
      <c r="I100" s="404"/>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row>
    <row r="101" spans="1:36">
      <c r="A101" s="251"/>
      <c r="B101" s="260"/>
      <c r="C101" s="260"/>
      <c r="D101" s="267"/>
      <c r="E101" s="267"/>
      <c r="F101" s="267"/>
      <c r="G101" s="260"/>
      <c r="H101" s="250"/>
      <c r="I101" s="404"/>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H101" s="266"/>
      <c r="AI101" s="266"/>
      <c r="AJ101" s="266"/>
    </row>
    <row r="102" spans="1:36">
      <c r="A102" s="251"/>
      <c r="B102" s="260"/>
      <c r="C102" s="260"/>
      <c r="D102" s="267"/>
      <c r="E102" s="267"/>
      <c r="F102" s="267"/>
      <c r="G102" s="260"/>
      <c r="H102" s="250"/>
      <c r="I102" s="404"/>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H102" s="266"/>
      <c r="AI102" s="266"/>
      <c r="AJ102" s="266"/>
    </row>
    <row r="103" spans="1:36">
      <c r="A103" s="251"/>
      <c r="B103" s="260"/>
      <c r="C103" s="260"/>
      <c r="D103" s="267"/>
      <c r="E103" s="267"/>
      <c r="F103" s="267"/>
      <c r="G103" s="260"/>
      <c r="H103" s="250"/>
      <c r="I103" s="404"/>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266"/>
      <c r="AJ103" s="266"/>
    </row>
    <row r="104" spans="1:36">
      <c r="A104" s="251"/>
      <c r="B104" s="260"/>
      <c r="C104" s="260"/>
      <c r="D104" s="267"/>
      <c r="E104" s="267"/>
      <c r="F104" s="267"/>
      <c r="G104" s="260"/>
      <c r="H104" s="250"/>
      <c r="I104" s="404"/>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H104" s="266"/>
      <c r="AI104" s="266"/>
      <c r="AJ104" s="266"/>
    </row>
    <row r="105" spans="1:36">
      <c r="A105" s="251"/>
      <c r="B105" s="260"/>
      <c r="C105" s="260"/>
      <c r="D105" s="267"/>
      <c r="E105" s="267"/>
      <c r="F105" s="267"/>
      <c r="G105" s="260"/>
      <c r="H105" s="250"/>
      <c r="I105" s="404"/>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H105" s="266"/>
      <c r="AI105" s="266"/>
      <c r="AJ105" s="266"/>
    </row>
    <row r="106" spans="1:36">
      <c r="A106" s="251"/>
      <c r="B106" s="260"/>
      <c r="C106" s="260"/>
      <c r="D106" s="267"/>
      <c r="E106" s="267"/>
      <c r="F106" s="267"/>
      <c r="G106" s="260"/>
      <c r="H106" s="250"/>
      <c r="I106" s="404"/>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H106" s="266"/>
      <c r="AI106" s="266"/>
      <c r="AJ106" s="266"/>
    </row>
    <row r="107" spans="1:36">
      <c r="A107" s="251"/>
      <c r="B107" s="260"/>
      <c r="C107" s="260"/>
      <c r="D107" s="267"/>
      <c r="E107" s="267"/>
      <c r="F107" s="267"/>
      <c r="G107" s="260"/>
      <c r="H107" s="250"/>
      <c r="I107" s="404"/>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row>
    <row r="108" spans="1:36">
      <c r="A108" s="251"/>
      <c r="B108" s="260"/>
      <c r="C108" s="260"/>
      <c r="D108" s="267"/>
      <c r="E108" s="267"/>
      <c r="F108" s="267"/>
      <c r="G108" s="260"/>
      <c r="H108" s="250"/>
      <c r="I108" s="404"/>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row>
    <row r="109" spans="1:36">
      <c r="A109" s="251"/>
      <c r="B109" s="260"/>
      <c r="C109" s="260"/>
      <c r="D109" s="267"/>
      <c r="E109" s="267"/>
      <c r="F109" s="267"/>
      <c r="G109" s="260"/>
      <c r="H109" s="250"/>
      <c r="I109" s="404"/>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row>
    <row r="110" spans="1:36">
      <c r="A110" s="251"/>
      <c r="B110" s="260"/>
      <c r="C110" s="260"/>
      <c r="D110" s="267"/>
      <c r="E110" s="267"/>
      <c r="F110" s="267"/>
      <c r="G110" s="260"/>
      <c r="H110" s="250"/>
      <c r="I110" s="404"/>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row>
    <row r="111" spans="1:36">
      <c r="A111" s="251"/>
      <c r="B111" s="260"/>
      <c r="C111" s="260"/>
      <c r="D111" s="267"/>
      <c r="E111" s="267"/>
      <c r="F111" s="267"/>
      <c r="G111" s="260"/>
      <c r="H111" s="250"/>
      <c r="I111" s="404"/>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row>
    <row r="112" spans="1:36">
      <c r="A112" s="251"/>
      <c r="B112" s="260"/>
      <c r="C112" s="260"/>
      <c r="D112" s="267"/>
      <c r="E112" s="267"/>
      <c r="F112" s="267"/>
      <c r="G112" s="260"/>
      <c r="H112" s="250"/>
      <c r="I112" s="404"/>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H112" s="266"/>
      <c r="AI112" s="266"/>
      <c r="AJ112" s="266"/>
    </row>
    <row r="113" spans="1:36">
      <c r="A113" s="251"/>
      <c r="B113" s="260"/>
      <c r="C113" s="260"/>
      <c r="D113" s="267"/>
      <c r="E113" s="267"/>
      <c r="F113" s="267"/>
      <c r="G113" s="260"/>
      <c r="H113" s="250"/>
      <c r="I113" s="404"/>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266"/>
      <c r="AJ113" s="266"/>
    </row>
    <row r="114" spans="1:36">
      <c r="A114" s="251"/>
      <c r="B114" s="260"/>
      <c r="C114" s="260"/>
      <c r="D114" s="267"/>
      <c r="E114" s="267"/>
      <c r="F114" s="267"/>
      <c r="G114" s="260"/>
      <c r="H114" s="250"/>
      <c r="I114" s="404"/>
      <c r="J114" s="266"/>
      <c r="K114" s="266"/>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266"/>
      <c r="AJ114" s="266"/>
    </row>
    <row r="115" spans="1:36">
      <c r="A115" s="251"/>
      <c r="B115" s="260"/>
      <c r="C115" s="260"/>
      <c r="D115" s="267"/>
      <c r="E115" s="267"/>
      <c r="F115" s="267"/>
      <c r="G115" s="260"/>
      <c r="H115" s="250"/>
      <c r="I115" s="404"/>
      <c r="J115" s="266"/>
      <c r="K115" s="266"/>
      <c r="L115" s="266"/>
      <c r="M115" s="266"/>
      <c r="N115" s="266"/>
      <c r="O115" s="266"/>
      <c r="P115" s="266"/>
      <c r="Q115" s="266"/>
      <c r="R115" s="266"/>
      <c r="S115" s="266"/>
      <c r="T115" s="266"/>
      <c r="U115" s="266"/>
      <c r="V115" s="266"/>
      <c r="W115" s="266"/>
      <c r="X115" s="266"/>
      <c r="Y115" s="266"/>
      <c r="Z115" s="266"/>
      <c r="AA115" s="266"/>
      <c r="AB115" s="266"/>
      <c r="AC115" s="266"/>
      <c r="AD115" s="266"/>
      <c r="AE115" s="266"/>
      <c r="AF115" s="266"/>
      <c r="AG115" s="266"/>
      <c r="AH115" s="266"/>
      <c r="AI115" s="266"/>
      <c r="AJ115" s="266"/>
    </row>
    <row r="116" spans="1:36">
      <c r="A116" s="251"/>
      <c r="B116" s="260"/>
      <c r="C116" s="260"/>
      <c r="D116" s="267"/>
      <c r="E116" s="267"/>
      <c r="F116" s="267"/>
      <c r="G116" s="260"/>
      <c r="H116" s="250"/>
      <c r="I116" s="404"/>
      <c r="J116" s="266"/>
      <c r="K116" s="266"/>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266"/>
      <c r="AJ116" s="266"/>
    </row>
    <row r="117" spans="1:36">
      <c r="A117" s="251"/>
      <c r="B117" s="260"/>
      <c r="C117" s="260"/>
      <c r="D117" s="267"/>
      <c r="E117" s="267"/>
      <c r="F117" s="267"/>
      <c r="G117" s="260"/>
      <c r="H117" s="250"/>
      <c r="I117" s="404"/>
      <c r="J117" s="266"/>
      <c r="K117" s="266"/>
      <c r="L117" s="266"/>
      <c r="M117" s="266"/>
      <c r="N117" s="266"/>
      <c r="O117" s="266"/>
      <c r="P117" s="266"/>
      <c r="Q117" s="266"/>
      <c r="R117" s="266"/>
      <c r="S117" s="266"/>
      <c r="T117" s="266"/>
      <c r="U117" s="266"/>
      <c r="V117" s="266"/>
      <c r="W117" s="266"/>
      <c r="X117" s="266"/>
      <c r="Y117" s="266"/>
      <c r="Z117" s="266"/>
      <c r="AA117" s="266"/>
      <c r="AB117" s="266"/>
      <c r="AC117" s="266"/>
      <c r="AD117" s="266"/>
      <c r="AE117" s="266"/>
      <c r="AF117" s="266"/>
      <c r="AG117" s="266"/>
      <c r="AH117" s="266"/>
      <c r="AI117" s="266"/>
      <c r="AJ117" s="266"/>
    </row>
    <row r="118" spans="1:36">
      <c r="A118" s="251"/>
      <c r="B118" s="260"/>
      <c r="C118" s="260"/>
      <c r="D118" s="267"/>
      <c r="E118" s="267"/>
      <c r="F118" s="267"/>
      <c r="G118" s="260"/>
      <c r="H118" s="250"/>
      <c r="I118" s="404"/>
      <c r="J118" s="266"/>
      <c r="K118" s="266"/>
      <c r="L118" s="266"/>
      <c r="M118" s="266"/>
      <c r="N118" s="266"/>
      <c r="O118" s="266"/>
      <c r="P118" s="266"/>
      <c r="Q118" s="266"/>
      <c r="R118" s="266"/>
      <c r="S118" s="266"/>
      <c r="T118" s="266"/>
      <c r="U118" s="266"/>
      <c r="V118" s="266"/>
      <c r="W118" s="266"/>
      <c r="X118" s="266"/>
      <c r="Y118" s="266"/>
      <c r="Z118" s="266"/>
      <c r="AA118" s="266"/>
      <c r="AB118" s="266"/>
      <c r="AC118" s="266"/>
      <c r="AD118" s="266"/>
      <c r="AE118" s="266"/>
      <c r="AF118" s="266"/>
      <c r="AG118" s="266"/>
      <c r="AH118" s="266"/>
      <c r="AI118" s="266"/>
      <c r="AJ118" s="266"/>
    </row>
    <row r="119" spans="1:36">
      <c r="A119" s="251"/>
      <c r="B119" s="260"/>
      <c r="C119" s="260"/>
      <c r="D119" s="267"/>
      <c r="E119" s="267"/>
      <c r="F119" s="267"/>
      <c r="G119" s="260"/>
      <c r="H119" s="250"/>
      <c r="I119" s="404"/>
      <c r="J119" s="266"/>
      <c r="K119" s="266"/>
      <c r="L119" s="266"/>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266"/>
      <c r="AJ119" s="266"/>
    </row>
    <row r="120" spans="1:36">
      <c r="A120" s="251"/>
      <c r="B120" s="260"/>
      <c r="C120" s="260"/>
      <c r="D120" s="267"/>
      <c r="E120" s="267"/>
      <c r="F120" s="267"/>
      <c r="G120" s="260"/>
      <c r="H120" s="250"/>
      <c r="I120" s="404"/>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266"/>
      <c r="AF120" s="266"/>
      <c r="AG120" s="266"/>
      <c r="AH120" s="266"/>
      <c r="AI120" s="266"/>
      <c r="AJ120" s="266"/>
    </row>
    <row r="121" spans="1:36">
      <c r="A121" s="251"/>
      <c r="B121" s="260"/>
      <c r="C121" s="260"/>
      <c r="D121" s="267"/>
      <c r="E121" s="267"/>
      <c r="F121" s="267"/>
      <c r="G121" s="260"/>
      <c r="H121" s="250"/>
      <c r="I121" s="404"/>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c r="AH121" s="266"/>
      <c r="AI121" s="266"/>
      <c r="AJ121" s="266"/>
    </row>
    <row r="122" spans="1:36">
      <c r="A122" s="251"/>
      <c r="B122" s="260"/>
      <c r="C122" s="260"/>
      <c r="D122" s="267"/>
      <c r="E122" s="267"/>
      <c r="F122" s="267"/>
      <c r="G122" s="260"/>
      <c r="H122" s="250"/>
      <c r="I122" s="404"/>
      <c r="J122" s="266"/>
      <c r="K122" s="266"/>
      <c r="L122" s="266"/>
      <c r="M122" s="266"/>
      <c r="N122" s="266"/>
      <c r="O122" s="266"/>
      <c r="P122" s="266"/>
      <c r="Q122" s="266"/>
      <c r="R122" s="266"/>
      <c r="S122" s="266"/>
      <c r="T122" s="266"/>
      <c r="U122" s="266"/>
      <c r="V122" s="266"/>
      <c r="W122" s="266"/>
      <c r="X122" s="266"/>
      <c r="Y122" s="266"/>
      <c r="Z122" s="266"/>
      <c r="AA122" s="266"/>
      <c r="AB122" s="266"/>
      <c r="AC122" s="266"/>
      <c r="AD122" s="266"/>
      <c r="AE122" s="266"/>
      <c r="AF122" s="266"/>
      <c r="AG122" s="266"/>
      <c r="AH122" s="266"/>
      <c r="AI122" s="266"/>
      <c r="AJ122" s="266"/>
    </row>
    <row r="123" spans="1:36">
      <c r="A123" s="251"/>
      <c r="B123" s="260"/>
      <c r="C123" s="260"/>
      <c r="D123" s="267"/>
      <c r="E123" s="267"/>
      <c r="F123" s="267"/>
      <c r="G123" s="260"/>
      <c r="H123" s="250"/>
      <c r="I123" s="404"/>
      <c r="J123" s="266"/>
      <c r="K123" s="266"/>
      <c r="L123" s="266"/>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266"/>
      <c r="AJ123" s="266"/>
    </row>
    <row r="124" spans="1:36">
      <c r="A124" s="251"/>
      <c r="B124" s="260"/>
      <c r="C124" s="260"/>
      <c r="D124" s="267"/>
      <c r="E124" s="267"/>
      <c r="F124" s="267"/>
      <c r="G124" s="260"/>
      <c r="H124" s="250"/>
      <c r="I124" s="404"/>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s="266"/>
      <c r="AG124" s="266"/>
      <c r="AH124" s="266"/>
      <c r="AI124" s="266"/>
      <c r="AJ124" s="266"/>
    </row>
    <row r="125" spans="1:36">
      <c r="A125" s="251"/>
      <c r="B125" s="260"/>
      <c r="C125" s="260"/>
      <c r="D125" s="267"/>
      <c r="E125" s="267"/>
      <c r="F125" s="267"/>
      <c r="G125" s="260"/>
      <c r="H125" s="250"/>
      <c r="I125" s="404"/>
      <c r="J125" s="266"/>
      <c r="K125" s="266"/>
      <c r="L125" s="266"/>
      <c r="M125" s="266"/>
      <c r="N125" s="266"/>
      <c r="O125" s="266"/>
      <c r="P125" s="266"/>
      <c r="Q125" s="266"/>
      <c r="R125" s="266"/>
      <c r="S125" s="266"/>
      <c r="T125" s="266"/>
      <c r="U125" s="266"/>
      <c r="V125" s="266"/>
      <c r="W125" s="266"/>
      <c r="X125" s="266"/>
      <c r="Y125" s="266"/>
      <c r="Z125" s="266"/>
      <c r="AA125" s="266"/>
      <c r="AB125" s="266"/>
      <c r="AC125" s="266"/>
      <c r="AD125" s="266"/>
      <c r="AE125" s="266"/>
      <c r="AF125" s="266"/>
      <c r="AG125" s="266"/>
      <c r="AH125" s="266"/>
      <c r="AI125" s="266"/>
      <c r="AJ125" s="266"/>
    </row>
    <row r="126" spans="1:36">
      <c r="A126" s="251"/>
      <c r="B126" s="260"/>
      <c r="C126" s="260"/>
      <c r="D126" s="267"/>
      <c r="E126" s="267"/>
      <c r="F126" s="267"/>
      <c r="G126" s="260"/>
      <c r="H126" s="250"/>
      <c r="I126" s="404"/>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s="266"/>
      <c r="AG126" s="266"/>
      <c r="AH126" s="266"/>
      <c r="AI126" s="266"/>
      <c r="AJ126" s="266"/>
    </row>
    <row r="127" spans="1:36">
      <c r="A127" s="251"/>
      <c r="B127" s="260"/>
      <c r="C127" s="260"/>
      <c r="D127" s="267"/>
      <c r="E127" s="267"/>
      <c r="F127" s="267"/>
      <c r="G127" s="260"/>
      <c r="H127" s="250"/>
      <c r="I127" s="404"/>
      <c r="J127" s="266"/>
      <c r="K127" s="266"/>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row>
    <row r="128" spans="1:36">
      <c r="A128" s="251"/>
      <c r="B128" s="260"/>
      <c r="C128" s="260"/>
      <c r="D128" s="267"/>
      <c r="E128" s="267"/>
      <c r="F128" s="267"/>
      <c r="G128" s="260"/>
      <c r="H128" s="250"/>
      <c r="I128" s="404"/>
      <c r="J128" s="266"/>
      <c r="K128" s="266"/>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266"/>
      <c r="AJ128" s="266"/>
    </row>
    <row r="129" spans="1:36">
      <c r="A129" s="251"/>
      <c r="B129" s="260"/>
      <c r="C129" s="260"/>
      <c r="D129" s="267"/>
      <c r="E129" s="267"/>
      <c r="F129" s="267"/>
      <c r="G129" s="260"/>
      <c r="H129" s="250"/>
      <c r="I129" s="404"/>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c r="AH129" s="266"/>
      <c r="AI129" s="266"/>
      <c r="AJ129" s="266"/>
    </row>
    <row r="130" spans="1:36">
      <c r="A130" s="251"/>
      <c r="B130" s="260"/>
      <c r="C130" s="260"/>
      <c r="D130" s="267"/>
      <c r="E130" s="267"/>
      <c r="F130" s="267"/>
      <c r="G130" s="260"/>
      <c r="H130" s="250"/>
      <c r="I130" s="404"/>
      <c r="J130" s="266"/>
      <c r="K130" s="266"/>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266"/>
      <c r="AJ130" s="266"/>
    </row>
    <row r="131" spans="1:36">
      <c r="A131" s="251"/>
      <c r="B131" s="260"/>
      <c r="C131" s="260"/>
      <c r="D131" s="267"/>
      <c r="E131" s="267"/>
      <c r="F131" s="267"/>
      <c r="G131" s="260"/>
      <c r="H131" s="250"/>
      <c r="I131" s="404"/>
      <c r="J131" s="266"/>
      <c r="K131" s="266"/>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266"/>
      <c r="AJ131" s="266"/>
    </row>
    <row r="132" spans="1:36">
      <c r="A132" s="251"/>
      <c r="B132" s="260"/>
      <c r="C132" s="260"/>
      <c r="D132" s="267"/>
      <c r="E132" s="267"/>
      <c r="F132" s="267"/>
      <c r="G132" s="260"/>
      <c r="H132" s="250"/>
      <c r="I132" s="404"/>
      <c r="J132" s="266"/>
      <c r="K132" s="266"/>
      <c r="L132" s="266"/>
      <c r="M132" s="266"/>
      <c r="N132" s="266"/>
      <c r="O132" s="266"/>
      <c r="P132" s="266"/>
      <c r="Q132" s="266"/>
      <c r="R132" s="266"/>
      <c r="S132" s="266"/>
      <c r="T132" s="266"/>
      <c r="U132" s="266"/>
      <c r="V132" s="266"/>
      <c r="W132" s="266"/>
      <c r="X132" s="266"/>
      <c r="Y132" s="266"/>
      <c r="Z132" s="266"/>
      <c r="AA132" s="266"/>
      <c r="AB132" s="266"/>
      <c r="AC132" s="266"/>
      <c r="AD132" s="266"/>
      <c r="AE132" s="266"/>
      <c r="AF132" s="266"/>
      <c r="AG132" s="266"/>
      <c r="AH132" s="266"/>
      <c r="AI132" s="266"/>
      <c r="AJ132" s="266"/>
    </row>
    <row r="133" spans="1:36">
      <c r="A133" s="251"/>
      <c r="B133" s="260"/>
      <c r="C133" s="260"/>
      <c r="D133" s="267"/>
      <c r="E133" s="267"/>
      <c r="F133" s="267"/>
      <c r="G133" s="260"/>
      <c r="H133" s="250"/>
      <c r="I133" s="404"/>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c r="AH133" s="266"/>
      <c r="AI133" s="266"/>
      <c r="AJ133" s="266"/>
    </row>
    <row r="134" spans="1:36">
      <c r="A134" s="251"/>
      <c r="B134" s="260"/>
      <c r="C134" s="260"/>
      <c r="D134" s="267"/>
      <c r="E134" s="267"/>
      <c r="F134" s="267"/>
      <c r="G134" s="260"/>
      <c r="H134" s="250"/>
      <c r="I134" s="404"/>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c r="AF134" s="266"/>
      <c r="AG134" s="266"/>
      <c r="AH134" s="266"/>
      <c r="AI134" s="266"/>
      <c r="AJ134" s="266"/>
    </row>
    <row r="135" spans="1:36">
      <c r="A135" s="251"/>
      <c r="B135" s="260"/>
      <c r="C135" s="260"/>
      <c r="D135" s="267"/>
      <c r="E135" s="267"/>
      <c r="F135" s="267"/>
      <c r="G135" s="260"/>
      <c r="H135" s="250"/>
      <c r="I135" s="404"/>
      <c r="J135" s="266"/>
      <c r="K135" s="266"/>
      <c r="L135" s="266"/>
      <c r="M135" s="266"/>
      <c r="N135" s="266"/>
      <c r="O135" s="266"/>
      <c r="P135" s="266"/>
      <c r="Q135" s="266"/>
      <c r="R135" s="266"/>
      <c r="S135" s="266"/>
      <c r="T135" s="266"/>
      <c r="U135" s="266"/>
      <c r="V135" s="266"/>
      <c r="W135" s="266"/>
      <c r="X135" s="266"/>
      <c r="Y135" s="266"/>
      <c r="Z135" s="266"/>
      <c r="AA135" s="266"/>
      <c r="AB135" s="266"/>
      <c r="AC135" s="266"/>
      <c r="AD135" s="266"/>
      <c r="AE135" s="266"/>
      <c r="AF135" s="266"/>
      <c r="AG135" s="266"/>
      <c r="AH135" s="266"/>
      <c r="AI135" s="266"/>
      <c r="AJ135" s="266"/>
    </row>
    <row r="136" spans="1:36">
      <c r="A136" s="251"/>
      <c r="B136" s="260"/>
      <c r="C136" s="260"/>
      <c r="D136" s="267"/>
      <c r="E136" s="267"/>
      <c r="F136" s="267"/>
      <c r="G136" s="260"/>
      <c r="H136" s="250"/>
      <c r="I136" s="404"/>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s="266"/>
      <c r="AG136" s="266"/>
      <c r="AH136" s="266"/>
      <c r="AI136" s="266"/>
      <c r="AJ136" s="266"/>
    </row>
    <row r="137" spans="1:36">
      <c r="A137" s="251"/>
      <c r="B137" s="260"/>
      <c r="C137" s="260"/>
      <c r="D137" s="267"/>
      <c r="E137" s="267"/>
      <c r="F137" s="267"/>
      <c r="G137" s="260"/>
      <c r="H137" s="250"/>
      <c r="I137" s="404"/>
      <c r="J137" s="266"/>
      <c r="K137" s="266"/>
      <c r="L137" s="266"/>
      <c r="M137" s="266"/>
      <c r="N137" s="266"/>
      <c r="O137" s="266"/>
      <c r="P137" s="266"/>
      <c r="Q137" s="266"/>
      <c r="R137" s="266"/>
      <c r="S137" s="266"/>
      <c r="T137" s="266"/>
      <c r="U137" s="266"/>
      <c r="V137" s="266"/>
      <c r="W137" s="266"/>
      <c r="X137" s="266"/>
      <c r="Y137" s="266"/>
      <c r="Z137" s="266"/>
      <c r="AA137" s="266"/>
      <c r="AB137" s="266"/>
      <c r="AC137" s="266"/>
      <c r="AD137" s="266"/>
      <c r="AE137" s="266"/>
      <c r="AF137" s="266"/>
      <c r="AG137" s="266"/>
      <c r="AH137" s="266"/>
      <c r="AI137" s="266"/>
      <c r="AJ137" s="266"/>
    </row>
    <row r="138" spans="1:36">
      <c r="A138" s="251"/>
      <c r="B138" s="260"/>
      <c r="C138" s="260"/>
      <c r="D138" s="267"/>
      <c r="E138" s="267"/>
      <c r="F138" s="267"/>
      <c r="G138" s="260"/>
      <c r="H138" s="250"/>
      <c r="I138" s="404"/>
      <c r="J138" s="266"/>
      <c r="K138" s="266"/>
      <c r="L138" s="266"/>
      <c r="M138" s="266"/>
      <c r="N138" s="266"/>
      <c r="O138" s="266"/>
      <c r="P138" s="266"/>
      <c r="Q138" s="266"/>
      <c r="R138" s="266"/>
      <c r="S138" s="266"/>
      <c r="T138" s="266"/>
      <c r="U138" s="266"/>
      <c r="V138" s="266"/>
      <c r="W138" s="266"/>
      <c r="X138" s="266"/>
      <c r="Y138" s="266"/>
      <c r="Z138" s="266"/>
      <c r="AA138" s="266"/>
      <c r="AB138" s="266"/>
      <c r="AC138" s="266"/>
      <c r="AD138" s="266"/>
      <c r="AE138" s="266"/>
      <c r="AF138" s="266"/>
      <c r="AG138" s="266"/>
      <c r="AH138" s="266"/>
      <c r="AI138" s="266"/>
      <c r="AJ138" s="266"/>
    </row>
    <row r="139" spans="1:36">
      <c r="A139" s="251"/>
      <c r="B139" s="260"/>
      <c r="C139" s="260"/>
      <c r="D139" s="267"/>
      <c r="E139" s="267"/>
      <c r="F139" s="267"/>
      <c r="G139" s="260"/>
      <c r="H139" s="250"/>
      <c r="I139" s="404"/>
      <c r="J139" s="266"/>
      <c r="K139" s="266"/>
      <c r="L139" s="266"/>
      <c r="M139" s="266"/>
      <c r="N139" s="266"/>
      <c r="O139" s="266"/>
      <c r="P139" s="266"/>
      <c r="Q139" s="266"/>
      <c r="R139" s="266"/>
      <c r="S139" s="266"/>
      <c r="T139" s="266"/>
      <c r="U139" s="266"/>
      <c r="V139" s="266"/>
      <c r="W139" s="266"/>
      <c r="X139" s="266"/>
      <c r="Y139" s="266"/>
      <c r="Z139" s="266"/>
      <c r="AA139" s="266"/>
      <c r="AB139" s="266"/>
      <c r="AC139" s="266"/>
      <c r="AD139" s="266"/>
      <c r="AE139" s="266"/>
      <c r="AF139" s="266"/>
      <c r="AG139" s="266"/>
      <c r="AH139" s="266"/>
      <c r="AI139" s="266"/>
      <c r="AJ139" s="266"/>
    </row>
    <row r="140" spans="1:36">
      <c r="A140" s="251"/>
      <c r="B140" s="260"/>
      <c r="C140" s="260"/>
      <c r="D140" s="267"/>
      <c r="E140" s="267"/>
      <c r="F140" s="267"/>
      <c r="G140" s="260"/>
      <c r="H140" s="250"/>
      <c r="I140" s="404"/>
      <c r="J140" s="266"/>
      <c r="K140" s="266"/>
      <c r="L140" s="266"/>
      <c r="M140" s="266"/>
      <c r="N140" s="266"/>
      <c r="O140" s="266"/>
      <c r="P140" s="266"/>
      <c r="Q140" s="266"/>
      <c r="R140" s="266"/>
      <c r="S140" s="266"/>
      <c r="T140" s="266"/>
      <c r="U140" s="266"/>
      <c r="V140" s="266"/>
      <c r="W140" s="266"/>
      <c r="X140" s="266"/>
      <c r="Y140" s="266"/>
      <c r="Z140" s="266"/>
      <c r="AA140" s="266"/>
      <c r="AB140" s="266"/>
      <c r="AC140" s="266"/>
      <c r="AD140" s="266"/>
      <c r="AE140" s="266"/>
      <c r="AF140" s="266"/>
      <c r="AG140" s="266"/>
      <c r="AH140" s="266"/>
      <c r="AI140" s="266"/>
      <c r="AJ140" s="266"/>
    </row>
    <row r="141" spans="1:36">
      <c r="A141" s="251"/>
      <c r="B141" s="260"/>
      <c r="C141" s="260"/>
      <c r="D141" s="267"/>
      <c r="E141" s="267"/>
      <c r="F141" s="267"/>
      <c r="G141" s="260"/>
      <c r="H141" s="250"/>
      <c r="I141" s="404"/>
      <c r="J141" s="266"/>
      <c r="K141" s="266"/>
      <c r="L141" s="266"/>
      <c r="M141" s="266"/>
      <c r="N141" s="266"/>
      <c r="O141" s="266"/>
      <c r="P141" s="266"/>
      <c r="Q141" s="266"/>
      <c r="R141" s="266"/>
      <c r="S141" s="266"/>
      <c r="T141" s="266"/>
      <c r="U141" s="266"/>
      <c r="V141" s="266"/>
      <c r="W141" s="266"/>
      <c r="X141" s="266"/>
      <c r="Y141" s="266"/>
      <c r="Z141" s="266"/>
      <c r="AA141" s="266"/>
      <c r="AB141" s="266"/>
      <c r="AC141" s="266"/>
      <c r="AD141" s="266"/>
      <c r="AE141" s="266"/>
      <c r="AF141" s="266"/>
      <c r="AG141" s="266"/>
      <c r="AH141" s="266"/>
      <c r="AI141" s="266"/>
      <c r="AJ141" s="266"/>
    </row>
    <row r="142" spans="1:36">
      <c r="A142" s="251"/>
      <c r="B142" s="260"/>
      <c r="C142" s="260"/>
      <c r="D142" s="267"/>
      <c r="E142" s="267"/>
      <c r="F142" s="267"/>
      <c r="G142" s="260"/>
      <c r="H142" s="250"/>
      <c r="I142" s="404"/>
      <c r="J142" s="266"/>
      <c r="K142" s="266"/>
      <c r="L142" s="266"/>
      <c r="M142" s="266"/>
      <c r="N142" s="266"/>
      <c r="O142" s="266"/>
      <c r="P142" s="266"/>
      <c r="Q142" s="266"/>
      <c r="R142" s="266"/>
      <c r="S142" s="266"/>
      <c r="T142" s="266"/>
      <c r="U142" s="266"/>
      <c r="V142" s="266"/>
      <c r="W142" s="266"/>
      <c r="X142" s="266"/>
      <c r="Y142" s="266"/>
      <c r="Z142" s="266"/>
      <c r="AA142" s="266"/>
      <c r="AB142" s="266"/>
      <c r="AC142" s="266"/>
      <c r="AD142" s="266"/>
      <c r="AE142" s="266"/>
      <c r="AF142" s="266"/>
      <c r="AG142" s="266"/>
      <c r="AH142" s="266"/>
      <c r="AI142" s="266"/>
      <c r="AJ142" s="266"/>
    </row>
    <row r="143" spans="1:36">
      <c r="A143" s="251"/>
      <c r="B143" s="260"/>
      <c r="C143" s="260"/>
      <c r="D143" s="267"/>
      <c r="E143" s="267"/>
      <c r="F143" s="267"/>
      <c r="G143" s="260"/>
      <c r="H143" s="250"/>
      <c r="I143" s="404"/>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266"/>
      <c r="AI143" s="266"/>
      <c r="AJ143" s="266"/>
    </row>
    <row r="144" spans="1:36">
      <c r="A144" s="251"/>
      <c r="B144" s="260"/>
      <c r="C144" s="260"/>
      <c r="D144" s="267"/>
      <c r="E144" s="267"/>
      <c r="F144" s="267"/>
      <c r="G144" s="260"/>
      <c r="H144" s="250"/>
      <c r="I144" s="404"/>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266"/>
      <c r="AJ144" s="266"/>
    </row>
    <row r="145" spans="1:36">
      <c r="A145" s="251"/>
      <c r="B145" s="260"/>
      <c r="C145" s="260"/>
      <c r="D145" s="267"/>
      <c r="E145" s="267"/>
      <c r="F145" s="267"/>
      <c r="G145" s="260"/>
      <c r="H145" s="250"/>
      <c r="I145" s="404"/>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266"/>
      <c r="AJ145" s="266"/>
    </row>
    <row r="146" spans="1:36">
      <c r="A146" s="251"/>
      <c r="B146" s="260"/>
      <c r="C146" s="260"/>
      <c r="D146" s="267"/>
      <c r="E146" s="267"/>
      <c r="F146" s="267"/>
      <c r="G146" s="260"/>
      <c r="H146" s="250"/>
      <c r="I146" s="404"/>
      <c r="J146" s="266"/>
      <c r="K146" s="266"/>
      <c r="L146" s="266"/>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c r="AH146" s="266"/>
      <c r="AI146" s="266"/>
      <c r="AJ146" s="266"/>
    </row>
    <row r="147" spans="1:36">
      <c r="A147" s="251"/>
      <c r="B147" s="260"/>
      <c r="C147" s="260"/>
      <c r="D147" s="267"/>
      <c r="E147" s="267"/>
      <c r="F147" s="267"/>
      <c r="G147" s="260"/>
      <c r="H147" s="250"/>
      <c r="I147" s="404"/>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266"/>
      <c r="AJ147" s="266"/>
    </row>
    <row r="148" spans="1:36">
      <c r="A148" s="251"/>
      <c r="B148" s="260"/>
      <c r="C148" s="260"/>
      <c r="D148" s="267"/>
      <c r="E148" s="267"/>
      <c r="F148" s="267"/>
      <c r="G148" s="260"/>
      <c r="H148" s="250"/>
      <c r="I148" s="404"/>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row>
    <row r="149" spans="1:36">
      <c r="A149" s="251"/>
      <c r="B149" s="260"/>
      <c r="C149" s="260"/>
      <c r="D149" s="267"/>
      <c r="E149" s="267"/>
      <c r="F149" s="267"/>
      <c r="G149" s="260"/>
      <c r="H149" s="250"/>
      <c r="I149" s="404"/>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row>
    <row r="150" spans="1:36">
      <c r="A150" s="251"/>
      <c r="B150" s="260"/>
      <c r="C150" s="260"/>
      <c r="D150" s="267"/>
      <c r="E150" s="267"/>
      <c r="F150" s="267"/>
      <c r="G150" s="260"/>
      <c r="H150" s="250"/>
      <c r="I150" s="404"/>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row>
    <row r="151" spans="1:36">
      <c r="A151" s="251"/>
      <c r="B151" s="260"/>
      <c r="C151" s="260"/>
      <c r="D151" s="267"/>
      <c r="E151" s="267"/>
      <c r="F151" s="267"/>
      <c r="G151" s="260"/>
      <c r="H151" s="250"/>
      <c r="I151" s="404"/>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row>
    <row r="152" spans="1:36">
      <c r="A152" s="251"/>
      <c r="B152" s="260"/>
      <c r="C152" s="260"/>
      <c r="D152" s="267"/>
      <c r="E152" s="267"/>
      <c r="F152" s="267"/>
      <c r="G152" s="260"/>
      <c r="H152" s="250"/>
      <c r="I152" s="404"/>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s="266"/>
      <c r="AG152" s="266"/>
      <c r="AH152" s="266"/>
      <c r="AI152" s="266"/>
      <c r="AJ152" s="266"/>
    </row>
    <row r="153" spans="1:36">
      <c r="A153" s="251"/>
      <c r="B153" s="260"/>
      <c r="C153" s="260"/>
      <c r="D153" s="267"/>
      <c r="E153" s="267"/>
      <c r="F153" s="267"/>
      <c r="G153" s="260"/>
      <c r="H153" s="250"/>
      <c r="I153" s="404"/>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c r="AH153" s="266"/>
      <c r="AI153" s="266"/>
      <c r="AJ153" s="266"/>
    </row>
    <row r="154" spans="1:36">
      <c r="A154" s="251"/>
      <c r="B154" s="260"/>
      <c r="C154" s="260"/>
      <c r="D154" s="267"/>
      <c r="E154" s="267"/>
      <c r="F154" s="267"/>
      <c r="G154" s="260"/>
      <c r="H154" s="250"/>
      <c r="I154" s="404"/>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s="266"/>
      <c r="AG154" s="266"/>
      <c r="AH154" s="266"/>
      <c r="AI154" s="266"/>
      <c r="AJ154" s="266"/>
    </row>
    <row r="155" spans="1:36">
      <c r="A155" s="251"/>
      <c r="B155" s="260"/>
      <c r="C155" s="260"/>
      <c r="D155" s="267"/>
      <c r="E155" s="267"/>
      <c r="F155" s="267"/>
      <c r="G155" s="260"/>
      <c r="H155" s="250"/>
      <c r="I155" s="404"/>
      <c r="J155" s="266"/>
      <c r="K155" s="266"/>
      <c r="L155" s="266"/>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c r="AH155" s="266"/>
      <c r="AI155" s="266"/>
      <c r="AJ155" s="266"/>
    </row>
    <row r="156" spans="1:36">
      <c r="A156" s="251"/>
      <c r="B156" s="260"/>
      <c r="C156" s="260"/>
      <c r="D156" s="267"/>
      <c r="E156" s="267"/>
      <c r="F156" s="267"/>
      <c r="G156" s="260"/>
      <c r="H156" s="250"/>
      <c r="I156" s="404"/>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c r="AF156" s="266"/>
      <c r="AG156" s="266"/>
      <c r="AH156" s="266"/>
      <c r="AI156" s="266"/>
      <c r="AJ156" s="266"/>
    </row>
    <row r="157" spans="1:36">
      <c r="A157" s="251"/>
      <c r="B157" s="260"/>
      <c r="C157" s="260"/>
      <c r="D157" s="267"/>
      <c r="E157" s="267"/>
      <c r="F157" s="267"/>
      <c r="G157" s="260"/>
      <c r="H157" s="250"/>
      <c r="I157" s="404"/>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row>
    <row r="158" spans="1:36">
      <c r="A158" s="251"/>
      <c r="B158" s="260"/>
      <c r="C158" s="260"/>
      <c r="D158" s="267"/>
      <c r="E158" s="267"/>
      <c r="F158" s="267"/>
      <c r="G158" s="260"/>
      <c r="H158" s="250"/>
      <c r="I158" s="404"/>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row>
    <row r="159" spans="1:36">
      <c r="A159" s="251"/>
      <c r="B159" s="260"/>
      <c r="C159" s="260"/>
      <c r="D159" s="267"/>
      <c r="E159" s="267"/>
      <c r="F159" s="267"/>
      <c r="G159" s="260"/>
      <c r="H159" s="250"/>
      <c r="I159" s="404"/>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row>
    <row r="160" spans="1:36">
      <c r="A160" s="251"/>
      <c r="B160" s="260"/>
      <c r="C160" s="260"/>
      <c r="D160" s="267"/>
      <c r="E160" s="267"/>
      <c r="F160" s="267"/>
      <c r="G160" s="260"/>
      <c r="H160" s="250"/>
      <c r="I160" s="404"/>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row>
    <row r="161" spans="1:36">
      <c r="A161" s="251"/>
      <c r="B161" s="260"/>
      <c r="C161" s="260"/>
      <c r="D161" s="267"/>
      <c r="E161" s="267"/>
      <c r="F161" s="267"/>
      <c r="G161" s="260"/>
      <c r="H161" s="250"/>
      <c r="I161" s="404"/>
      <c r="J161" s="266"/>
      <c r="K161" s="266"/>
      <c r="L161" s="266"/>
      <c r="M161" s="266"/>
      <c r="N161" s="266"/>
      <c r="O161" s="266"/>
      <c r="P161" s="266"/>
      <c r="Q161" s="266"/>
      <c r="R161" s="266"/>
      <c r="S161" s="266"/>
      <c r="T161" s="266"/>
      <c r="U161" s="266"/>
      <c r="V161" s="266"/>
      <c r="W161" s="266"/>
      <c r="X161" s="266"/>
      <c r="Y161" s="266"/>
      <c r="Z161" s="266"/>
      <c r="AA161" s="266"/>
      <c r="AB161" s="266"/>
      <c r="AC161" s="266"/>
      <c r="AD161" s="266"/>
      <c r="AE161" s="266"/>
      <c r="AF161" s="266"/>
      <c r="AG161" s="266"/>
      <c r="AH161" s="266"/>
      <c r="AI161" s="266"/>
      <c r="AJ161" s="266"/>
    </row>
    <row r="162" spans="1:36">
      <c r="A162" s="251"/>
      <c r="B162" s="260"/>
      <c r="C162" s="260"/>
      <c r="D162" s="267"/>
      <c r="E162" s="267"/>
      <c r="F162" s="267"/>
      <c r="G162" s="260"/>
      <c r="H162" s="250"/>
      <c r="I162" s="404"/>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row>
    <row r="163" spans="1:36">
      <c r="A163" s="251"/>
      <c r="B163" s="260"/>
      <c r="C163" s="260"/>
      <c r="D163" s="267"/>
      <c r="E163" s="267"/>
      <c r="F163" s="267"/>
      <c r="G163" s="260"/>
      <c r="H163" s="250"/>
      <c r="I163" s="404"/>
      <c r="J163" s="26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c r="AH163" s="266"/>
      <c r="AI163" s="266"/>
      <c r="AJ163" s="266"/>
    </row>
    <row r="164" spans="1:36">
      <c r="A164" s="251"/>
      <c r="B164" s="260"/>
      <c r="C164" s="260"/>
      <c r="D164" s="267"/>
      <c r="E164" s="267"/>
      <c r="F164" s="267"/>
      <c r="G164" s="260"/>
      <c r="H164" s="250"/>
      <c r="I164" s="404"/>
      <c r="J164" s="266"/>
      <c r="K164" s="266"/>
      <c r="L164" s="266"/>
      <c r="M164" s="266"/>
      <c r="N164" s="266"/>
      <c r="O164" s="266"/>
      <c r="P164" s="266"/>
      <c r="Q164" s="266"/>
      <c r="R164" s="266"/>
      <c r="S164" s="266"/>
      <c r="T164" s="266"/>
      <c r="U164" s="266"/>
      <c r="V164" s="266"/>
      <c r="W164" s="266"/>
      <c r="X164" s="266"/>
      <c r="Y164" s="266"/>
      <c r="Z164" s="266"/>
      <c r="AA164" s="266"/>
      <c r="AB164" s="266"/>
      <c r="AC164" s="266"/>
      <c r="AD164" s="266"/>
      <c r="AE164" s="266"/>
      <c r="AF164" s="266"/>
      <c r="AG164" s="266"/>
      <c r="AH164" s="266"/>
      <c r="AI164" s="266"/>
      <c r="AJ164" s="266"/>
    </row>
    <row r="165" spans="1:36">
      <c r="A165" s="251"/>
      <c r="B165" s="260"/>
      <c r="C165" s="260"/>
      <c r="D165" s="267"/>
      <c r="E165" s="267"/>
      <c r="F165" s="267"/>
      <c r="G165" s="260"/>
      <c r="H165" s="250"/>
      <c r="I165" s="404"/>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row>
    <row r="166" spans="1:36">
      <c r="A166" s="251"/>
      <c r="B166" s="260"/>
      <c r="C166" s="260"/>
      <c r="D166" s="267"/>
      <c r="E166" s="267"/>
      <c r="F166" s="267"/>
      <c r="G166" s="260"/>
      <c r="H166" s="250"/>
      <c r="I166" s="404"/>
      <c r="J166" s="266"/>
      <c r="K166" s="266"/>
      <c r="L166" s="266"/>
      <c r="M166" s="266"/>
      <c r="N166" s="266"/>
      <c r="O166" s="266"/>
      <c r="P166" s="266"/>
      <c r="Q166" s="266"/>
      <c r="R166" s="266"/>
      <c r="S166" s="266"/>
      <c r="T166" s="266"/>
      <c r="U166" s="266"/>
      <c r="V166" s="266"/>
      <c r="W166" s="266"/>
      <c r="X166" s="266"/>
      <c r="Y166" s="266"/>
      <c r="Z166" s="266"/>
      <c r="AA166" s="266"/>
      <c r="AB166" s="266"/>
      <c r="AC166" s="266"/>
      <c r="AD166" s="266"/>
      <c r="AE166" s="266"/>
      <c r="AF166" s="266"/>
      <c r="AG166" s="266"/>
      <c r="AH166" s="266"/>
      <c r="AI166" s="266"/>
      <c r="AJ166" s="266"/>
    </row>
    <row r="167" spans="1:36">
      <c r="A167" s="251"/>
      <c r="B167" s="260"/>
      <c r="C167" s="260"/>
      <c r="D167" s="267"/>
      <c r="E167" s="267"/>
      <c r="F167" s="267"/>
      <c r="G167" s="260"/>
      <c r="H167" s="250"/>
      <c r="I167" s="404"/>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row>
    <row r="168" spans="1:36">
      <c r="A168" s="251"/>
      <c r="B168" s="260"/>
      <c r="C168" s="260"/>
      <c r="D168" s="267"/>
      <c r="E168" s="267"/>
      <c r="F168" s="267"/>
      <c r="G168" s="260"/>
      <c r="H168" s="250"/>
      <c r="I168" s="404"/>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row>
    <row r="169" spans="1:36">
      <c r="A169" s="251"/>
      <c r="B169" s="260"/>
      <c r="C169" s="260"/>
      <c r="D169" s="267"/>
      <c r="E169" s="267"/>
      <c r="F169" s="267"/>
      <c r="G169" s="260"/>
      <c r="H169" s="250"/>
      <c r="I169" s="404"/>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266"/>
      <c r="AJ169" s="266"/>
    </row>
    <row r="170" spans="1:36">
      <c r="A170" s="251"/>
      <c r="B170" s="260"/>
      <c r="C170" s="260"/>
      <c r="D170" s="267"/>
      <c r="E170" s="267"/>
      <c r="F170" s="267"/>
      <c r="G170" s="260"/>
      <c r="H170" s="250"/>
      <c r="I170" s="404"/>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266"/>
      <c r="AJ170" s="266"/>
    </row>
    <row r="171" spans="1:36">
      <c r="A171" s="251"/>
      <c r="B171" s="260"/>
      <c r="C171" s="260"/>
      <c r="D171" s="267"/>
      <c r="E171" s="267"/>
      <c r="F171" s="267"/>
      <c r="G171" s="260"/>
      <c r="H171" s="250"/>
      <c r="I171" s="404"/>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row>
    <row r="172" spans="1:36">
      <c r="A172" s="251"/>
      <c r="B172" s="260"/>
      <c r="C172" s="260"/>
      <c r="D172" s="267"/>
      <c r="E172" s="267"/>
      <c r="F172" s="267"/>
      <c r="G172" s="260"/>
      <c r="H172" s="250"/>
      <c r="I172" s="404"/>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266"/>
      <c r="AJ172" s="266"/>
    </row>
    <row r="173" spans="1:36">
      <c r="A173" s="251"/>
      <c r="B173" s="260"/>
      <c r="C173" s="260"/>
      <c r="D173" s="267"/>
      <c r="E173" s="267"/>
      <c r="F173" s="267"/>
      <c r="G173" s="260"/>
      <c r="H173" s="250"/>
      <c r="I173" s="404"/>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266"/>
      <c r="AJ173" s="266"/>
    </row>
    <row r="174" spans="1:36">
      <c r="A174" s="251"/>
      <c r="B174" s="260"/>
      <c r="C174" s="260"/>
      <c r="D174" s="267"/>
      <c r="E174" s="267"/>
      <c r="F174" s="267"/>
      <c r="G174" s="260"/>
      <c r="H174" s="250"/>
      <c r="I174" s="404"/>
      <c r="J174" s="266"/>
      <c r="K174" s="266"/>
      <c r="L174" s="266"/>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c r="AH174" s="266"/>
      <c r="AI174" s="266"/>
      <c r="AJ174" s="266"/>
    </row>
    <row r="175" spans="1:36">
      <c r="A175" s="251"/>
      <c r="B175" s="260"/>
      <c r="C175" s="260"/>
      <c r="D175" s="267"/>
      <c r="E175" s="267"/>
      <c r="F175" s="267"/>
      <c r="G175" s="260"/>
      <c r="H175" s="250"/>
      <c r="I175" s="404"/>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266"/>
      <c r="AJ175" s="266"/>
    </row>
    <row r="176" spans="1:36">
      <c r="A176" s="251"/>
      <c r="B176" s="260"/>
      <c r="C176" s="260"/>
      <c r="D176" s="267"/>
      <c r="E176" s="267"/>
      <c r="F176" s="267"/>
      <c r="G176" s="260"/>
      <c r="H176" s="250"/>
      <c r="I176" s="404"/>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266"/>
      <c r="AF176" s="266"/>
      <c r="AG176" s="266"/>
      <c r="AH176" s="266"/>
      <c r="AI176" s="266"/>
      <c r="AJ176" s="266"/>
    </row>
    <row r="177" spans="1:36">
      <c r="A177" s="251"/>
      <c r="B177" s="260"/>
      <c r="C177" s="260"/>
      <c r="D177" s="267"/>
      <c r="E177" s="267"/>
      <c r="F177" s="267"/>
      <c r="G177" s="260"/>
      <c r="H177" s="250"/>
      <c r="I177" s="404"/>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c r="AH177" s="266"/>
      <c r="AI177" s="266"/>
      <c r="AJ177" s="266"/>
    </row>
    <row r="178" spans="1:36">
      <c r="A178" s="251"/>
      <c r="B178" s="260"/>
      <c r="C178" s="260"/>
      <c r="D178" s="267"/>
      <c r="E178" s="267"/>
      <c r="F178" s="267"/>
      <c r="G178" s="260"/>
      <c r="H178" s="250"/>
      <c r="I178" s="404"/>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66"/>
      <c r="AF178" s="266"/>
      <c r="AG178" s="266"/>
      <c r="AH178" s="266"/>
      <c r="AI178" s="266"/>
      <c r="AJ178" s="266"/>
    </row>
    <row r="179" spans="1:36">
      <c r="A179" s="251"/>
      <c r="B179" s="260"/>
      <c r="C179" s="260"/>
      <c r="D179" s="267"/>
      <c r="E179" s="267"/>
      <c r="F179" s="267"/>
      <c r="G179" s="260"/>
      <c r="H179" s="250"/>
      <c r="I179" s="404"/>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266"/>
      <c r="AJ179" s="266"/>
    </row>
    <row r="180" spans="1:36">
      <c r="A180" s="251"/>
      <c r="B180" s="260"/>
      <c r="C180" s="260"/>
      <c r="D180" s="267"/>
      <c r="E180" s="267"/>
      <c r="F180" s="267"/>
      <c r="G180" s="260"/>
      <c r="H180" s="250"/>
      <c r="I180" s="404"/>
      <c r="J180" s="266"/>
      <c r="K180" s="266"/>
      <c r="L180" s="266"/>
      <c r="M180" s="266"/>
      <c r="N180" s="266"/>
      <c r="O180" s="266"/>
      <c r="P180" s="266"/>
      <c r="Q180" s="266"/>
      <c r="R180" s="266"/>
      <c r="S180" s="266"/>
      <c r="T180" s="266"/>
      <c r="U180" s="266"/>
      <c r="V180" s="266"/>
      <c r="W180" s="266"/>
      <c r="X180" s="266"/>
      <c r="Y180" s="266"/>
      <c r="Z180" s="266"/>
      <c r="AA180" s="266"/>
      <c r="AB180" s="266"/>
      <c r="AC180" s="266"/>
      <c r="AD180" s="266"/>
      <c r="AE180" s="266"/>
      <c r="AF180" s="266"/>
      <c r="AG180" s="266"/>
      <c r="AH180" s="266"/>
      <c r="AI180" s="266"/>
      <c r="AJ180" s="266"/>
    </row>
    <row r="181" spans="1:36">
      <c r="A181" s="251"/>
      <c r="B181" s="260"/>
      <c r="C181" s="260"/>
      <c r="D181" s="267"/>
      <c r="E181" s="267"/>
      <c r="F181" s="267"/>
      <c r="G181" s="260"/>
      <c r="H181" s="250"/>
      <c r="I181" s="404"/>
      <c r="J181" s="266"/>
      <c r="K181" s="266"/>
      <c r="L181" s="266"/>
      <c r="M181" s="266"/>
      <c r="N181" s="266"/>
      <c r="O181" s="266"/>
      <c r="P181" s="266"/>
      <c r="Q181" s="266"/>
      <c r="R181" s="266"/>
      <c r="S181" s="266"/>
      <c r="T181" s="266"/>
      <c r="U181" s="266"/>
      <c r="V181" s="266"/>
      <c r="W181" s="266"/>
      <c r="X181" s="266"/>
      <c r="Y181" s="266"/>
      <c r="Z181" s="266"/>
      <c r="AA181" s="266"/>
      <c r="AB181" s="266"/>
      <c r="AC181" s="266"/>
      <c r="AD181" s="266"/>
      <c r="AE181" s="266"/>
      <c r="AF181" s="266"/>
      <c r="AG181" s="266"/>
      <c r="AH181" s="266"/>
      <c r="AI181" s="266"/>
      <c r="AJ181" s="266"/>
    </row>
    <row r="182" spans="1:36">
      <c r="A182" s="251"/>
      <c r="B182" s="260"/>
      <c r="C182" s="260"/>
      <c r="D182" s="267"/>
      <c r="E182" s="267"/>
      <c r="F182" s="267"/>
      <c r="G182" s="260"/>
      <c r="H182" s="250"/>
      <c r="I182" s="404"/>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266"/>
      <c r="AF182" s="266"/>
      <c r="AG182" s="266"/>
      <c r="AH182" s="266"/>
      <c r="AI182" s="266"/>
      <c r="AJ182" s="266"/>
    </row>
    <row r="183" spans="1:36">
      <c r="A183" s="251"/>
      <c r="B183" s="260"/>
      <c r="C183" s="260"/>
      <c r="D183" s="267"/>
      <c r="E183" s="267"/>
      <c r="F183" s="267"/>
      <c r="G183" s="260"/>
      <c r="H183" s="250"/>
      <c r="I183" s="404"/>
      <c r="J183" s="266"/>
      <c r="K183" s="266"/>
      <c r="L183" s="266"/>
      <c r="M183" s="266"/>
      <c r="N183" s="266"/>
      <c r="O183" s="266"/>
      <c r="P183" s="266"/>
      <c r="Q183" s="266"/>
      <c r="R183" s="266"/>
      <c r="S183" s="266"/>
      <c r="T183" s="266"/>
      <c r="U183" s="266"/>
      <c r="V183" s="266"/>
      <c r="W183" s="266"/>
      <c r="X183" s="266"/>
      <c r="Y183" s="266"/>
      <c r="Z183" s="266"/>
      <c r="AA183" s="266"/>
      <c r="AB183" s="266"/>
      <c r="AC183" s="266"/>
      <c r="AD183" s="266"/>
      <c r="AE183" s="266"/>
      <c r="AF183" s="266"/>
      <c r="AG183" s="266"/>
      <c r="AH183" s="266"/>
      <c r="AI183" s="266"/>
      <c r="AJ183" s="266"/>
    </row>
    <row r="184" spans="1:36">
      <c r="A184" s="251"/>
      <c r="B184" s="260"/>
      <c r="C184" s="260"/>
      <c r="D184" s="267"/>
      <c r="E184" s="267"/>
      <c r="F184" s="267"/>
      <c r="G184" s="260"/>
      <c r="H184" s="250"/>
      <c r="I184" s="404"/>
      <c r="J184" s="266"/>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row>
    <row r="185" spans="1:36">
      <c r="A185" s="251"/>
      <c r="B185" s="260"/>
      <c r="C185" s="260"/>
      <c r="D185" s="267"/>
      <c r="E185" s="267"/>
      <c r="F185" s="267"/>
      <c r="G185" s="260"/>
      <c r="H185" s="250"/>
      <c r="I185" s="404"/>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s="266"/>
      <c r="AG185" s="266"/>
      <c r="AH185" s="266"/>
      <c r="AI185" s="266"/>
      <c r="AJ185" s="266"/>
    </row>
    <row r="186" spans="1:36">
      <c r="A186" s="251"/>
      <c r="B186" s="260"/>
      <c r="C186" s="260"/>
      <c r="D186" s="267"/>
      <c r="E186" s="267"/>
      <c r="F186" s="267"/>
      <c r="G186" s="260"/>
      <c r="H186" s="250"/>
      <c r="I186" s="404"/>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266"/>
      <c r="AF186" s="266"/>
      <c r="AG186" s="266"/>
      <c r="AH186" s="266"/>
      <c r="AI186" s="266"/>
      <c r="AJ186" s="266"/>
    </row>
    <row r="187" spans="1:36">
      <c r="A187" s="251"/>
      <c r="B187" s="260"/>
      <c r="C187" s="260"/>
      <c r="D187" s="267"/>
      <c r="E187" s="267"/>
      <c r="F187" s="267"/>
      <c r="G187" s="260"/>
      <c r="H187" s="250"/>
      <c r="I187" s="404"/>
      <c r="J187" s="266"/>
      <c r="K187" s="266"/>
      <c r="L187" s="266"/>
      <c r="M187" s="266"/>
      <c r="N187" s="266"/>
      <c r="O187" s="266"/>
      <c r="P187" s="266"/>
      <c r="Q187" s="266"/>
      <c r="R187" s="266"/>
      <c r="S187" s="266"/>
      <c r="T187" s="266"/>
      <c r="U187" s="266"/>
      <c r="V187" s="266"/>
      <c r="W187" s="266"/>
      <c r="X187" s="266"/>
      <c r="Y187" s="266"/>
      <c r="Z187" s="266"/>
      <c r="AA187" s="266"/>
      <c r="AB187" s="266"/>
      <c r="AC187" s="266"/>
      <c r="AD187" s="266"/>
      <c r="AE187" s="266"/>
      <c r="AF187" s="266"/>
      <c r="AG187" s="266"/>
      <c r="AH187" s="266"/>
      <c r="AI187" s="266"/>
      <c r="AJ187" s="266"/>
    </row>
    <row r="188" spans="1:36">
      <c r="A188" s="251"/>
      <c r="B188" s="260"/>
      <c r="C188" s="260"/>
      <c r="D188" s="267"/>
      <c r="E188" s="267"/>
      <c r="F188" s="267"/>
      <c r="G188" s="260"/>
      <c r="H188" s="250"/>
      <c r="I188" s="404"/>
      <c r="J188" s="266"/>
      <c r="K188" s="266"/>
      <c r="L188" s="266"/>
      <c r="M188" s="266"/>
      <c r="N188" s="266"/>
      <c r="O188" s="266"/>
      <c r="P188" s="266"/>
      <c r="Q188" s="266"/>
      <c r="R188" s="266"/>
      <c r="S188" s="266"/>
      <c r="T188" s="266"/>
      <c r="U188" s="266"/>
      <c r="V188" s="266"/>
      <c r="W188" s="266"/>
      <c r="X188" s="266"/>
      <c r="Y188" s="266"/>
      <c r="Z188" s="266"/>
      <c r="AA188" s="266"/>
      <c r="AB188" s="266"/>
      <c r="AC188" s="266"/>
      <c r="AD188" s="266"/>
      <c r="AE188" s="266"/>
      <c r="AF188" s="266"/>
      <c r="AG188" s="266"/>
      <c r="AH188" s="266"/>
      <c r="AI188" s="266"/>
      <c r="AJ188" s="266"/>
    </row>
    <row r="189" spans="1:36">
      <c r="A189" s="251"/>
      <c r="B189" s="260"/>
      <c r="C189" s="260"/>
      <c r="D189" s="267"/>
      <c r="E189" s="267"/>
      <c r="F189" s="267"/>
      <c r="G189" s="260"/>
      <c r="H189" s="250"/>
      <c r="I189" s="404"/>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c r="AF189" s="266"/>
      <c r="AG189" s="266"/>
      <c r="AH189" s="266"/>
      <c r="AI189" s="266"/>
      <c r="AJ189" s="266"/>
    </row>
    <row r="190" spans="1:36">
      <c r="A190" s="251"/>
      <c r="B190" s="260"/>
      <c r="C190" s="260"/>
      <c r="D190" s="267"/>
      <c r="E190" s="267"/>
      <c r="F190" s="267"/>
      <c r="G190" s="260"/>
      <c r="H190" s="250"/>
      <c r="I190" s="404"/>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c r="AH190" s="266"/>
      <c r="AI190" s="266"/>
      <c r="AJ190" s="266"/>
    </row>
    <row r="191" spans="1:36">
      <c r="A191" s="251"/>
      <c r="B191" s="260"/>
      <c r="C191" s="260"/>
      <c r="D191" s="267"/>
      <c r="E191" s="267"/>
      <c r="F191" s="267"/>
      <c r="G191" s="260"/>
      <c r="H191" s="250"/>
      <c r="I191" s="404"/>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266"/>
      <c r="AJ191" s="266"/>
    </row>
    <row r="192" spans="1:36">
      <c r="A192" s="251"/>
      <c r="B192" s="260"/>
      <c r="C192" s="260"/>
      <c r="D192" s="267"/>
      <c r="E192" s="267"/>
      <c r="F192" s="267"/>
      <c r="G192" s="260"/>
      <c r="H192" s="250"/>
      <c r="I192" s="404"/>
      <c r="J192" s="266"/>
      <c r="K192" s="266"/>
      <c r="L192" s="266"/>
      <c r="M192" s="266"/>
      <c r="N192" s="266"/>
      <c r="O192" s="266"/>
      <c r="P192" s="266"/>
      <c r="Q192" s="266"/>
      <c r="R192" s="266"/>
      <c r="S192" s="266"/>
      <c r="T192" s="266"/>
      <c r="U192" s="266"/>
      <c r="V192" s="266"/>
      <c r="W192" s="266"/>
      <c r="X192" s="266"/>
      <c r="Y192" s="266"/>
      <c r="Z192" s="266"/>
      <c r="AA192" s="266"/>
      <c r="AB192" s="266"/>
      <c r="AC192" s="266"/>
      <c r="AD192" s="266"/>
      <c r="AE192" s="266"/>
      <c r="AF192" s="266"/>
      <c r="AG192" s="266"/>
      <c r="AH192" s="266"/>
      <c r="AI192" s="266"/>
      <c r="AJ192" s="266"/>
    </row>
    <row r="193" spans="1:36">
      <c r="A193" s="251"/>
      <c r="B193" s="260"/>
      <c r="C193" s="260"/>
      <c r="D193" s="267"/>
      <c r="E193" s="267"/>
      <c r="F193" s="267"/>
      <c r="G193" s="260"/>
      <c r="H193" s="250"/>
      <c r="I193" s="404"/>
      <c r="J193" s="266"/>
      <c r="K193" s="266"/>
      <c r="L193" s="266"/>
      <c r="M193" s="266"/>
      <c r="N193" s="266"/>
      <c r="O193" s="266"/>
      <c r="P193" s="266"/>
      <c r="Q193" s="266"/>
      <c r="R193" s="266"/>
      <c r="S193" s="266"/>
      <c r="T193" s="266"/>
      <c r="U193" s="266"/>
      <c r="V193" s="266"/>
      <c r="W193" s="266"/>
      <c r="X193" s="266"/>
      <c r="Y193" s="266"/>
      <c r="Z193" s="266"/>
      <c r="AA193" s="266"/>
      <c r="AB193" s="266"/>
      <c r="AC193" s="266"/>
      <c r="AD193" s="266"/>
      <c r="AE193" s="266"/>
      <c r="AF193" s="266"/>
      <c r="AG193" s="266"/>
      <c r="AH193" s="266"/>
      <c r="AI193" s="266"/>
      <c r="AJ193" s="266"/>
    </row>
    <row r="194" spans="1:36">
      <c r="A194" s="251"/>
      <c r="B194" s="260"/>
      <c r="C194" s="260"/>
      <c r="D194" s="267"/>
      <c r="E194" s="267"/>
      <c r="F194" s="267"/>
      <c r="G194" s="260"/>
      <c r="H194" s="250"/>
      <c r="I194" s="404"/>
      <c r="J194" s="266"/>
      <c r="K194" s="266"/>
      <c r="L194" s="266"/>
      <c r="M194" s="266"/>
      <c r="N194" s="266"/>
      <c r="O194" s="266"/>
      <c r="P194" s="266"/>
      <c r="Q194" s="266"/>
      <c r="R194" s="266"/>
      <c r="S194" s="266"/>
      <c r="T194" s="266"/>
      <c r="U194" s="266"/>
      <c r="V194" s="266"/>
      <c r="W194" s="266"/>
      <c r="X194" s="266"/>
      <c r="Y194" s="266"/>
      <c r="Z194" s="266"/>
      <c r="AA194" s="266"/>
      <c r="AB194" s="266"/>
      <c r="AC194" s="266"/>
      <c r="AD194" s="266"/>
      <c r="AE194" s="266"/>
      <c r="AF194" s="266"/>
      <c r="AG194" s="266"/>
      <c r="AH194" s="266"/>
      <c r="AI194" s="266"/>
      <c r="AJ194" s="266"/>
    </row>
    <row r="195" spans="1:36">
      <c r="A195" s="251"/>
      <c r="B195" s="260"/>
      <c r="C195" s="260"/>
      <c r="D195" s="267"/>
      <c r="E195" s="267"/>
      <c r="F195" s="267"/>
      <c r="G195" s="260"/>
      <c r="H195" s="250"/>
      <c r="I195" s="404"/>
      <c r="J195" s="266"/>
      <c r="K195" s="266"/>
      <c r="L195" s="266"/>
      <c r="M195" s="266"/>
      <c r="N195" s="266"/>
      <c r="O195" s="266"/>
      <c r="P195" s="266"/>
      <c r="Q195" s="266"/>
      <c r="R195" s="266"/>
      <c r="S195" s="266"/>
      <c r="T195" s="266"/>
      <c r="U195" s="266"/>
      <c r="V195" s="266"/>
      <c r="W195" s="266"/>
      <c r="X195" s="266"/>
      <c r="Y195" s="266"/>
      <c r="Z195" s="266"/>
      <c r="AA195" s="266"/>
      <c r="AB195" s="266"/>
      <c r="AC195" s="266"/>
      <c r="AD195" s="266"/>
      <c r="AE195" s="266"/>
      <c r="AF195" s="266"/>
      <c r="AG195" s="266"/>
      <c r="AH195" s="266"/>
      <c r="AI195" s="266"/>
      <c r="AJ195" s="266"/>
    </row>
    <row r="196" spans="1:36">
      <c r="A196" s="251"/>
      <c r="B196" s="260"/>
      <c r="C196" s="260"/>
      <c r="D196" s="267"/>
      <c r="E196" s="267"/>
      <c r="F196" s="267"/>
      <c r="G196" s="260"/>
      <c r="H196" s="250"/>
      <c r="I196" s="404"/>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row>
    <row r="197" spans="1:36">
      <c r="A197" s="251"/>
      <c r="B197" s="260"/>
      <c r="C197" s="260"/>
      <c r="D197" s="267"/>
      <c r="E197" s="267"/>
      <c r="F197" s="267"/>
      <c r="G197" s="260"/>
      <c r="H197" s="250"/>
      <c r="I197" s="404"/>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row>
    <row r="198" spans="1:36">
      <c r="A198" s="251"/>
      <c r="B198" s="260"/>
      <c r="C198" s="260"/>
      <c r="D198" s="267"/>
      <c r="E198" s="267"/>
      <c r="F198" s="267"/>
      <c r="G198" s="260"/>
      <c r="H198" s="250"/>
      <c r="I198" s="404"/>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row>
    <row r="199" spans="1:36">
      <c r="A199" s="251"/>
      <c r="B199" s="260"/>
      <c r="C199" s="260"/>
      <c r="D199" s="267"/>
      <c r="E199" s="267"/>
      <c r="F199" s="267"/>
      <c r="G199" s="260"/>
      <c r="H199" s="250"/>
      <c r="I199" s="404"/>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row>
    <row r="200" spans="1:36">
      <c r="A200" s="251"/>
      <c r="B200" s="260"/>
      <c r="C200" s="260"/>
      <c r="D200" s="267"/>
      <c r="E200" s="267"/>
      <c r="F200" s="267"/>
      <c r="G200" s="260"/>
      <c r="H200" s="250"/>
      <c r="I200" s="404"/>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row>
    <row r="201" spans="1:36">
      <c r="A201" s="251"/>
      <c r="B201" s="260"/>
      <c r="C201" s="260"/>
      <c r="D201" s="267"/>
      <c r="E201" s="267"/>
      <c r="F201" s="267"/>
      <c r="G201" s="260"/>
      <c r="H201" s="250"/>
      <c r="I201" s="404"/>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row>
    <row r="202" spans="1:36">
      <c r="A202" s="251"/>
      <c r="B202" s="260"/>
      <c r="C202" s="260"/>
      <c r="D202" s="267"/>
      <c r="E202" s="267"/>
      <c r="F202" s="267"/>
      <c r="G202" s="260"/>
      <c r="H202" s="250"/>
      <c r="I202" s="404"/>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row>
    <row r="203" spans="1:36">
      <c r="A203" s="251"/>
      <c r="B203" s="260"/>
      <c r="C203" s="260"/>
      <c r="D203" s="267"/>
      <c r="E203" s="267"/>
      <c r="F203" s="267"/>
      <c r="G203" s="260"/>
      <c r="H203" s="250"/>
      <c r="I203" s="404"/>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row>
    <row r="204" spans="1:36">
      <c r="A204" s="251"/>
      <c r="B204" s="260"/>
      <c r="C204" s="260"/>
      <c r="D204" s="267"/>
      <c r="E204" s="267"/>
      <c r="F204" s="267"/>
      <c r="G204" s="260"/>
      <c r="H204" s="250"/>
      <c r="I204" s="404"/>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row>
    <row r="205" spans="1:36">
      <c r="A205" s="251"/>
      <c r="B205" s="260"/>
      <c r="C205" s="260"/>
      <c r="D205" s="267"/>
      <c r="E205" s="267"/>
      <c r="F205" s="267"/>
      <c r="G205" s="260"/>
      <c r="H205" s="250"/>
      <c r="I205" s="404"/>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row>
    <row r="206" spans="1:36">
      <c r="A206" s="251"/>
      <c r="B206" s="260"/>
      <c r="C206" s="260"/>
      <c r="D206" s="267"/>
      <c r="E206" s="267"/>
      <c r="F206" s="267"/>
      <c r="G206" s="260"/>
      <c r="H206" s="250"/>
      <c r="I206" s="404"/>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row>
    <row r="207" spans="1:36">
      <c r="A207" s="251"/>
      <c r="B207" s="260"/>
      <c r="C207" s="260"/>
      <c r="D207" s="267"/>
      <c r="E207" s="267"/>
      <c r="F207" s="267"/>
      <c r="G207" s="260"/>
      <c r="H207" s="250"/>
      <c r="I207" s="404"/>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row>
    <row r="208" spans="1:36">
      <c r="A208" s="251"/>
      <c r="B208" s="260"/>
      <c r="C208" s="260"/>
      <c r="D208" s="267"/>
      <c r="E208" s="267"/>
      <c r="F208" s="267"/>
      <c r="G208" s="260"/>
      <c r="H208" s="250"/>
      <c r="I208" s="404"/>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row>
    <row r="209" spans="1:36">
      <c r="A209" s="251"/>
      <c r="B209" s="260"/>
      <c r="C209" s="260"/>
      <c r="D209" s="267"/>
      <c r="E209" s="267"/>
      <c r="F209" s="267"/>
      <c r="G209" s="260"/>
      <c r="H209" s="250"/>
      <c r="I209" s="404"/>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row>
    <row r="210" spans="1:36">
      <c r="A210" s="251"/>
      <c r="B210" s="260"/>
      <c r="C210" s="260"/>
      <c r="D210" s="267"/>
      <c r="E210" s="267"/>
      <c r="F210" s="267"/>
      <c r="G210" s="260"/>
      <c r="H210" s="250"/>
      <c r="I210" s="404"/>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row>
    <row r="211" spans="1:36">
      <c r="A211" s="251"/>
      <c r="B211" s="260"/>
      <c r="C211" s="260"/>
      <c r="D211" s="267"/>
      <c r="E211" s="267"/>
      <c r="F211" s="267"/>
      <c r="G211" s="260"/>
      <c r="H211" s="250"/>
      <c r="I211" s="404"/>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row>
    <row r="212" spans="1:36">
      <c r="A212" s="251"/>
      <c r="B212" s="260"/>
      <c r="C212" s="260"/>
      <c r="D212" s="267"/>
      <c r="E212" s="267"/>
      <c r="F212" s="267"/>
      <c r="G212" s="260"/>
      <c r="H212" s="250"/>
      <c r="I212" s="404"/>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row>
    <row r="213" spans="1:36">
      <c r="A213" s="251"/>
      <c r="B213" s="260"/>
      <c r="C213" s="260"/>
      <c r="D213" s="267"/>
      <c r="E213" s="267"/>
      <c r="F213" s="267"/>
      <c r="G213" s="260"/>
      <c r="H213" s="250"/>
      <c r="I213" s="404"/>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row>
    <row r="214" spans="1:36">
      <c r="A214" s="251"/>
      <c r="B214" s="260"/>
      <c r="C214" s="260"/>
      <c r="D214" s="267"/>
      <c r="E214" s="267"/>
      <c r="F214" s="267"/>
      <c r="G214" s="260"/>
      <c r="H214" s="250"/>
      <c r="I214" s="404"/>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row>
    <row r="215" spans="1:36">
      <c r="A215" s="251"/>
      <c r="B215" s="260"/>
      <c r="C215" s="260"/>
      <c r="D215" s="267"/>
      <c r="E215" s="267"/>
      <c r="F215" s="267"/>
      <c r="G215" s="260"/>
      <c r="H215" s="250"/>
      <c r="I215" s="404"/>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row>
    <row r="216" spans="1:36">
      <c r="A216" s="251"/>
      <c r="B216" s="260"/>
      <c r="C216" s="260"/>
      <c r="D216" s="267"/>
      <c r="E216" s="267"/>
      <c r="F216" s="267"/>
      <c r="G216" s="260"/>
      <c r="H216" s="250"/>
      <c r="I216" s="404"/>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row>
    <row r="217" spans="1:36">
      <c r="A217" s="251"/>
      <c r="B217" s="260"/>
      <c r="C217" s="260"/>
      <c r="D217" s="267"/>
      <c r="E217" s="267"/>
      <c r="F217" s="267"/>
      <c r="G217" s="260"/>
      <c r="H217" s="250"/>
      <c r="I217" s="404"/>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row>
    <row r="218" spans="1:36">
      <c r="A218" s="251"/>
      <c r="B218" s="260"/>
      <c r="C218" s="260"/>
      <c r="D218" s="267"/>
      <c r="E218" s="267"/>
      <c r="F218" s="267"/>
      <c r="G218" s="260"/>
      <c r="H218" s="250"/>
      <c r="I218" s="404"/>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row>
    <row r="219" spans="1:36">
      <c r="A219" s="251"/>
      <c r="B219" s="260"/>
      <c r="C219" s="260"/>
      <c r="D219" s="267"/>
      <c r="E219" s="267"/>
      <c r="F219" s="267"/>
      <c r="G219" s="260"/>
      <c r="H219" s="250"/>
      <c r="I219" s="404"/>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row>
    <row r="220" spans="1:36">
      <c r="A220" s="251"/>
      <c r="B220" s="260"/>
      <c r="C220" s="260"/>
      <c r="D220" s="267"/>
      <c r="E220" s="267"/>
      <c r="F220" s="267"/>
      <c r="G220" s="260"/>
      <c r="H220" s="250"/>
      <c r="I220" s="404"/>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row>
    <row r="221" spans="1:36">
      <c r="A221" s="251"/>
      <c r="B221" s="260"/>
      <c r="C221" s="260"/>
      <c r="D221" s="267"/>
      <c r="E221" s="267"/>
      <c r="F221" s="267"/>
      <c r="G221" s="260"/>
      <c r="H221" s="250"/>
      <c r="I221" s="404"/>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row>
    <row r="222" spans="1:36">
      <c r="A222" s="251"/>
      <c r="B222" s="260"/>
      <c r="C222" s="260"/>
      <c r="D222" s="267"/>
      <c r="E222" s="267"/>
      <c r="F222" s="267"/>
      <c r="G222" s="260"/>
      <c r="H222" s="250"/>
      <c r="I222" s="404"/>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row>
    <row r="223" spans="1:36">
      <c r="A223" s="251"/>
      <c r="B223" s="260"/>
      <c r="C223" s="260"/>
      <c r="D223" s="267"/>
      <c r="E223" s="267"/>
      <c r="F223" s="267"/>
      <c r="G223" s="260"/>
      <c r="H223" s="250"/>
      <c r="I223" s="404"/>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row>
    <row r="224" spans="1:36">
      <c r="A224" s="251"/>
      <c r="B224" s="260"/>
      <c r="C224" s="260"/>
      <c r="D224" s="267"/>
      <c r="E224" s="267"/>
      <c r="F224" s="267"/>
      <c r="G224" s="260"/>
      <c r="H224" s="250"/>
      <c r="I224" s="404"/>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row>
    <row r="225" spans="1:36">
      <c r="A225" s="251"/>
      <c r="B225" s="260"/>
      <c r="C225" s="260"/>
      <c r="D225" s="267"/>
      <c r="E225" s="267"/>
      <c r="F225" s="267"/>
      <c r="G225" s="260"/>
      <c r="H225" s="250"/>
      <c r="I225" s="404"/>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row>
    <row r="226" spans="1:36">
      <c r="A226" s="251"/>
      <c r="B226" s="260"/>
      <c r="C226" s="260"/>
      <c r="D226" s="267"/>
      <c r="E226" s="267"/>
      <c r="F226" s="267"/>
      <c r="G226" s="260"/>
      <c r="H226" s="250"/>
      <c r="I226" s="404"/>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row>
    <row r="227" spans="1:36">
      <c r="A227" s="251"/>
      <c r="B227" s="260"/>
      <c r="C227" s="260"/>
      <c r="D227" s="267"/>
      <c r="E227" s="267"/>
      <c r="F227" s="267"/>
      <c r="G227" s="260"/>
      <c r="H227" s="250"/>
      <c r="I227" s="404"/>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row>
    <row r="228" spans="1:36">
      <c r="A228" s="251"/>
      <c r="B228" s="260"/>
      <c r="C228" s="260"/>
      <c r="D228" s="267"/>
      <c r="E228" s="267"/>
      <c r="F228" s="267"/>
      <c r="G228" s="260"/>
      <c r="H228" s="250"/>
      <c r="I228" s="404"/>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row>
    <row r="229" spans="1:36">
      <c r="A229" s="251"/>
      <c r="B229" s="260"/>
      <c r="C229" s="260"/>
      <c r="D229" s="267"/>
      <c r="E229" s="267"/>
      <c r="F229" s="267"/>
      <c r="G229" s="260"/>
      <c r="H229" s="250"/>
      <c r="I229" s="404"/>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row>
    <row r="230" spans="1:36">
      <c r="A230" s="251"/>
      <c r="B230" s="260"/>
      <c r="C230" s="260"/>
      <c r="D230" s="267"/>
      <c r="E230" s="267"/>
      <c r="F230" s="267"/>
      <c r="G230" s="260"/>
      <c r="H230" s="250"/>
      <c r="I230" s="404"/>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row>
    <row r="231" spans="1:36">
      <c r="A231" s="251"/>
      <c r="B231" s="260"/>
      <c r="C231" s="260"/>
      <c r="D231" s="267"/>
      <c r="E231" s="267"/>
      <c r="F231" s="267"/>
      <c r="G231" s="260"/>
      <c r="H231" s="250"/>
      <c r="I231" s="404"/>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row>
    <row r="232" spans="1:36">
      <c r="A232" s="251"/>
      <c r="B232" s="260"/>
      <c r="C232" s="260"/>
      <c r="D232" s="267"/>
      <c r="E232" s="267"/>
      <c r="F232" s="267"/>
      <c r="G232" s="260"/>
      <c r="H232" s="250"/>
      <c r="I232" s="404"/>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row>
    <row r="233" spans="1:36">
      <c r="A233" s="251"/>
      <c r="B233" s="260"/>
      <c r="C233" s="260"/>
      <c r="D233" s="267"/>
      <c r="E233" s="267"/>
      <c r="F233" s="267"/>
      <c r="G233" s="260"/>
      <c r="H233" s="250"/>
      <c r="I233" s="404"/>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row>
    <row r="234" spans="1:36">
      <c r="A234" s="251"/>
      <c r="B234" s="260"/>
      <c r="C234" s="260"/>
      <c r="D234" s="267"/>
      <c r="E234" s="267"/>
      <c r="F234" s="267"/>
      <c r="G234" s="260"/>
      <c r="H234" s="250"/>
      <c r="I234" s="404"/>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row>
    <row r="235" spans="1:36">
      <c r="A235" s="251"/>
      <c r="B235" s="260"/>
      <c r="C235" s="260"/>
      <c r="D235" s="267"/>
      <c r="E235" s="267"/>
      <c r="F235" s="267"/>
      <c r="G235" s="260"/>
      <c r="H235" s="250"/>
      <c r="I235" s="404"/>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row>
    <row r="236" spans="1:36">
      <c r="A236" s="251"/>
      <c r="B236" s="260"/>
      <c r="C236" s="260"/>
      <c r="D236" s="267"/>
      <c r="E236" s="267"/>
      <c r="F236" s="267"/>
      <c r="G236" s="260"/>
      <c r="H236" s="250"/>
      <c r="I236" s="404"/>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row>
    <row r="237" spans="1:36">
      <c r="A237" s="251"/>
      <c r="B237" s="260"/>
      <c r="C237" s="260"/>
      <c r="D237" s="267"/>
      <c r="E237" s="267"/>
      <c r="F237" s="267"/>
      <c r="G237" s="260"/>
      <c r="H237" s="250"/>
      <c r="I237" s="404"/>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row>
    <row r="238" spans="1:36">
      <c r="A238" s="251"/>
      <c r="B238" s="260"/>
      <c r="C238" s="260"/>
      <c r="D238" s="267"/>
      <c r="E238" s="267"/>
      <c r="F238" s="267"/>
      <c r="G238" s="260"/>
      <c r="H238" s="250"/>
      <c r="I238" s="404"/>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row>
    <row r="239" spans="1:36">
      <c r="A239" s="251"/>
      <c r="B239" s="260"/>
      <c r="C239" s="260"/>
      <c r="D239" s="267"/>
      <c r="E239" s="267"/>
      <c r="F239" s="267"/>
      <c r="G239" s="260"/>
      <c r="H239" s="250"/>
      <c r="I239" s="404"/>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row>
    <row r="240" spans="1:36">
      <c r="A240" s="251"/>
      <c r="B240" s="260"/>
      <c r="C240" s="260"/>
      <c r="D240" s="267"/>
      <c r="E240" s="267"/>
      <c r="F240" s="267"/>
      <c r="G240" s="260"/>
      <c r="H240" s="250"/>
      <c r="I240" s="404"/>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row>
    <row r="241" spans="1:36">
      <c r="A241" s="251"/>
      <c r="B241" s="260"/>
      <c r="C241" s="260"/>
      <c r="D241" s="267"/>
      <c r="E241" s="267"/>
      <c r="F241" s="267"/>
      <c r="G241" s="260"/>
      <c r="H241" s="250"/>
      <c r="I241" s="404"/>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row>
    <row r="242" spans="1:36">
      <c r="A242" s="251"/>
      <c r="B242" s="260"/>
      <c r="C242" s="260"/>
      <c r="D242" s="267"/>
      <c r="E242" s="267"/>
      <c r="F242" s="267"/>
      <c r="G242" s="260"/>
      <c r="H242" s="250"/>
      <c r="I242" s="404"/>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row>
    <row r="243" spans="1:36">
      <c r="A243" s="251"/>
      <c r="B243" s="260"/>
      <c r="C243" s="260"/>
      <c r="D243" s="267"/>
      <c r="E243" s="267"/>
      <c r="F243" s="267"/>
      <c r="G243" s="260"/>
      <c r="H243" s="250"/>
      <c r="I243" s="404"/>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row>
    <row r="244" spans="1:36">
      <c r="A244" s="251"/>
      <c r="B244" s="260"/>
      <c r="C244" s="260"/>
      <c r="D244" s="267"/>
      <c r="E244" s="267"/>
      <c r="F244" s="267"/>
      <c r="G244" s="260"/>
      <c r="H244" s="250"/>
      <c r="I244" s="404"/>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row>
    <row r="245" spans="1:36">
      <c r="A245" s="251"/>
      <c r="B245" s="260"/>
      <c r="C245" s="260"/>
      <c r="D245" s="267"/>
      <c r="E245" s="267"/>
      <c r="F245" s="267"/>
      <c r="G245" s="260"/>
      <c r="H245" s="250"/>
      <c r="I245" s="404"/>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row>
    <row r="246" spans="1:36">
      <c r="A246" s="251"/>
      <c r="B246" s="260"/>
      <c r="C246" s="260"/>
      <c r="D246" s="267"/>
      <c r="E246" s="267"/>
      <c r="F246" s="267"/>
      <c r="G246" s="260"/>
      <c r="H246" s="250"/>
      <c r="I246" s="404"/>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row>
    <row r="247" spans="1:36">
      <c r="A247" s="251"/>
      <c r="B247" s="260"/>
      <c r="C247" s="260"/>
      <c r="D247" s="267"/>
      <c r="E247" s="267"/>
      <c r="F247" s="267"/>
      <c r="G247" s="260"/>
      <c r="H247" s="250"/>
      <c r="I247" s="404"/>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row>
    <row r="248" spans="1:36">
      <c r="A248" s="251"/>
      <c r="B248" s="260"/>
      <c r="C248" s="260"/>
      <c r="D248" s="267"/>
      <c r="E248" s="267"/>
      <c r="F248" s="267"/>
      <c r="G248" s="260"/>
      <c r="H248" s="250"/>
      <c r="I248" s="404"/>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row>
    <row r="249" spans="1:36">
      <c r="A249" s="251"/>
      <c r="B249" s="260"/>
      <c r="C249" s="260"/>
      <c r="D249" s="267"/>
      <c r="E249" s="267"/>
      <c r="F249" s="267"/>
      <c r="G249" s="260"/>
      <c r="H249" s="250"/>
      <c r="I249" s="404"/>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row>
    <row r="250" spans="1:36">
      <c r="A250" s="251"/>
      <c r="B250" s="260"/>
      <c r="C250" s="260"/>
      <c r="D250" s="267"/>
      <c r="E250" s="267"/>
      <c r="F250" s="267"/>
      <c r="G250" s="260"/>
      <c r="H250" s="250"/>
      <c r="I250" s="404"/>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row>
    <row r="251" spans="1:36">
      <c r="A251" s="251"/>
      <c r="B251" s="260"/>
      <c r="C251" s="260"/>
      <c r="D251" s="267"/>
      <c r="E251" s="267"/>
      <c r="F251" s="267"/>
      <c r="G251" s="260"/>
      <c r="H251" s="250"/>
      <c r="I251" s="404"/>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row>
    <row r="252" spans="1:36">
      <c r="A252" s="251"/>
      <c r="B252" s="260"/>
      <c r="C252" s="260"/>
      <c r="D252" s="267"/>
      <c r="E252" s="267"/>
      <c r="F252" s="267"/>
      <c r="G252" s="260"/>
      <c r="H252" s="250"/>
      <c r="I252" s="404"/>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row>
    <row r="253" spans="1:36">
      <c r="A253" s="251"/>
      <c r="B253" s="260"/>
      <c r="C253" s="260"/>
      <c r="D253" s="267"/>
      <c r="E253" s="267"/>
      <c r="F253" s="267"/>
      <c r="G253" s="260"/>
      <c r="H253" s="250"/>
      <c r="I253" s="404"/>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row>
    <row r="254" spans="1:36">
      <c r="A254" s="251"/>
      <c r="B254" s="260"/>
      <c r="C254" s="260"/>
      <c r="D254" s="267"/>
      <c r="E254" s="267"/>
      <c r="F254" s="267"/>
      <c r="G254" s="260"/>
      <c r="H254" s="250"/>
      <c r="I254" s="404"/>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row>
    <row r="255" spans="1:36">
      <c r="A255" s="251"/>
      <c r="B255" s="260"/>
      <c r="C255" s="260"/>
      <c r="D255" s="267"/>
      <c r="E255" s="267"/>
      <c r="F255" s="267"/>
      <c r="G255" s="260"/>
      <c r="H255" s="250"/>
      <c r="I255" s="404"/>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row>
    <row r="256" spans="1:36">
      <c r="A256" s="251"/>
      <c r="B256" s="260"/>
      <c r="C256" s="260"/>
      <c r="D256" s="267"/>
      <c r="E256" s="267"/>
      <c r="F256" s="267"/>
      <c r="G256" s="260"/>
      <c r="H256" s="250"/>
      <c r="I256" s="404"/>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row>
    <row r="257" spans="1:36">
      <c r="A257" s="251"/>
      <c r="B257" s="260"/>
      <c r="C257" s="260"/>
      <c r="D257" s="267"/>
      <c r="E257" s="267"/>
      <c r="F257" s="267"/>
      <c r="G257" s="260"/>
      <c r="H257" s="250"/>
      <c r="I257" s="404"/>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row>
    <row r="258" spans="1:36">
      <c r="A258" s="251"/>
      <c r="B258" s="260"/>
      <c r="C258" s="260"/>
      <c r="D258" s="267"/>
      <c r="E258" s="267"/>
      <c r="F258" s="267"/>
      <c r="G258" s="260"/>
      <c r="H258" s="250"/>
      <c r="I258" s="404"/>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row>
    <row r="259" spans="1:36">
      <c r="A259" s="251"/>
      <c r="B259" s="260"/>
      <c r="C259" s="260"/>
      <c r="D259" s="267"/>
      <c r="E259" s="267"/>
      <c r="F259" s="267"/>
      <c r="G259" s="260"/>
      <c r="H259" s="250"/>
      <c r="I259" s="404"/>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row>
    <row r="260" spans="1:36">
      <c r="A260" s="251"/>
      <c r="B260" s="260"/>
      <c r="C260" s="260"/>
      <c r="D260" s="267"/>
      <c r="E260" s="267"/>
      <c r="F260" s="267"/>
      <c r="G260" s="260"/>
      <c r="H260" s="250"/>
      <c r="I260" s="404"/>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row>
    <row r="261" spans="1:36">
      <c r="A261" s="251"/>
      <c r="B261" s="260"/>
      <c r="C261" s="260"/>
      <c r="D261" s="267"/>
      <c r="E261" s="267"/>
      <c r="F261" s="267"/>
      <c r="G261" s="260"/>
      <c r="H261" s="250"/>
      <c r="I261" s="404"/>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row>
    <row r="262" spans="1:36">
      <c r="A262" s="251"/>
      <c r="B262" s="260"/>
      <c r="C262" s="260"/>
      <c r="D262" s="267"/>
      <c r="E262" s="267"/>
      <c r="F262" s="267"/>
      <c r="G262" s="260"/>
      <c r="H262" s="250"/>
      <c r="I262" s="404"/>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row>
    <row r="263" spans="1:36">
      <c r="A263" s="251"/>
      <c r="B263" s="260"/>
      <c r="C263" s="260"/>
      <c r="D263" s="267"/>
      <c r="E263" s="267"/>
      <c r="F263" s="267"/>
      <c r="G263" s="260"/>
      <c r="H263" s="250"/>
      <c r="I263" s="404"/>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row>
    <row r="264" spans="1:36">
      <c r="A264" s="251"/>
      <c r="B264" s="260"/>
      <c r="C264" s="260"/>
      <c r="D264" s="267"/>
      <c r="E264" s="267"/>
      <c r="F264" s="267"/>
      <c r="G264" s="260"/>
      <c r="H264" s="250"/>
      <c r="I264" s="404"/>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row>
    <row r="265" spans="1:36">
      <c r="A265" s="251"/>
      <c r="B265" s="260"/>
      <c r="C265" s="260"/>
      <c r="D265" s="267"/>
      <c r="E265" s="267"/>
      <c r="F265" s="267"/>
      <c r="G265" s="260"/>
      <c r="H265" s="250"/>
      <c r="I265" s="404"/>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row>
    <row r="266" spans="1:36">
      <c r="A266" s="251"/>
      <c r="B266" s="260"/>
      <c r="C266" s="260"/>
      <c r="D266" s="267"/>
      <c r="E266" s="267"/>
      <c r="F266" s="267"/>
      <c r="G266" s="260"/>
      <c r="H266" s="250"/>
      <c r="I266" s="404"/>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row>
    <row r="267" spans="1:36">
      <c r="A267" s="251"/>
      <c r="B267" s="260"/>
      <c r="C267" s="260"/>
      <c r="D267" s="267"/>
      <c r="E267" s="267"/>
      <c r="F267" s="267"/>
      <c r="G267" s="260"/>
      <c r="H267" s="250"/>
      <c r="I267" s="404"/>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row>
    <row r="268" spans="1:36">
      <c r="A268" s="251"/>
      <c r="B268" s="260"/>
      <c r="C268" s="260"/>
      <c r="D268" s="267"/>
      <c r="E268" s="267"/>
      <c r="F268" s="267"/>
      <c r="G268" s="260"/>
      <c r="H268" s="250"/>
      <c r="I268" s="404"/>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row>
    <row r="269" spans="1:36">
      <c r="A269" s="251"/>
      <c r="B269" s="260"/>
      <c r="C269" s="260"/>
      <c r="D269" s="267"/>
      <c r="E269" s="267"/>
      <c r="F269" s="267"/>
      <c r="G269" s="260"/>
      <c r="H269" s="250"/>
      <c r="I269" s="404"/>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row>
    <row r="270" spans="1:36">
      <c r="A270" s="251"/>
      <c r="B270" s="260"/>
      <c r="C270" s="260"/>
      <c r="D270" s="267"/>
      <c r="E270" s="267"/>
      <c r="F270" s="267"/>
      <c r="G270" s="260"/>
      <c r="H270" s="250"/>
      <c r="I270" s="404"/>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row>
    <row r="271" spans="1:36">
      <c r="A271" s="251"/>
      <c r="B271" s="260"/>
      <c r="C271" s="260"/>
      <c r="D271" s="267"/>
      <c r="E271" s="267"/>
      <c r="F271" s="267"/>
      <c r="G271" s="260"/>
      <c r="H271" s="250"/>
      <c r="I271" s="404"/>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row>
    <row r="272" spans="1:36">
      <c r="A272" s="251"/>
      <c r="B272" s="260"/>
      <c r="C272" s="260"/>
      <c r="D272" s="267"/>
      <c r="E272" s="267"/>
      <c r="F272" s="267"/>
      <c r="G272" s="260"/>
      <c r="H272" s="250"/>
      <c r="I272" s="404"/>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row>
    <row r="273" spans="1:36">
      <c r="A273" s="251"/>
      <c r="B273" s="260"/>
      <c r="C273" s="260"/>
      <c r="D273" s="267"/>
      <c r="E273" s="267"/>
      <c r="F273" s="267"/>
      <c r="G273" s="260"/>
      <c r="H273" s="250"/>
      <c r="I273" s="404"/>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row>
    <row r="274" spans="1:36">
      <c r="A274" s="251"/>
      <c r="B274" s="260"/>
      <c r="C274" s="260"/>
      <c r="D274" s="267"/>
      <c r="E274" s="267"/>
      <c r="F274" s="267"/>
      <c r="G274" s="260"/>
      <c r="H274" s="250"/>
      <c r="I274" s="404"/>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row>
    <row r="275" spans="1:36">
      <c r="A275" s="251"/>
      <c r="B275" s="260"/>
      <c r="C275" s="260"/>
      <c r="D275" s="267"/>
      <c r="E275" s="267"/>
      <c r="F275" s="267"/>
      <c r="G275" s="260"/>
      <c r="H275" s="250"/>
      <c r="I275" s="404"/>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row>
    <row r="276" spans="1:36">
      <c r="A276" s="251"/>
      <c r="B276" s="260"/>
      <c r="C276" s="260"/>
      <c r="D276" s="267"/>
      <c r="E276" s="267"/>
      <c r="F276" s="267"/>
      <c r="G276" s="260"/>
      <c r="H276" s="250"/>
      <c r="I276" s="404"/>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row>
    <row r="277" spans="1:36">
      <c r="A277" s="251"/>
      <c r="B277" s="260"/>
      <c r="C277" s="260"/>
      <c r="D277" s="267"/>
      <c r="E277" s="267"/>
      <c r="F277" s="267"/>
      <c r="G277" s="260"/>
      <c r="H277" s="250"/>
      <c r="I277" s="404"/>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row>
    <row r="278" spans="1:36">
      <c r="A278" s="251"/>
      <c r="B278" s="260"/>
      <c r="C278" s="260"/>
      <c r="D278" s="267"/>
      <c r="E278" s="267"/>
      <c r="F278" s="267"/>
      <c r="G278" s="260"/>
      <c r="H278" s="250"/>
      <c r="I278" s="404"/>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row>
    <row r="279" spans="1:36">
      <c r="A279" s="251"/>
      <c r="B279" s="260"/>
      <c r="C279" s="260"/>
      <c r="D279" s="267"/>
      <c r="E279" s="267"/>
      <c r="F279" s="267"/>
      <c r="G279" s="260"/>
      <c r="H279" s="250"/>
      <c r="I279" s="404"/>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row>
    <row r="280" spans="1:36">
      <c r="A280" s="251"/>
      <c r="B280" s="260"/>
      <c r="C280" s="260"/>
      <c r="D280" s="267"/>
      <c r="E280" s="267"/>
      <c r="F280" s="267"/>
      <c r="G280" s="260"/>
      <c r="H280" s="250"/>
      <c r="I280" s="404"/>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row>
    <row r="281" spans="1:36">
      <c r="A281" s="251"/>
      <c r="B281" s="260"/>
      <c r="C281" s="260"/>
      <c r="D281" s="267"/>
      <c r="E281" s="267"/>
      <c r="F281" s="267"/>
      <c r="G281" s="260"/>
      <c r="H281" s="250"/>
      <c r="I281" s="404"/>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row>
    <row r="282" spans="1:36">
      <c r="A282" s="251"/>
      <c r="B282" s="260"/>
      <c r="C282" s="260"/>
      <c r="D282" s="267"/>
      <c r="E282" s="267"/>
      <c r="F282" s="267"/>
      <c r="G282" s="260"/>
      <c r="H282" s="250"/>
      <c r="I282" s="404"/>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row>
    <row r="283" spans="1:36">
      <c r="A283" s="251"/>
      <c r="B283" s="260"/>
      <c r="C283" s="260"/>
      <c r="D283" s="267"/>
      <c r="E283" s="267"/>
      <c r="F283" s="267"/>
      <c r="G283" s="260"/>
      <c r="H283" s="250"/>
      <c r="I283" s="404"/>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row>
    <row r="284" spans="1:36">
      <c r="A284" s="251"/>
      <c r="B284" s="260"/>
      <c r="C284" s="260"/>
      <c r="D284" s="267"/>
      <c r="E284" s="267"/>
      <c r="F284" s="267"/>
      <c r="G284" s="260"/>
      <c r="H284" s="250"/>
      <c r="I284" s="404"/>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row>
    <row r="285" spans="1:36">
      <c r="A285" s="251"/>
      <c r="B285" s="260"/>
      <c r="C285" s="260"/>
      <c r="D285" s="267"/>
      <c r="E285" s="267"/>
      <c r="F285" s="267"/>
      <c r="G285" s="260"/>
      <c r="H285" s="250"/>
      <c r="I285" s="404"/>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row>
    <row r="286" spans="1:36">
      <c r="A286" s="251"/>
      <c r="B286" s="260"/>
      <c r="C286" s="260"/>
      <c r="D286" s="267"/>
      <c r="E286" s="267"/>
      <c r="F286" s="267"/>
      <c r="G286" s="260"/>
      <c r="H286" s="250"/>
      <c r="I286" s="404"/>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row>
    <row r="287" spans="1:36">
      <c r="A287" s="251"/>
      <c r="B287" s="260"/>
      <c r="C287" s="260"/>
      <c r="D287" s="267"/>
      <c r="E287" s="267"/>
      <c r="F287" s="267"/>
      <c r="G287" s="260"/>
      <c r="H287" s="250"/>
      <c r="I287" s="404"/>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row>
    <row r="288" spans="1:36">
      <c r="A288" s="251"/>
      <c r="B288" s="260"/>
      <c r="C288" s="260"/>
      <c r="D288" s="267"/>
      <c r="E288" s="267"/>
      <c r="F288" s="267"/>
      <c r="G288" s="260"/>
      <c r="H288" s="250"/>
      <c r="I288" s="404"/>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row>
    <row r="289" spans="1:36">
      <c r="A289" s="251"/>
      <c r="B289" s="260"/>
      <c r="C289" s="260"/>
      <c r="D289" s="267"/>
      <c r="E289" s="267"/>
      <c r="F289" s="267"/>
      <c r="G289" s="260"/>
      <c r="H289" s="250"/>
      <c r="I289" s="404"/>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row>
    <row r="290" spans="1:36">
      <c r="A290" s="251"/>
      <c r="B290" s="260"/>
      <c r="C290" s="260"/>
      <c r="D290" s="267"/>
      <c r="E290" s="267"/>
      <c r="F290" s="267"/>
      <c r="G290" s="260"/>
      <c r="H290" s="250"/>
      <c r="I290" s="404"/>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row>
    <row r="291" spans="1:36">
      <c r="A291" s="251"/>
      <c r="B291" s="260"/>
      <c r="C291" s="260"/>
      <c r="D291" s="267"/>
      <c r="E291" s="267"/>
      <c r="F291" s="267"/>
      <c r="G291" s="260"/>
      <c r="H291" s="250"/>
      <c r="I291" s="404"/>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row>
    <row r="292" spans="1:36">
      <c r="A292" s="251"/>
      <c r="B292" s="260"/>
      <c r="C292" s="260"/>
      <c r="D292" s="267"/>
      <c r="E292" s="267"/>
      <c r="F292" s="267"/>
      <c r="G292" s="260"/>
      <c r="H292" s="250"/>
      <c r="I292" s="404"/>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row>
    <row r="293" spans="1:36">
      <c r="A293" s="251"/>
      <c r="B293" s="260"/>
      <c r="C293" s="260"/>
      <c r="D293" s="267"/>
      <c r="E293" s="267"/>
      <c r="F293" s="267"/>
      <c r="G293" s="260"/>
      <c r="H293" s="250"/>
      <c r="I293" s="404"/>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row>
    <row r="294" spans="1:36">
      <c r="A294" s="251"/>
      <c r="B294" s="260"/>
      <c r="C294" s="260"/>
      <c r="D294" s="267"/>
      <c r="E294" s="267"/>
      <c r="F294" s="267"/>
      <c r="G294" s="260"/>
      <c r="H294" s="250"/>
      <c r="I294" s="404"/>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row>
    <row r="295" spans="1:36">
      <c r="A295" s="251"/>
      <c r="B295" s="260"/>
      <c r="C295" s="260"/>
      <c r="D295" s="267"/>
      <c r="E295" s="267"/>
      <c r="F295" s="267"/>
      <c r="G295" s="260"/>
      <c r="H295" s="250"/>
      <c r="I295" s="404"/>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row>
    <row r="296" spans="1:36">
      <c r="A296" s="251"/>
      <c r="B296" s="260"/>
      <c r="C296" s="260"/>
      <c r="D296" s="267"/>
      <c r="E296" s="267"/>
      <c r="F296" s="267"/>
      <c r="G296" s="260"/>
      <c r="H296" s="250"/>
      <c r="I296" s="404"/>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row>
    <row r="297" spans="1:36">
      <c r="A297" s="251"/>
      <c r="B297" s="260"/>
      <c r="C297" s="260"/>
      <c r="D297" s="267"/>
      <c r="E297" s="267"/>
      <c r="F297" s="267"/>
      <c r="G297" s="260"/>
      <c r="H297" s="250"/>
      <c r="I297" s="404"/>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row>
    <row r="298" spans="1:36">
      <c r="A298" s="251"/>
      <c r="B298" s="260"/>
      <c r="C298" s="260"/>
      <c r="D298" s="267"/>
      <c r="E298" s="267"/>
      <c r="F298" s="267"/>
      <c r="G298" s="260"/>
      <c r="H298" s="250"/>
      <c r="I298" s="404"/>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row>
    <row r="299" spans="1:36">
      <c r="A299" s="251"/>
      <c r="B299" s="260"/>
      <c r="C299" s="260"/>
      <c r="D299" s="267"/>
      <c r="E299" s="267"/>
      <c r="F299" s="267"/>
      <c r="G299" s="260"/>
      <c r="H299" s="250"/>
      <c r="I299" s="404"/>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row>
    <row r="300" spans="1:36">
      <c r="A300" s="251"/>
      <c r="B300" s="260"/>
      <c r="C300" s="260"/>
      <c r="D300" s="267"/>
      <c r="E300" s="267"/>
      <c r="F300" s="267"/>
      <c r="G300" s="260"/>
      <c r="H300" s="250"/>
      <c r="I300" s="404"/>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row>
    <row r="301" spans="1:36">
      <c r="A301" s="251"/>
      <c r="B301" s="260"/>
      <c r="C301" s="260"/>
      <c r="D301" s="267"/>
      <c r="E301" s="267"/>
      <c r="F301" s="267"/>
      <c r="G301" s="260"/>
      <c r="H301" s="250"/>
      <c r="I301" s="404"/>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row>
    <row r="302" spans="1:36">
      <c r="A302" s="251"/>
      <c r="B302" s="260"/>
      <c r="C302" s="260"/>
      <c r="D302" s="267"/>
      <c r="E302" s="267"/>
      <c r="F302" s="267"/>
      <c r="G302" s="260"/>
      <c r="H302" s="250"/>
      <c r="I302" s="404"/>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row>
    <row r="303" spans="1:36">
      <c r="A303" s="251"/>
      <c r="B303" s="260"/>
      <c r="C303" s="260"/>
      <c r="D303" s="267"/>
      <c r="E303" s="267"/>
      <c r="F303" s="267"/>
      <c r="G303" s="260"/>
      <c r="H303" s="250"/>
      <c r="I303" s="404"/>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row>
    <row r="304" spans="1:36">
      <c r="A304" s="251"/>
      <c r="B304" s="260"/>
      <c r="C304" s="260"/>
      <c r="D304" s="267"/>
      <c r="E304" s="267"/>
      <c r="F304" s="267"/>
      <c r="G304" s="260"/>
      <c r="H304" s="250"/>
      <c r="I304" s="404"/>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row>
    <row r="305" spans="1:36">
      <c r="A305" s="251"/>
      <c r="B305" s="260"/>
      <c r="C305" s="260"/>
      <c r="D305" s="267"/>
      <c r="E305" s="267"/>
      <c r="F305" s="267"/>
      <c r="G305" s="260"/>
      <c r="H305" s="250"/>
      <c r="I305" s="404"/>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row>
    <row r="306" spans="1:36">
      <c r="A306" s="251"/>
      <c r="B306" s="260"/>
      <c r="C306" s="260"/>
      <c r="D306" s="267"/>
      <c r="E306" s="267"/>
      <c r="F306" s="267"/>
      <c r="G306" s="260"/>
      <c r="H306" s="250"/>
      <c r="I306" s="404"/>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row>
    <row r="307" spans="1:36">
      <c r="A307" s="251"/>
      <c r="B307" s="260"/>
      <c r="C307" s="260"/>
      <c r="D307" s="267"/>
      <c r="E307" s="267"/>
      <c r="F307" s="267"/>
      <c r="G307" s="260"/>
      <c r="H307" s="250"/>
      <c r="I307" s="404"/>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row>
    <row r="308" spans="1:36">
      <c r="A308" s="251"/>
      <c r="B308" s="260"/>
      <c r="C308" s="260"/>
      <c r="D308" s="267"/>
      <c r="E308" s="267"/>
      <c r="F308" s="267"/>
      <c r="G308" s="260"/>
      <c r="H308" s="250"/>
      <c r="I308" s="404"/>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row>
    <row r="309" spans="1:36">
      <c r="A309" s="251"/>
      <c r="B309" s="260"/>
      <c r="C309" s="260"/>
      <c r="D309" s="267"/>
      <c r="E309" s="267"/>
      <c r="F309" s="267"/>
      <c r="G309" s="260"/>
      <c r="H309" s="250"/>
      <c r="I309" s="404"/>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row>
    <row r="310" spans="1:36">
      <c r="A310" s="251"/>
      <c r="B310" s="260"/>
      <c r="C310" s="260"/>
      <c r="D310" s="267"/>
      <c r="E310" s="267"/>
      <c r="F310" s="267"/>
      <c r="G310" s="260"/>
      <c r="H310" s="250"/>
      <c r="I310" s="404"/>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row>
    <row r="311" spans="1:36">
      <c r="A311" s="251"/>
      <c r="B311" s="260"/>
      <c r="C311" s="260"/>
      <c r="D311" s="267"/>
      <c r="E311" s="267"/>
      <c r="F311" s="267"/>
      <c r="G311" s="260"/>
      <c r="H311" s="250"/>
      <c r="I311" s="404"/>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row>
    <row r="312" spans="1:36">
      <c r="A312" s="251"/>
      <c r="B312" s="260"/>
      <c r="C312" s="260"/>
      <c r="D312" s="267"/>
      <c r="E312" s="267"/>
      <c r="F312" s="267"/>
      <c r="G312" s="260"/>
      <c r="H312" s="250"/>
      <c r="I312" s="404"/>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row>
    <row r="313" spans="1:36">
      <c r="A313" s="251"/>
      <c r="B313" s="260"/>
      <c r="C313" s="260"/>
      <c r="D313" s="267"/>
      <c r="E313" s="267"/>
      <c r="F313" s="267"/>
      <c r="G313" s="260"/>
      <c r="H313" s="250"/>
      <c r="I313" s="404"/>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row>
    <row r="314" spans="1:36">
      <c r="A314" s="251"/>
      <c r="B314" s="260"/>
      <c r="C314" s="260"/>
      <c r="D314" s="267"/>
      <c r="E314" s="267"/>
      <c r="F314" s="267"/>
      <c r="G314" s="260"/>
      <c r="H314" s="250"/>
      <c r="I314" s="404"/>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row>
    <row r="315" spans="1:36">
      <c r="A315" s="251"/>
      <c r="B315" s="260"/>
      <c r="C315" s="260"/>
      <c r="D315" s="267"/>
      <c r="E315" s="267"/>
      <c r="F315" s="267"/>
      <c r="G315" s="260"/>
      <c r="H315" s="250"/>
      <c r="I315" s="404"/>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row>
    <row r="316" spans="1:36">
      <c r="A316" s="251"/>
      <c r="B316" s="260"/>
      <c r="C316" s="260"/>
      <c r="D316" s="267"/>
      <c r="E316" s="267"/>
      <c r="F316" s="267"/>
      <c r="G316" s="260"/>
      <c r="H316" s="250"/>
      <c r="I316" s="404"/>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row>
    <row r="317" spans="1:36">
      <c r="A317" s="251"/>
      <c r="B317" s="260"/>
      <c r="C317" s="260"/>
      <c r="D317" s="267"/>
      <c r="E317" s="267"/>
      <c r="F317" s="267"/>
      <c r="G317" s="260"/>
      <c r="H317" s="250"/>
      <c r="I317" s="404"/>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row>
    <row r="318" spans="1:36">
      <c r="A318" s="251"/>
      <c r="B318" s="260"/>
      <c r="C318" s="260"/>
      <c r="D318" s="267"/>
      <c r="E318" s="267"/>
      <c r="F318" s="267"/>
      <c r="G318" s="260"/>
      <c r="H318" s="250"/>
      <c r="I318" s="404"/>
      <c r="J318" s="266"/>
      <c r="K318" s="266"/>
      <c r="L318" s="266"/>
      <c r="M318" s="266"/>
      <c r="N318" s="266"/>
      <c r="O318" s="266"/>
      <c r="P318" s="266"/>
      <c r="Q318" s="266"/>
      <c r="R318" s="266"/>
      <c r="S318" s="266"/>
      <c r="T318" s="266"/>
      <c r="U318" s="266"/>
      <c r="V318" s="266"/>
      <c r="W318" s="266"/>
      <c r="X318" s="266"/>
      <c r="Y318" s="266"/>
      <c r="Z318" s="266"/>
      <c r="AA318" s="266"/>
      <c r="AB318" s="266"/>
      <c r="AC318" s="266"/>
      <c r="AD318" s="266"/>
      <c r="AE318" s="266"/>
      <c r="AF318" s="266"/>
      <c r="AG318" s="266"/>
      <c r="AH318" s="266"/>
      <c r="AI318" s="266"/>
      <c r="AJ318" s="266"/>
    </row>
    <row r="319" spans="1:36">
      <c r="A319" s="251"/>
      <c r="B319" s="260"/>
      <c r="C319" s="260"/>
      <c r="D319" s="267"/>
      <c r="E319" s="267"/>
      <c r="F319" s="267"/>
      <c r="G319" s="260"/>
      <c r="H319" s="250"/>
      <c r="I319" s="404"/>
      <c r="J319" s="266"/>
      <c r="K319" s="266"/>
      <c r="L319" s="266"/>
      <c r="M319" s="266"/>
      <c r="N319" s="266"/>
      <c r="O319" s="266"/>
      <c r="P319" s="266"/>
      <c r="Q319" s="266"/>
      <c r="R319" s="266"/>
      <c r="S319" s="266"/>
      <c r="T319" s="266"/>
      <c r="U319" s="266"/>
      <c r="V319" s="266"/>
      <c r="W319" s="266"/>
      <c r="X319" s="266"/>
      <c r="Y319" s="266"/>
      <c r="Z319" s="266"/>
      <c r="AA319" s="266"/>
      <c r="AB319" s="266"/>
      <c r="AC319" s="266"/>
      <c r="AD319" s="266"/>
      <c r="AE319" s="266"/>
      <c r="AF319" s="266"/>
      <c r="AG319" s="266"/>
      <c r="AH319" s="266"/>
      <c r="AI319" s="266"/>
      <c r="AJ319" s="266"/>
    </row>
    <row r="320" spans="1:36">
      <c r="A320" s="251"/>
      <c r="B320" s="260"/>
      <c r="C320" s="260"/>
      <c r="D320" s="267"/>
      <c r="E320" s="267"/>
      <c r="F320" s="267"/>
      <c r="G320" s="260"/>
      <c r="H320" s="250"/>
      <c r="I320" s="404"/>
      <c r="J320" s="266"/>
      <c r="K320" s="266"/>
      <c r="L320" s="266"/>
      <c r="M320" s="266"/>
      <c r="N320" s="266"/>
      <c r="O320" s="266"/>
      <c r="P320" s="266"/>
      <c r="Q320" s="266"/>
      <c r="R320" s="266"/>
      <c r="S320" s="266"/>
      <c r="T320" s="266"/>
      <c r="U320" s="266"/>
      <c r="V320" s="266"/>
      <c r="W320" s="266"/>
      <c r="X320" s="266"/>
      <c r="Y320" s="266"/>
      <c r="Z320" s="266"/>
      <c r="AA320" s="266"/>
      <c r="AB320" s="266"/>
      <c r="AC320" s="266"/>
      <c r="AD320" s="266"/>
      <c r="AE320" s="266"/>
      <c r="AF320" s="266"/>
      <c r="AG320" s="266"/>
      <c r="AH320" s="266"/>
      <c r="AI320" s="266"/>
      <c r="AJ320" s="266"/>
    </row>
    <row r="321" spans="1:36">
      <c r="A321" s="251"/>
      <c r="B321" s="260"/>
      <c r="C321" s="260"/>
      <c r="D321" s="267"/>
      <c r="E321" s="267"/>
      <c r="F321" s="267"/>
      <c r="G321" s="260"/>
      <c r="H321" s="250"/>
      <c r="I321" s="404"/>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s="266"/>
      <c r="AG321" s="266"/>
      <c r="AH321" s="266"/>
      <c r="AI321" s="266"/>
      <c r="AJ321" s="266"/>
    </row>
    <row r="322" spans="1:36">
      <c r="A322" s="251"/>
      <c r="B322" s="260"/>
      <c r="C322" s="260"/>
      <c r="D322" s="267"/>
      <c r="E322" s="267"/>
      <c r="F322" s="267"/>
      <c r="G322" s="260"/>
      <c r="H322" s="250"/>
      <c r="I322" s="404"/>
      <c r="J322" s="266"/>
      <c r="K322" s="266"/>
      <c r="L322" s="266"/>
      <c r="M322" s="266"/>
      <c r="N322" s="266"/>
      <c r="O322" s="266"/>
      <c r="P322" s="266"/>
      <c r="Q322" s="266"/>
      <c r="R322" s="266"/>
      <c r="S322" s="266"/>
      <c r="T322" s="266"/>
      <c r="U322" s="266"/>
      <c r="V322" s="266"/>
      <c r="W322" s="266"/>
      <c r="X322" s="266"/>
      <c r="Y322" s="266"/>
      <c r="Z322" s="266"/>
      <c r="AA322" s="266"/>
      <c r="AB322" s="266"/>
      <c r="AC322" s="266"/>
      <c r="AD322" s="266"/>
      <c r="AE322" s="266"/>
      <c r="AF322" s="266"/>
      <c r="AG322" s="266"/>
      <c r="AH322" s="266"/>
      <c r="AI322" s="266"/>
      <c r="AJ322" s="266"/>
    </row>
    <row r="323" spans="1:36">
      <c r="A323" s="251"/>
      <c r="B323" s="260"/>
      <c r="C323" s="260"/>
      <c r="D323" s="267"/>
      <c r="E323" s="267"/>
      <c r="F323" s="267"/>
      <c r="G323" s="260"/>
      <c r="H323" s="250"/>
      <c r="I323" s="404"/>
      <c r="J323" s="266"/>
      <c r="K323" s="266"/>
      <c r="L323" s="266"/>
      <c r="M323" s="266"/>
      <c r="N323" s="266"/>
      <c r="O323" s="266"/>
      <c r="P323" s="266"/>
      <c r="Q323" s="266"/>
      <c r="R323" s="266"/>
      <c r="S323" s="266"/>
      <c r="T323" s="266"/>
      <c r="U323" s="266"/>
      <c r="V323" s="266"/>
      <c r="W323" s="266"/>
      <c r="X323" s="266"/>
      <c r="Y323" s="266"/>
      <c r="Z323" s="266"/>
      <c r="AA323" s="266"/>
      <c r="AB323" s="266"/>
      <c r="AC323" s="266"/>
      <c r="AD323" s="266"/>
      <c r="AE323" s="266"/>
      <c r="AF323" s="266"/>
      <c r="AG323" s="266"/>
      <c r="AH323" s="266"/>
      <c r="AI323" s="266"/>
      <c r="AJ323" s="266"/>
    </row>
    <row r="324" spans="1:36">
      <c r="A324" s="251"/>
      <c r="B324" s="260"/>
      <c r="C324" s="260"/>
      <c r="D324" s="267"/>
      <c r="E324" s="267"/>
      <c r="F324" s="267"/>
      <c r="G324" s="260"/>
      <c r="H324" s="250"/>
      <c r="I324" s="404"/>
      <c r="J324" s="266"/>
      <c r="K324" s="266"/>
      <c r="L324" s="266"/>
      <c r="M324" s="266"/>
      <c r="N324" s="266"/>
      <c r="O324" s="266"/>
      <c r="P324" s="266"/>
      <c r="Q324" s="266"/>
      <c r="R324" s="266"/>
      <c r="S324" s="266"/>
      <c r="T324" s="266"/>
      <c r="U324" s="266"/>
      <c r="V324" s="266"/>
      <c r="W324" s="266"/>
      <c r="X324" s="266"/>
      <c r="Y324" s="266"/>
      <c r="Z324" s="266"/>
      <c r="AA324" s="266"/>
      <c r="AB324" s="266"/>
      <c r="AC324" s="266"/>
      <c r="AD324" s="266"/>
      <c r="AE324" s="266"/>
      <c r="AF324" s="266"/>
      <c r="AG324" s="266"/>
      <c r="AH324" s="266"/>
      <c r="AI324" s="266"/>
      <c r="AJ324" s="266"/>
    </row>
    <row r="325" spans="1:36">
      <c r="A325" s="251"/>
      <c r="B325" s="260"/>
      <c r="C325" s="260"/>
      <c r="D325" s="267"/>
      <c r="E325" s="267"/>
      <c r="F325" s="267"/>
      <c r="G325" s="260"/>
      <c r="H325" s="250"/>
      <c r="I325" s="404"/>
      <c r="J325" s="266"/>
      <c r="K325" s="266"/>
      <c r="L325" s="266"/>
      <c r="M325" s="266"/>
      <c r="N325" s="266"/>
      <c r="O325" s="266"/>
      <c r="P325" s="266"/>
      <c r="Q325" s="266"/>
      <c r="R325" s="266"/>
      <c r="S325" s="266"/>
      <c r="T325" s="266"/>
      <c r="U325" s="266"/>
      <c r="V325" s="266"/>
      <c r="W325" s="266"/>
      <c r="X325" s="266"/>
      <c r="Y325" s="266"/>
      <c r="Z325" s="266"/>
      <c r="AA325" s="266"/>
      <c r="AB325" s="266"/>
      <c r="AC325" s="266"/>
      <c r="AD325" s="266"/>
      <c r="AE325" s="266"/>
      <c r="AF325" s="266"/>
      <c r="AG325" s="266"/>
      <c r="AH325" s="266"/>
      <c r="AI325" s="266"/>
      <c r="AJ325" s="266"/>
    </row>
    <row r="326" spans="1:36">
      <c r="A326" s="251"/>
      <c r="B326" s="260"/>
      <c r="C326" s="260"/>
      <c r="D326" s="267"/>
      <c r="E326" s="267"/>
      <c r="F326" s="267"/>
      <c r="G326" s="260"/>
      <c r="H326" s="250"/>
      <c r="I326" s="404"/>
      <c r="J326" s="266"/>
      <c r="K326" s="266"/>
      <c r="L326" s="266"/>
      <c r="M326" s="266"/>
      <c r="N326" s="266"/>
      <c r="O326" s="266"/>
      <c r="P326" s="266"/>
      <c r="Q326" s="266"/>
      <c r="R326" s="266"/>
      <c r="S326" s="266"/>
      <c r="T326" s="266"/>
      <c r="U326" s="266"/>
      <c r="V326" s="266"/>
      <c r="W326" s="266"/>
      <c r="X326" s="266"/>
      <c r="Y326" s="266"/>
      <c r="Z326" s="266"/>
      <c r="AA326" s="266"/>
      <c r="AB326" s="266"/>
      <c r="AC326" s="266"/>
      <c r="AD326" s="266"/>
      <c r="AE326" s="266"/>
      <c r="AF326" s="266"/>
      <c r="AG326" s="266"/>
      <c r="AH326" s="266"/>
      <c r="AI326" s="266"/>
      <c r="AJ326" s="266"/>
    </row>
    <row r="327" spans="1:36">
      <c r="A327" s="251"/>
      <c r="B327" s="260"/>
      <c r="C327" s="260"/>
      <c r="D327" s="267"/>
      <c r="E327" s="267"/>
      <c r="F327" s="267"/>
      <c r="G327" s="260"/>
      <c r="H327" s="250"/>
      <c r="I327" s="404"/>
      <c r="J327" s="266"/>
      <c r="K327" s="266"/>
      <c r="L327" s="266"/>
      <c r="M327" s="266"/>
      <c r="N327" s="266"/>
      <c r="O327" s="266"/>
      <c r="P327" s="266"/>
      <c r="Q327" s="266"/>
      <c r="R327" s="266"/>
      <c r="S327" s="266"/>
      <c r="T327" s="266"/>
      <c r="U327" s="266"/>
      <c r="V327" s="266"/>
      <c r="W327" s="266"/>
      <c r="X327" s="266"/>
      <c r="Y327" s="266"/>
      <c r="Z327" s="266"/>
      <c r="AA327" s="266"/>
      <c r="AB327" s="266"/>
      <c r="AC327" s="266"/>
      <c r="AD327" s="266"/>
      <c r="AE327" s="266"/>
      <c r="AF327" s="266"/>
      <c r="AG327" s="266"/>
      <c r="AH327" s="266"/>
      <c r="AI327" s="266"/>
      <c r="AJ327" s="266"/>
    </row>
    <row r="328" spans="1:36">
      <c r="A328" s="251"/>
      <c r="B328" s="260"/>
      <c r="C328" s="260"/>
      <c r="D328" s="267"/>
      <c r="E328" s="267"/>
      <c r="F328" s="267"/>
      <c r="G328" s="260"/>
      <c r="H328" s="250"/>
      <c r="I328" s="404"/>
      <c r="J328" s="266"/>
      <c r="K328" s="266"/>
      <c r="L328" s="266"/>
      <c r="M328" s="266"/>
      <c r="N328" s="266"/>
      <c r="O328" s="266"/>
      <c r="P328" s="266"/>
      <c r="Q328" s="266"/>
      <c r="R328" s="266"/>
      <c r="S328" s="266"/>
      <c r="T328" s="266"/>
      <c r="U328" s="266"/>
      <c r="V328" s="266"/>
      <c r="W328" s="266"/>
      <c r="X328" s="266"/>
      <c r="Y328" s="266"/>
      <c r="Z328" s="266"/>
      <c r="AA328" s="266"/>
      <c r="AB328" s="266"/>
      <c r="AC328" s="266"/>
      <c r="AD328" s="266"/>
      <c r="AE328" s="266"/>
      <c r="AF328" s="266"/>
      <c r="AG328" s="266"/>
      <c r="AH328" s="266"/>
      <c r="AI328" s="266"/>
      <c r="AJ328" s="266"/>
    </row>
    <row r="329" spans="1:36">
      <c r="A329" s="251"/>
      <c r="B329" s="260"/>
      <c r="C329" s="260"/>
      <c r="D329" s="267"/>
      <c r="E329" s="267"/>
      <c r="F329" s="267"/>
      <c r="G329" s="260"/>
      <c r="H329" s="250"/>
      <c r="I329" s="404"/>
      <c r="J329" s="266"/>
      <c r="K329" s="266"/>
      <c r="L329" s="266"/>
      <c r="M329" s="266"/>
      <c r="N329" s="266"/>
      <c r="O329" s="266"/>
      <c r="P329" s="266"/>
      <c r="Q329" s="266"/>
      <c r="R329" s="266"/>
      <c r="S329" s="266"/>
      <c r="T329" s="266"/>
      <c r="U329" s="266"/>
      <c r="V329" s="266"/>
      <c r="W329" s="266"/>
      <c r="X329" s="266"/>
      <c r="Y329" s="266"/>
      <c r="Z329" s="266"/>
      <c r="AA329" s="266"/>
      <c r="AB329" s="266"/>
      <c r="AC329" s="266"/>
      <c r="AD329" s="266"/>
      <c r="AE329" s="266"/>
      <c r="AF329" s="266"/>
      <c r="AG329" s="266"/>
      <c r="AH329" s="266"/>
      <c r="AI329" s="266"/>
      <c r="AJ329" s="266"/>
    </row>
    <row r="330" spans="1:36">
      <c r="A330" s="251"/>
      <c r="B330" s="260"/>
      <c r="C330" s="260"/>
      <c r="D330" s="267"/>
      <c r="E330" s="267"/>
      <c r="F330" s="267"/>
      <c r="G330" s="260"/>
      <c r="H330" s="250"/>
      <c r="I330" s="404"/>
      <c r="J330" s="266"/>
      <c r="K330" s="266"/>
      <c r="L330" s="266"/>
      <c r="M330" s="266"/>
      <c r="N330" s="266"/>
      <c r="O330" s="266"/>
      <c r="P330" s="266"/>
      <c r="Q330" s="266"/>
      <c r="R330" s="266"/>
      <c r="S330" s="266"/>
      <c r="T330" s="266"/>
      <c r="U330" s="266"/>
      <c r="V330" s="266"/>
      <c r="W330" s="266"/>
      <c r="X330" s="266"/>
      <c r="Y330" s="266"/>
      <c r="Z330" s="266"/>
      <c r="AA330" s="266"/>
      <c r="AB330" s="266"/>
      <c r="AC330" s="266"/>
      <c r="AD330" s="266"/>
      <c r="AE330" s="266"/>
      <c r="AF330" s="266"/>
      <c r="AG330" s="266"/>
      <c r="AH330" s="266"/>
      <c r="AI330" s="266"/>
      <c r="AJ330" s="266"/>
    </row>
    <row r="331" spans="1:36">
      <c r="A331" s="251"/>
      <c r="B331" s="260"/>
      <c r="C331" s="260"/>
      <c r="D331" s="267"/>
      <c r="E331" s="267"/>
      <c r="F331" s="267"/>
      <c r="G331" s="260"/>
      <c r="H331" s="250"/>
      <c r="I331" s="404"/>
      <c r="J331" s="266"/>
      <c r="K331" s="266"/>
      <c r="L331" s="266"/>
      <c r="M331" s="266"/>
      <c r="N331" s="266"/>
      <c r="O331" s="266"/>
      <c r="P331" s="266"/>
      <c r="Q331" s="266"/>
      <c r="R331" s="266"/>
      <c r="S331" s="266"/>
      <c r="T331" s="266"/>
      <c r="U331" s="266"/>
      <c r="V331" s="266"/>
      <c r="W331" s="266"/>
      <c r="X331" s="266"/>
      <c r="Y331" s="266"/>
      <c r="Z331" s="266"/>
      <c r="AA331" s="266"/>
      <c r="AB331" s="266"/>
      <c r="AC331" s="266"/>
      <c r="AD331" s="266"/>
      <c r="AE331" s="266"/>
      <c r="AF331" s="266"/>
      <c r="AG331" s="266"/>
      <c r="AH331" s="266"/>
      <c r="AI331" s="266"/>
      <c r="AJ331" s="266"/>
    </row>
    <row r="332" spans="1:36">
      <c r="A332" s="251"/>
      <c r="B332" s="260"/>
      <c r="C332" s="260"/>
      <c r="D332" s="267"/>
      <c r="E332" s="267"/>
      <c r="F332" s="267"/>
      <c r="G332" s="260"/>
      <c r="H332" s="250"/>
      <c r="I332" s="404"/>
      <c r="J332" s="266"/>
      <c r="K332" s="266"/>
      <c r="L332" s="266"/>
      <c r="M332" s="266"/>
      <c r="N332" s="266"/>
      <c r="O332" s="266"/>
      <c r="P332" s="266"/>
      <c r="Q332" s="266"/>
      <c r="R332" s="266"/>
      <c r="S332" s="266"/>
      <c r="T332" s="266"/>
      <c r="U332" s="266"/>
      <c r="V332" s="266"/>
      <c r="W332" s="266"/>
      <c r="X332" s="266"/>
      <c r="Y332" s="266"/>
      <c r="Z332" s="266"/>
      <c r="AA332" s="266"/>
      <c r="AB332" s="266"/>
      <c r="AC332" s="266"/>
      <c r="AD332" s="266"/>
      <c r="AE332" s="266"/>
      <c r="AF332" s="266"/>
      <c r="AG332" s="266"/>
      <c r="AH332" s="266"/>
      <c r="AI332" s="266"/>
      <c r="AJ332" s="266"/>
    </row>
    <row r="333" spans="1:36">
      <c r="A333" s="251"/>
      <c r="B333" s="260"/>
      <c r="C333" s="260"/>
      <c r="D333" s="267"/>
      <c r="E333" s="267"/>
      <c r="F333" s="267"/>
      <c r="G333" s="260"/>
      <c r="H333" s="250"/>
      <c r="I333" s="404"/>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266"/>
      <c r="AF333" s="266"/>
      <c r="AG333" s="266"/>
      <c r="AH333" s="266"/>
      <c r="AI333" s="266"/>
      <c r="AJ333" s="266"/>
    </row>
    <row r="334" spans="1:36">
      <c r="A334" s="251"/>
      <c r="B334" s="260"/>
      <c r="C334" s="260"/>
      <c r="D334" s="267"/>
      <c r="E334" s="267"/>
      <c r="F334" s="267"/>
      <c r="G334" s="260"/>
      <c r="H334" s="250"/>
      <c r="I334" s="404"/>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266"/>
      <c r="AF334" s="266"/>
      <c r="AG334" s="266"/>
      <c r="AH334" s="266"/>
      <c r="AI334" s="266"/>
      <c r="AJ334" s="266"/>
    </row>
    <row r="335" spans="1:36">
      <c r="A335" s="251"/>
      <c r="B335" s="260"/>
      <c r="C335" s="260"/>
      <c r="D335" s="267"/>
      <c r="E335" s="267"/>
      <c r="F335" s="267"/>
      <c r="G335" s="260"/>
      <c r="H335" s="250"/>
      <c r="I335" s="404"/>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s="266"/>
      <c r="AG335" s="266"/>
      <c r="AH335" s="266"/>
      <c r="AI335" s="266"/>
      <c r="AJ335" s="266"/>
    </row>
    <row r="336" spans="1:36">
      <c r="A336" s="251"/>
      <c r="B336" s="260"/>
      <c r="C336" s="260"/>
      <c r="D336" s="267"/>
      <c r="E336" s="267"/>
      <c r="F336" s="267"/>
      <c r="G336" s="260"/>
      <c r="H336" s="250"/>
      <c r="I336" s="404"/>
      <c r="J336" s="266"/>
      <c r="K336" s="266"/>
      <c r="L336" s="266"/>
      <c r="M336" s="266"/>
      <c r="N336" s="266"/>
      <c r="O336" s="266"/>
      <c r="P336" s="266"/>
      <c r="Q336" s="266"/>
      <c r="R336" s="266"/>
      <c r="S336" s="266"/>
      <c r="T336" s="266"/>
      <c r="U336" s="266"/>
      <c r="V336" s="266"/>
      <c r="W336" s="266"/>
      <c r="X336" s="266"/>
      <c r="Y336" s="266"/>
      <c r="Z336" s="266"/>
      <c r="AA336" s="266"/>
      <c r="AB336" s="266"/>
      <c r="AC336" s="266"/>
      <c r="AD336" s="266"/>
      <c r="AE336" s="266"/>
      <c r="AF336" s="266"/>
      <c r="AG336" s="266"/>
      <c r="AH336" s="266"/>
      <c r="AI336" s="266"/>
      <c r="AJ336" s="266"/>
    </row>
    <row r="337" spans="1:36">
      <c r="A337" s="251"/>
      <c r="B337" s="260"/>
      <c r="C337" s="260"/>
      <c r="D337" s="267"/>
      <c r="E337" s="267"/>
      <c r="F337" s="267"/>
      <c r="G337" s="260"/>
      <c r="H337" s="250"/>
      <c r="I337" s="404"/>
      <c r="J337" s="266"/>
      <c r="K337" s="266"/>
      <c r="L337" s="266"/>
      <c r="M337" s="266"/>
      <c r="N337" s="266"/>
      <c r="O337" s="266"/>
      <c r="P337" s="266"/>
      <c r="Q337" s="266"/>
      <c r="R337" s="266"/>
      <c r="S337" s="266"/>
      <c r="T337" s="266"/>
      <c r="U337" s="266"/>
      <c r="V337" s="266"/>
      <c r="W337" s="266"/>
      <c r="X337" s="266"/>
      <c r="Y337" s="266"/>
      <c r="Z337" s="266"/>
      <c r="AA337" s="266"/>
      <c r="AB337" s="266"/>
      <c r="AC337" s="266"/>
      <c r="AD337" s="266"/>
      <c r="AE337" s="266"/>
      <c r="AF337" s="266"/>
      <c r="AG337" s="266"/>
      <c r="AH337" s="266"/>
      <c r="AI337" s="266"/>
      <c r="AJ337" s="266"/>
    </row>
    <row r="338" spans="1:36">
      <c r="A338" s="251"/>
      <c r="B338" s="260"/>
      <c r="C338" s="260"/>
      <c r="D338" s="267"/>
      <c r="E338" s="267"/>
      <c r="F338" s="267"/>
      <c r="G338" s="260"/>
      <c r="H338" s="250"/>
      <c r="I338" s="404"/>
      <c r="J338" s="266"/>
      <c r="K338" s="266"/>
      <c r="L338" s="266"/>
      <c r="M338" s="266"/>
      <c r="N338" s="266"/>
      <c r="O338" s="266"/>
      <c r="P338" s="266"/>
      <c r="Q338" s="266"/>
      <c r="R338" s="266"/>
      <c r="S338" s="266"/>
      <c r="T338" s="266"/>
      <c r="U338" s="266"/>
      <c r="V338" s="266"/>
      <c r="W338" s="266"/>
      <c r="X338" s="266"/>
      <c r="Y338" s="266"/>
      <c r="Z338" s="266"/>
      <c r="AA338" s="266"/>
      <c r="AB338" s="266"/>
      <c r="AC338" s="266"/>
      <c r="AD338" s="266"/>
      <c r="AE338" s="266"/>
      <c r="AF338" s="266"/>
      <c r="AG338" s="266"/>
      <c r="AH338" s="266"/>
      <c r="AI338" s="266"/>
      <c r="AJ338" s="266"/>
    </row>
    <row r="339" spans="1:36">
      <c r="A339" s="251"/>
      <c r="B339" s="260"/>
      <c r="C339" s="260"/>
      <c r="D339" s="267"/>
      <c r="E339" s="267"/>
      <c r="F339" s="267"/>
      <c r="G339" s="260"/>
      <c r="H339" s="250"/>
      <c r="I339" s="404"/>
      <c r="J339" s="266"/>
      <c r="K339" s="266"/>
      <c r="L339" s="266"/>
      <c r="M339" s="266"/>
      <c r="N339" s="266"/>
      <c r="O339" s="266"/>
      <c r="P339" s="266"/>
      <c r="Q339" s="266"/>
      <c r="R339" s="266"/>
      <c r="S339" s="266"/>
      <c r="T339" s="266"/>
      <c r="U339" s="266"/>
      <c r="V339" s="266"/>
      <c r="W339" s="266"/>
      <c r="X339" s="266"/>
      <c r="Y339" s="266"/>
      <c r="Z339" s="266"/>
      <c r="AA339" s="266"/>
      <c r="AB339" s="266"/>
      <c r="AC339" s="266"/>
      <c r="AD339" s="266"/>
      <c r="AE339" s="266"/>
      <c r="AF339" s="266"/>
      <c r="AG339" s="266"/>
      <c r="AH339" s="266"/>
      <c r="AI339" s="266"/>
      <c r="AJ339" s="266"/>
    </row>
    <row r="340" spans="1:36">
      <c r="A340" s="251"/>
      <c r="B340" s="260"/>
      <c r="C340" s="260"/>
      <c r="D340" s="267"/>
      <c r="E340" s="267"/>
      <c r="F340" s="267"/>
      <c r="G340" s="260"/>
      <c r="H340" s="250"/>
      <c r="I340" s="404"/>
      <c r="J340" s="266"/>
      <c r="K340" s="266"/>
      <c r="L340" s="266"/>
      <c r="M340" s="266"/>
      <c r="N340" s="266"/>
      <c r="O340" s="266"/>
      <c r="P340" s="266"/>
      <c r="Q340" s="266"/>
      <c r="R340" s="266"/>
      <c r="S340" s="266"/>
      <c r="T340" s="266"/>
      <c r="U340" s="266"/>
      <c r="V340" s="266"/>
      <c r="W340" s="266"/>
      <c r="X340" s="266"/>
      <c r="Y340" s="266"/>
      <c r="Z340" s="266"/>
      <c r="AA340" s="266"/>
      <c r="AB340" s="266"/>
      <c r="AC340" s="266"/>
      <c r="AD340" s="266"/>
      <c r="AE340" s="266"/>
      <c r="AF340" s="266"/>
      <c r="AG340" s="266"/>
      <c r="AH340" s="266"/>
      <c r="AI340" s="266"/>
      <c r="AJ340" s="266"/>
    </row>
    <row r="341" spans="1:36">
      <c r="A341" s="251"/>
      <c r="B341" s="260"/>
      <c r="C341" s="260"/>
      <c r="D341" s="267"/>
      <c r="E341" s="267"/>
      <c r="F341" s="267"/>
      <c r="G341" s="260"/>
      <c r="H341" s="250"/>
      <c r="I341" s="404"/>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266"/>
      <c r="AF341" s="266"/>
      <c r="AG341" s="266"/>
      <c r="AH341" s="266"/>
      <c r="AI341" s="266"/>
      <c r="AJ341" s="266"/>
    </row>
    <row r="342" spans="1:36">
      <c r="A342" s="251"/>
      <c r="B342" s="260"/>
      <c r="C342" s="260"/>
      <c r="D342" s="267"/>
      <c r="E342" s="267"/>
      <c r="F342" s="267"/>
      <c r="G342" s="260"/>
      <c r="H342" s="250"/>
      <c r="I342" s="404"/>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266"/>
      <c r="AF342" s="266"/>
      <c r="AG342" s="266"/>
      <c r="AH342" s="266"/>
      <c r="AI342" s="266"/>
      <c r="AJ342" s="266"/>
    </row>
    <row r="343" spans="1:36">
      <c r="A343" s="251"/>
      <c r="B343" s="260"/>
      <c r="C343" s="260"/>
      <c r="D343" s="267"/>
      <c r="E343" s="267"/>
      <c r="F343" s="267"/>
      <c r="G343" s="260"/>
      <c r="H343" s="250"/>
      <c r="I343" s="404"/>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266"/>
      <c r="AF343" s="266"/>
      <c r="AG343" s="266"/>
      <c r="AH343" s="266"/>
      <c r="AI343" s="266"/>
      <c r="AJ343" s="266"/>
    </row>
    <row r="344" spans="1:36">
      <c r="A344" s="251"/>
      <c r="B344" s="260"/>
      <c r="C344" s="260"/>
      <c r="D344" s="267"/>
      <c r="E344" s="267"/>
      <c r="F344" s="267"/>
      <c r="G344" s="260"/>
      <c r="H344" s="250"/>
      <c r="I344" s="404"/>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s="266"/>
      <c r="AG344" s="266"/>
      <c r="AH344" s="266"/>
      <c r="AI344" s="266"/>
      <c r="AJ344" s="266"/>
    </row>
    <row r="345" spans="1:36">
      <c r="A345" s="251"/>
      <c r="B345" s="260"/>
      <c r="C345" s="260"/>
      <c r="D345" s="267"/>
      <c r="E345" s="267"/>
      <c r="F345" s="267"/>
      <c r="G345" s="260"/>
      <c r="H345" s="250"/>
      <c r="I345" s="404"/>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c r="AF345" s="266"/>
      <c r="AG345" s="266"/>
      <c r="AH345" s="266"/>
      <c r="AI345" s="266"/>
      <c r="AJ345" s="266"/>
    </row>
    <row r="346" spans="1:36">
      <c r="A346" s="251"/>
      <c r="B346" s="260"/>
      <c r="C346" s="260"/>
      <c r="D346" s="267"/>
      <c r="E346" s="267"/>
      <c r="F346" s="267"/>
      <c r="G346" s="260"/>
      <c r="H346" s="250"/>
      <c r="I346" s="404"/>
      <c r="J346" s="266"/>
      <c r="K346" s="266"/>
      <c r="L346" s="266"/>
      <c r="M346" s="266"/>
      <c r="N346" s="266"/>
      <c r="O346" s="266"/>
      <c r="P346" s="266"/>
      <c r="Q346" s="266"/>
      <c r="R346" s="266"/>
      <c r="S346" s="266"/>
      <c r="T346" s="266"/>
      <c r="U346" s="266"/>
      <c r="V346" s="266"/>
      <c r="W346" s="266"/>
      <c r="X346" s="266"/>
      <c r="Y346" s="266"/>
      <c r="Z346" s="266"/>
      <c r="AA346" s="266"/>
      <c r="AB346" s="266"/>
      <c r="AC346" s="266"/>
      <c r="AD346" s="266"/>
      <c r="AE346" s="266"/>
      <c r="AF346" s="266"/>
      <c r="AG346" s="266"/>
      <c r="AH346" s="266"/>
      <c r="AI346" s="266"/>
      <c r="AJ346" s="266"/>
    </row>
    <row r="347" spans="1:36">
      <c r="A347" s="251"/>
      <c r="B347" s="260"/>
      <c r="C347" s="260"/>
      <c r="D347" s="267"/>
      <c r="E347" s="267"/>
      <c r="F347" s="267"/>
      <c r="G347" s="260"/>
      <c r="H347" s="250"/>
      <c r="I347" s="404"/>
      <c r="J347" s="266"/>
      <c r="K347" s="266"/>
      <c r="L347" s="266"/>
      <c r="M347" s="266"/>
      <c r="N347" s="266"/>
      <c r="O347" s="266"/>
      <c r="P347" s="266"/>
      <c r="Q347" s="266"/>
      <c r="R347" s="266"/>
      <c r="S347" s="266"/>
      <c r="T347" s="266"/>
      <c r="U347" s="266"/>
      <c r="V347" s="266"/>
      <c r="W347" s="266"/>
      <c r="X347" s="266"/>
      <c r="Y347" s="266"/>
      <c r="Z347" s="266"/>
      <c r="AA347" s="266"/>
      <c r="AB347" s="266"/>
      <c r="AC347" s="266"/>
      <c r="AD347" s="266"/>
      <c r="AE347" s="266"/>
      <c r="AF347" s="266"/>
      <c r="AG347" s="266"/>
      <c r="AH347" s="266"/>
      <c r="AI347" s="266"/>
      <c r="AJ347" s="266"/>
    </row>
    <row r="348" spans="1:36">
      <c r="A348" s="251"/>
      <c r="B348" s="260"/>
      <c r="C348" s="260"/>
      <c r="D348" s="267"/>
      <c r="E348" s="267"/>
      <c r="F348" s="267"/>
      <c r="G348" s="260"/>
      <c r="H348" s="250"/>
      <c r="I348" s="404"/>
      <c r="J348" s="266"/>
      <c r="K348" s="266"/>
      <c r="L348" s="266"/>
      <c r="M348" s="266"/>
      <c r="N348" s="266"/>
      <c r="O348" s="266"/>
      <c r="P348" s="266"/>
      <c r="Q348" s="266"/>
      <c r="R348" s="266"/>
      <c r="S348" s="266"/>
      <c r="T348" s="266"/>
      <c r="U348" s="266"/>
      <c r="V348" s="266"/>
      <c r="W348" s="266"/>
      <c r="X348" s="266"/>
      <c r="Y348" s="266"/>
      <c r="Z348" s="266"/>
      <c r="AA348" s="266"/>
      <c r="AB348" s="266"/>
      <c r="AC348" s="266"/>
      <c r="AD348" s="266"/>
      <c r="AE348" s="266"/>
      <c r="AF348" s="266"/>
      <c r="AG348" s="266"/>
      <c r="AH348" s="266"/>
      <c r="AI348" s="266"/>
      <c r="AJ348" s="266"/>
    </row>
    <row r="349" spans="1:36">
      <c r="A349" s="251"/>
      <c r="B349" s="260"/>
      <c r="C349" s="260"/>
      <c r="D349" s="267"/>
      <c r="E349" s="267"/>
      <c r="F349" s="267"/>
      <c r="G349" s="260"/>
      <c r="H349" s="250"/>
      <c r="I349" s="404"/>
      <c r="J349" s="266"/>
      <c r="K349" s="266"/>
      <c r="L349" s="266"/>
      <c r="M349" s="266"/>
      <c r="N349" s="266"/>
      <c r="O349" s="266"/>
      <c r="P349" s="266"/>
      <c r="Q349" s="266"/>
      <c r="R349" s="266"/>
      <c r="S349" s="266"/>
      <c r="T349" s="266"/>
      <c r="U349" s="266"/>
      <c r="V349" s="266"/>
      <c r="W349" s="266"/>
      <c r="X349" s="266"/>
      <c r="Y349" s="266"/>
      <c r="Z349" s="266"/>
      <c r="AA349" s="266"/>
      <c r="AB349" s="266"/>
      <c r="AC349" s="266"/>
      <c r="AD349" s="266"/>
      <c r="AE349" s="266"/>
      <c r="AF349" s="266"/>
      <c r="AG349" s="266"/>
      <c r="AH349" s="266"/>
      <c r="AI349" s="266"/>
      <c r="AJ349" s="266"/>
    </row>
    <row r="350" spans="1:36">
      <c r="A350" s="251"/>
      <c r="B350" s="260"/>
      <c r="C350" s="260"/>
      <c r="D350" s="267"/>
      <c r="E350" s="267"/>
      <c r="F350" s="267"/>
      <c r="G350" s="260"/>
      <c r="H350" s="250"/>
      <c r="I350" s="404"/>
      <c r="J350" s="266"/>
      <c r="K350" s="266"/>
      <c r="L350" s="266"/>
      <c r="M350" s="266"/>
      <c r="N350" s="266"/>
      <c r="O350" s="266"/>
      <c r="P350" s="266"/>
      <c r="Q350" s="266"/>
      <c r="R350" s="266"/>
      <c r="S350" s="266"/>
      <c r="T350" s="266"/>
      <c r="U350" s="266"/>
      <c r="V350" s="266"/>
      <c r="W350" s="266"/>
      <c r="X350" s="266"/>
      <c r="Y350" s="266"/>
      <c r="Z350" s="266"/>
      <c r="AA350" s="266"/>
      <c r="AB350" s="266"/>
      <c r="AC350" s="266"/>
      <c r="AD350" s="266"/>
      <c r="AE350" s="266"/>
      <c r="AF350" s="266"/>
      <c r="AG350" s="266"/>
      <c r="AH350" s="266"/>
      <c r="AI350" s="266"/>
      <c r="AJ350" s="266"/>
    </row>
    <row r="351" spans="1:36">
      <c r="A351" s="251"/>
      <c r="B351" s="260"/>
      <c r="C351" s="260"/>
      <c r="D351" s="267"/>
      <c r="E351" s="267"/>
      <c r="F351" s="267"/>
      <c r="G351" s="260"/>
      <c r="H351" s="250"/>
      <c r="I351" s="404"/>
      <c r="J351" s="266"/>
      <c r="K351" s="266"/>
      <c r="L351" s="266"/>
      <c r="M351" s="266"/>
      <c r="N351" s="266"/>
      <c r="O351" s="266"/>
      <c r="P351" s="266"/>
      <c r="Q351" s="266"/>
      <c r="R351" s="266"/>
      <c r="S351" s="266"/>
      <c r="T351" s="266"/>
      <c r="U351" s="266"/>
      <c r="V351" s="266"/>
      <c r="W351" s="266"/>
      <c r="X351" s="266"/>
      <c r="Y351" s="266"/>
      <c r="Z351" s="266"/>
      <c r="AA351" s="266"/>
      <c r="AB351" s="266"/>
      <c r="AC351" s="266"/>
      <c r="AD351" s="266"/>
      <c r="AE351" s="266"/>
      <c r="AF351" s="266"/>
      <c r="AG351" s="266"/>
      <c r="AH351" s="266"/>
      <c r="AI351" s="266"/>
      <c r="AJ351" s="266"/>
    </row>
    <row r="352" spans="1:36">
      <c r="A352" s="251"/>
      <c r="B352" s="260"/>
      <c r="C352" s="260"/>
      <c r="D352" s="267"/>
      <c r="E352" s="267"/>
      <c r="F352" s="267"/>
      <c r="G352" s="260"/>
      <c r="H352" s="250"/>
      <c r="I352" s="404"/>
      <c r="J352" s="266"/>
      <c r="K352" s="266"/>
      <c r="L352" s="266"/>
      <c r="M352" s="266"/>
      <c r="N352" s="266"/>
      <c r="O352" s="266"/>
      <c r="P352" s="266"/>
      <c r="Q352" s="266"/>
      <c r="R352" s="266"/>
      <c r="S352" s="266"/>
      <c r="T352" s="266"/>
      <c r="U352" s="266"/>
      <c r="V352" s="266"/>
      <c r="W352" s="266"/>
      <c r="X352" s="266"/>
      <c r="Y352" s="266"/>
      <c r="Z352" s="266"/>
      <c r="AA352" s="266"/>
      <c r="AB352" s="266"/>
      <c r="AC352" s="266"/>
      <c r="AD352" s="266"/>
      <c r="AE352" s="266"/>
      <c r="AF352" s="266"/>
      <c r="AG352" s="266"/>
      <c r="AH352" s="266"/>
      <c r="AI352" s="266"/>
      <c r="AJ352" s="266"/>
    </row>
    <row r="353" spans="1:36">
      <c r="A353" s="251"/>
      <c r="B353" s="260"/>
      <c r="C353" s="260"/>
      <c r="D353" s="267"/>
      <c r="E353" s="267"/>
      <c r="F353" s="267"/>
      <c r="G353" s="260"/>
      <c r="H353" s="250"/>
      <c r="I353" s="404"/>
      <c r="J353" s="266"/>
      <c r="K353" s="266"/>
      <c r="L353" s="266"/>
      <c r="M353" s="266"/>
      <c r="N353" s="266"/>
      <c r="O353" s="266"/>
      <c r="P353" s="266"/>
      <c r="Q353" s="266"/>
      <c r="R353" s="266"/>
      <c r="S353" s="266"/>
      <c r="T353" s="266"/>
      <c r="U353" s="266"/>
      <c r="V353" s="266"/>
      <c r="W353" s="266"/>
      <c r="X353" s="266"/>
      <c r="Y353" s="266"/>
      <c r="Z353" s="266"/>
      <c r="AA353" s="266"/>
      <c r="AB353" s="266"/>
      <c r="AC353" s="266"/>
      <c r="AD353" s="266"/>
      <c r="AE353" s="266"/>
      <c r="AF353" s="266"/>
      <c r="AG353" s="266"/>
      <c r="AH353" s="266"/>
      <c r="AI353" s="266"/>
      <c r="AJ353" s="266"/>
    </row>
    <row r="354" spans="1:36">
      <c r="A354" s="251"/>
      <c r="B354" s="260"/>
      <c r="C354" s="260"/>
      <c r="D354" s="267"/>
      <c r="E354" s="267"/>
      <c r="F354" s="267"/>
      <c r="G354" s="260"/>
      <c r="H354" s="250"/>
      <c r="I354" s="404"/>
      <c r="J354" s="266"/>
      <c r="K354" s="266"/>
      <c r="L354" s="266"/>
      <c r="M354" s="266"/>
      <c r="N354" s="266"/>
      <c r="O354" s="266"/>
      <c r="P354" s="266"/>
      <c r="Q354" s="266"/>
      <c r="R354" s="266"/>
      <c r="S354" s="266"/>
      <c r="T354" s="266"/>
      <c r="U354" s="266"/>
      <c r="V354" s="266"/>
      <c r="W354" s="266"/>
      <c r="X354" s="266"/>
      <c r="Y354" s="266"/>
      <c r="Z354" s="266"/>
      <c r="AA354" s="266"/>
      <c r="AB354" s="266"/>
      <c r="AC354" s="266"/>
      <c r="AD354" s="266"/>
      <c r="AE354" s="266"/>
      <c r="AF354" s="266"/>
      <c r="AG354" s="266"/>
      <c r="AH354" s="266"/>
      <c r="AI354" s="266"/>
      <c r="AJ354" s="266"/>
    </row>
    <row r="355" spans="1:36">
      <c r="A355" s="251"/>
      <c r="B355" s="260"/>
      <c r="C355" s="260"/>
      <c r="D355" s="267"/>
      <c r="E355" s="267"/>
      <c r="F355" s="267"/>
      <c r="G355" s="260"/>
      <c r="H355" s="250"/>
      <c r="I355" s="404"/>
      <c r="J355" s="266"/>
      <c r="K355" s="266"/>
      <c r="L355" s="266"/>
      <c r="M355" s="266"/>
      <c r="N355" s="266"/>
      <c r="O355" s="266"/>
      <c r="P355" s="266"/>
      <c r="Q355" s="266"/>
      <c r="R355" s="266"/>
      <c r="S355" s="266"/>
      <c r="T355" s="266"/>
      <c r="U355" s="266"/>
      <c r="V355" s="266"/>
      <c r="W355" s="266"/>
      <c r="X355" s="266"/>
      <c r="Y355" s="266"/>
      <c r="Z355" s="266"/>
      <c r="AA355" s="266"/>
      <c r="AB355" s="266"/>
      <c r="AC355" s="266"/>
      <c r="AD355" s="266"/>
      <c r="AE355" s="266"/>
      <c r="AF355" s="266"/>
      <c r="AG355" s="266"/>
      <c r="AH355" s="266"/>
      <c r="AI355" s="266"/>
      <c r="AJ355" s="266"/>
    </row>
    <row r="356" spans="1:36">
      <c r="A356" s="251"/>
      <c r="B356" s="260"/>
      <c r="C356" s="260"/>
      <c r="D356" s="267"/>
      <c r="E356" s="267"/>
      <c r="F356" s="267"/>
      <c r="G356" s="260"/>
      <c r="H356" s="250"/>
      <c r="I356" s="404"/>
      <c r="J356" s="266"/>
      <c r="K356" s="266"/>
      <c r="L356" s="266"/>
      <c r="M356" s="266"/>
      <c r="N356" s="266"/>
      <c r="O356" s="266"/>
      <c r="P356" s="266"/>
      <c r="Q356" s="266"/>
      <c r="R356" s="266"/>
      <c r="S356" s="266"/>
      <c r="T356" s="266"/>
      <c r="U356" s="266"/>
      <c r="V356" s="266"/>
      <c r="W356" s="266"/>
      <c r="X356" s="266"/>
      <c r="Y356" s="266"/>
      <c r="Z356" s="266"/>
      <c r="AA356" s="266"/>
      <c r="AB356" s="266"/>
      <c r="AC356" s="266"/>
      <c r="AD356" s="266"/>
      <c r="AE356" s="266"/>
      <c r="AF356" s="266"/>
      <c r="AG356" s="266"/>
      <c r="AH356" s="266"/>
      <c r="AI356" s="266"/>
      <c r="AJ356" s="266"/>
    </row>
    <row r="357" spans="1:36">
      <c r="A357" s="251"/>
      <c r="B357" s="260"/>
      <c r="C357" s="260"/>
      <c r="D357" s="267"/>
      <c r="E357" s="267"/>
      <c r="F357" s="267"/>
      <c r="G357" s="260"/>
      <c r="H357" s="250"/>
      <c r="I357" s="404"/>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266"/>
      <c r="AF357" s="266"/>
      <c r="AG357" s="266"/>
      <c r="AH357" s="266"/>
      <c r="AI357" s="266"/>
      <c r="AJ357" s="266"/>
    </row>
    <row r="358" spans="1:36">
      <c r="A358" s="251"/>
      <c r="B358" s="260"/>
      <c r="C358" s="260"/>
      <c r="D358" s="267"/>
      <c r="E358" s="267"/>
      <c r="F358" s="267"/>
      <c r="G358" s="260"/>
      <c r="H358" s="250"/>
      <c r="I358" s="404"/>
      <c r="J358" s="266"/>
      <c r="K358" s="266"/>
      <c r="L358" s="266"/>
      <c r="M358" s="266"/>
      <c r="N358" s="266"/>
      <c r="O358" s="266"/>
      <c r="P358" s="266"/>
      <c r="Q358" s="266"/>
      <c r="R358" s="266"/>
      <c r="S358" s="266"/>
      <c r="T358" s="266"/>
      <c r="U358" s="266"/>
      <c r="V358" s="266"/>
      <c r="W358" s="266"/>
      <c r="X358" s="266"/>
      <c r="Y358" s="266"/>
      <c r="Z358" s="266"/>
      <c r="AA358" s="266"/>
      <c r="AB358" s="266"/>
      <c r="AC358" s="266"/>
      <c r="AD358" s="266"/>
      <c r="AE358" s="266"/>
      <c r="AF358" s="266"/>
      <c r="AG358" s="266"/>
      <c r="AH358" s="266"/>
      <c r="AI358" s="266"/>
      <c r="AJ358" s="266"/>
    </row>
    <row r="359" spans="1:36">
      <c r="A359" s="251"/>
      <c r="B359" s="260"/>
      <c r="C359" s="260"/>
      <c r="D359" s="267"/>
      <c r="E359" s="267"/>
      <c r="F359" s="267"/>
      <c r="G359" s="260"/>
      <c r="H359" s="250"/>
      <c r="I359" s="404"/>
      <c r="J359" s="266"/>
      <c r="K359" s="266"/>
      <c r="L359" s="266"/>
      <c r="M359" s="266"/>
      <c r="N359" s="266"/>
      <c r="O359" s="266"/>
      <c r="P359" s="266"/>
      <c r="Q359" s="266"/>
      <c r="R359" s="266"/>
      <c r="S359" s="266"/>
      <c r="T359" s="266"/>
      <c r="U359" s="266"/>
      <c r="V359" s="266"/>
      <c r="W359" s="266"/>
      <c r="X359" s="266"/>
      <c r="Y359" s="266"/>
      <c r="Z359" s="266"/>
      <c r="AA359" s="266"/>
      <c r="AB359" s="266"/>
      <c r="AC359" s="266"/>
      <c r="AD359" s="266"/>
      <c r="AE359" s="266"/>
      <c r="AF359" s="266"/>
      <c r="AG359" s="266"/>
      <c r="AH359" s="266"/>
      <c r="AI359" s="266"/>
      <c r="AJ359" s="266"/>
    </row>
    <row r="360" spans="1:36">
      <c r="A360" s="251"/>
      <c r="B360" s="260"/>
      <c r="C360" s="260"/>
      <c r="D360" s="267"/>
      <c r="E360" s="267"/>
      <c r="F360" s="267"/>
      <c r="G360" s="260"/>
      <c r="H360" s="250"/>
      <c r="I360" s="404"/>
      <c r="J360" s="266"/>
      <c r="K360" s="266"/>
      <c r="L360" s="266"/>
      <c r="M360" s="266"/>
      <c r="N360" s="266"/>
      <c r="O360" s="266"/>
      <c r="P360" s="266"/>
      <c r="Q360" s="266"/>
      <c r="R360" s="266"/>
      <c r="S360" s="266"/>
      <c r="T360" s="266"/>
      <c r="U360" s="266"/>
      <c r="V360" s="266"/>
      <c r="W360" s="266"/>
      <c r="X360" s="266"/>
      <c r="Y360" s="266"/>
      <c r="Z360" s="266"/>
      <c r="AA360" s="266"/>
      <c r="AB360" s="266"/>
      <c r="AC360" s="266"/>
      <c r="AD360" s="266"/>
      <c r="AE360" s="266"/>
      <c r="AF360" s="266"/>
      <c r="AG360" s="266"/>
      <c r="AH360" s="266"/>
      <c r="AI360" s="266"/>
      <c r="AJ360" s="266"/>
    </row>
    <row r="361" spans="1:36">
      <c r="A361" s="251"/>
      <c r="B361" s="260"/>
      <c r="C361" s="260"/>
      <c r="D361" s="267"/>
      <c r="E361" s="267"/>
      <c r="F361" s="267"/>
      <c r="G361" s="260"/>
      <c r="H361" s="250"/>
      <c r="I361" s="404"/>
      <c r="J361" s="266"/>
      <c r="K361" s="266"/>
      <c r="L361" s="266"/>
      <c r="M361" s="266"/>
      <c r="N361" s="266"/>
      <c r="O361" s="266"/>
      <c r="P361" s="266"/>
      <c r="Q361" s="266"/>
      <c r="R361" s="266"/>
      <c r="S361" s="266"/>
      <c r="T361" s="266"/>
      <c r="U361" s="266"/>
      <c r="V361" s="266"/>
      <c r="W361" s="266"/>
      <c r="X361" s="266"/>
      <c r="Y361" s="266"/>
      <c r="Z361" s="266"/>
      <c r="AA361" s="266"/>
      <c r="AB361" s="266"/>
      <c r="AC361" s="266"/>
      <c r="AD361" s="266"/>
      <c r="AE361" s="266"/>
      <c r="AF361" s="266"/>
      <c r="AG361" s="266"/>
      <c r="AH361" s="266"/>
      <c r="AI361" s="266"/>
      <c r="AJ361" s="266"/>
    </row>
    <row r="362" spans="1:36">
      <c r="A362" s="251"/>
      <c r="B362" s="260"/>
      <c r="C362" s="260"/>
      <c r="D362" s="267"/>
      <c r="E362" s="267"/>
      <c r="F362" s="267"/>
      <c r="G362" s="260"/>
      <c r="H362" s="250"/>
      <c r="I362" s="404"/>
      <c r="J362" s="266"/>
      <c r="K362" s="266"/>
      <c r="L362" s="266"/>
      <c r="M362" s="266"/>
      <c r="N362" s="266"/>
      <c r="O362" s="266"/>
      <c r="P362" s="266"/>
      <c r="Q362" s="266"/>
      <c r="R362" s="266"/>
      <c r="S362" s="266"/>
      <c r="T362" s="266"/>
      <c r="U362" s="266"/>
      <c r="V362" s="266"/>
      <c r="W362" s="266"/>
      <c r="X362" s="266"/>
      <c r="Y362" s="266"/>
      <c r="Z362" s="266"/>
      <c r="AA362" s="266"/>
      <c r="AB362" s="266"/>
      <c r="AC362" s="266"/>
      <c r="AD362" s="266"/>
      <c r="AE362" s="266"/>
      <c r="AF362" s="266"/>
      <c r="AG362" s="266"/>
      <c r="AH362" s="266"/>
      <c r="AI362" s="266"/>
      <c r="AJ362" s="266"/>
    </row>
    <row r="363" spans="1:36">
      <c r="A363" s="251"/>
      <c r="B363" s="260"/>
      <c r="C363" s="260"/>
      <c r="D363" s="267"/>
      <c r="E363" s="267"/>
      <c r="F363" s="267"/>
      <c r="G363" s="260"/>
      <c r="H363" s="250"/>
      <c r="I363" s="404"/>
      <c r="J363" s="266"/>
      <c r="K363" s="266"/>
      <c r="L363" s="266"/>
      <c r="M363" s="266"/>
      <c r="N363" s="266"/>
      <c r="O363" s="266"/>
      <c r="P363" s="266"/>
      <c r="Q363" s="266"/>
      <c r="R363" s="266"/>
      <c r="S363" s="266"/>
      <c r="T363" s="266"/>
      <c r="U363" s="266"/>
      <c r="V363" s="266"/>
      <c r="W363" s="266"/>
      <c r="X363" s="266"/>
      <c r="Y363" s="266"/>
      <c r="Z363" s="266"/>
      <c r="AA363" s="266"/>
      <c r="AB363" s="266"/>
      <c r="AC363" s="266"/>
      <c r="AD363" s="266"/>
      <c r="AE363" s="266"/>
      <c r="AF363" s="266"/>
      <c r="AG363" s="266"/>
      <c r="AH363" s="266"/>
      <c r="AI363" s="266"/>
      <c r="AJ363" s="266"/>
    </row>
    <row r="364" spans="1:36">
      <c r="A364" s="251"/>
      <c r="B364" s="260"/>
      <c r="C364" s="260"/>
      <c r="D364" s="267"/>
      <c r="E364" s="267"/>
      <c r="F364" s="267"/>
      <c r="G364" s="260"/>
      <c r="H364" s="250"/>
      <c r="I364" s="404"/>
      <c r="J364" s="266"/>
      <c r="K364" s="266"/>
      <c r="L364" s="266"/>
      <c r="M364" s="266"/>
      <c r="N364" s="266"/>
      <c r="O364" s="266"/>
      <c r="P364" s="266"/>
      <c r="Q364" s="266"/>
      <c r="R364" s="266"/>
      <c r="S364" s="266"/>
      <c r="T364" s="266"/>
      <c r="U364" s="266"/>
      <c r="V364" s="266"/>
      <c r="W364" s="266"/>
      <c r="X364" s="266"/>
      <c r="Y364" s="266"/>
      <c r="Z364" s="266"/>
      <c r="AA364" s="266"/>
      <c r="AB364" s="266"/>
      <c r="AC364" s="266"/>
      <c r="AD364" s="266"/>
      <c r="AE364" s="266"/>
      <c r="AF364" s="266"/>
      <c r="AG364" s="266"/>
      <c r="AH364" s="266"/>
      <c r="AI364" s="266"/>
      <c r="AJ364" s="266"/>
    </row>
    <row r="365" spans="1:36">
      <c r="A365" s="251"/>
      <c r="B365" s="260"/>
      <c r="C365" s="260"/>
      <c r="D365" s="267"/>
      <c r="E365" s="267"/>
      <c r="F365" s="267"/>
      <c r="G365" s="260"/>
      <c r="H365" s="250"/>
      <c r="I365" s="404"/>
      <c r="J365" s="266"/>
      <c r="K365" s="266"/>
      <c r="L365" s="266"/>
      <c r="M365" s="266"/>
      <c r="N365" s="266"/>
      <c r="O365" s="266"/>
      <c r="P365" s="266"/>
      <c r="Q365" s="266"/>
      <c r="R365" s="266"/>
      <c r="S365" s="266"/>
      <c r="T365" s="266"/>
      <c r="U365" s="266"/>
      <c r="V365" s="266"/>
      <c r="W365" s="266"/>
      <c r="X365" s="266"/>
      <c r="Y365" s="266"/>
      <c r="Z365" s="266"/>
      <c r="AA365" s="266"/>
      <c r="AB365" s="266"/>
      <c r="AC365" s="266"/>
      <c r="AD365" s="266"/>
      <c r="AE365" s="266"/>
      <c r="AF365" s="266"/>
      <c r="AG365" s="266"/>
      <c r="AH365" s="266"/>
      <c r="AI365" s="266"/>
      <c r="AJ365" s="266"/>
    </row>
    <row r="366" spans="1:36">
      <c r="A366" s="251"/>
      <c r="B366" s="260"/>
      <c r="C366" s="260"/>
      <c r="D366" s="267"/>
      <c r="E366" s="267"/>
      <c r="F366" s="267"/>
      <c r="G366" s="260"/>
      <c r="H366" s="250"/>
      <c r="I366" s="404"/>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266"/>
      <c r="AF366" s="266"/>
      <c r="AG366" s="266"/>
      <c r="AH366" s="266"/>
      <c r="AI366" s="266"/>
      <c r="AJ366" s="266"/>
    </row>
    <row r="367" spans="1:36">
      <c r="A367" s="251"/>
      <c r="B367" s="260"/>
      <c r="C367" s="260"/>
      <c r="D367" s="267"/>
      <c r="E367" s="267"/>
      <c r="F367" s="267"/>
      <c r="G367" s="260"/>
      <c r="H367" s="250"/>
      <c r="I367" s="404"/>
      <c r="J367" s="266"/>
      <c r="K367" s="266"/>
      <c r="L367" s="266"/>
      <c r="M367" s="266"/>
      <c r="N367" s="266"/>
      <c r="O367" s="266"/>
      <c r="P367" s="266"/>
      <c r="Q367" s="266"/>
      <c r="R367" s="266"/>
      <c r="S367" s="266"/>
      <c r="T367" s="266"/>
      <c r="U367" s="266"/>
      <c r="V367" s="266"/>
      <c r="W367" s="266"/>
      <c r="X367" s="266"/>
      <c r="Y367" s="266"/>
      <c r="Z367" s="266"/>
      <c r="AA367" s="266"/>
      <c r="AB367" s="266"/>
      <c r="AC367" s="266"/>
      <c r="AD367" s="266"/>
      <c r="AE367" s="266"/>
      <c r="AF367" s="266"/>
      <c r="AG367" s="266"/>
      <c r="AH367" s="266"/>
      <c r="AI367" s="266"/>
      <c r="AJ367" s="266"/>
    </row>
    <row r="368" spans="1:36">
      <c r="A368" s="251"/>
      <c r="B368" s="260"/>
      <c r="C368" s="260"/>
      <c r="D368" s="267"/>
      <c r="E368" s="267"/>
      <c r="F368" s="267"/>
      <c r="G368" s="260"/>
      <c r="H368" s="250"/>
      <c r="I368" s="404"/>
      <c r="J368" s="266"/>
      <c r="K368" s="266"/>
      <c r="L368" s="266"/>
      <c r="M368" s="266"/>
      <c r="N368" s="266"/>
      <c r="O368" s="266"/>
      <c r="P368" s="266"/>
      <c r="Q368" s="266"/>
      <c r="R368" s="266"/>
      <c r="S368" s="266"/>
      <c r="T368" s="266"/>
      <c r="U368" s="266"/>
      <c r="V368" s="266"/>
      <c r="W368" s="266"/>
      <c r="X368" s="266"/>
      <c r="Y368" s="266"/>
      <c r="Z368" s="266"/>
      <c r="AA368" s="266"/>
      <c r="AB368" s="266"/>
      <c r="AC368" s="266"/>
      <c r="AD368" s="266"/>
      <c r="AE368" s="266"/>
      <c r="AF368" s="266"/>
      <c r="AG368" s="266"/>
      <c r="AH368" s="266"/>
      <c r="AI368" s="266"/>
      <c r="AJ368" s="266"/>
    </row>
    <row r="369" spans="1:36">
      <c r="A369" s="251"/>
      <c r="B369" s="260"/>
      <c r="C369" s="260"/>
      <c r="D369" s="267"/>
      <c r="E369" s="267"/>
      <c r="F369" s="267"/>
      <c r="G369" s="260"/>
      <c r="H369" s="250"/>
      <c r="I369" s="404"/>
      <c r="J369" s="266"/>
      <c r="K369" s="266"/>
      <c r="L369" s="266"/>
      <c r="M369" s="266"/>
      <c r="N369" s="266"/>
      <c r="O369" s="266"/>
      <c r="P369" s="266"/>
      <c r="Q369" s="266"/>
      <c r="R369" s="266"/>
      <c r="S369" s="266"/>
      <c r="T369" s="266"/>
      <c r="U369" s="266"/>
      <c r="V369" s="266"/>
      <c r="W369" s="266"/>
      <c r="X369" s="266"/>
      <c r="Y369" s="266"/>
      <c r="Z369" s="266"/>
      <c r="AA369" s="266"/>
      <c r="AB369" s="266"/>
      <c r="AC369" s="266"/>
      <c r="AD369" s="266"/>
      <c r="AE369" s="266"/>
      <c r="AF369" s="266"/>
      <c r="AG369" s="266"/>
      <c r="AH369" s="266"/>
      <c r="AI369" s="266"/>
      <c r="AJ369" s="266"/>
    </row>
    <row r="370" spans="1:36">
      <c r="A370" s="251"/>
      <c r="B370" s="260"/>
      <c r="C370" s="260"/>
      <c r="D370" s="267"/>
      <c r="E370" s="267"/>
      <c r="F370" s="267"/>
      <c r="G370" s="260"/>
      <c r="H370" s="250"/>
      <c r="I370" s="404"/>
      <c r="J370" s="266"/>
      <c r="K370" s="266"/>
      <c r="L370" s="266"/>
      <c r="M370" s="266"/>
      <c r="N370" s="266"/>
      <c r="O370" s="266"/>
      <c r="P370" s="266"/>
      <c r="Q370" s="266"/>
      <c r="R370" s="266"/>
      <c r="S370" s="266"/>
      <c r="T370" s="266"/>
      <c r="U370" s="266"/>
      <c r="V370" s="266"/>
      <c r="W370" s="266"/>
      <c r="X370" s="266"/>
      <c r="Y370" s="266"/>
      <c r="Z370" s="266"/>
      <c r="AA370" s="266"/>
      <c r="AB370" s="266"/>
      <c r="AC370" s="266"/>
      <c r="AD370" s="266"/>
      <c r="AE370" s="266"/>
      <c r="AF370" s="266"/>
      <c r="AG370" s="266"/>
      <c r="AH370" s="266"/>
      <c r="AI370" s="266"/>
      <c r="AJ370" s="266"/>
    </row>
    <row r="371" spans="1:36">
      <c r="A371" s="251"/>
      <c r="B371" s="260"/>
      <c r="C371" s="260"/>
      <c r="D371" s="267"/>
      <c r="E371" s="267"/>
      <c r="F371" s="267"/>
      <c r="G371" s="260"/>
      <c r="H371" s="250"/>
      <c r="I371" s="404"/>
      <c r="J371" s="266"/>
      <c r="K371" s="266"/>
      <c r="L371" s="266"/>
      <c r="M371" s="266"/>
      <c r="N371" s="266"/>
      <c r="O371" s="266"/>
      <c r="P371" s="266"/>
      <c r="Q371" s="266"/>
      <c r="R371" s="266"/>
      <c r="S371" s="266"/>
      <c r="T371" s="266"/>
      <c r="U371" s="266"/>
      <c r="V371" s="266"/>
      <c r="W371" s="266"/>
      <c r="X371" s="266"/>
      <c r="Y371" s="266"/>
      <c r="Z371" s="266"/>
      <c r="AA371" s="266"/>
      <c r="AB371" s="266"/>
      <c r="AC371" s="266"/>
      <c r="AD371" s="266"/>
      <c r="AE371" s="266"/>
      <c r="AF371" s="266"/>
      <c r="AG371" s="266"/>
      <c r="AH371" s="266"/>
      <c r="AI371" s="266"/>
      <c r="AJ371" s="266"/>
    </row>
    <row r="372" spans="1:36">
      <c r="A372" s="251"/>
      <c r="B372" s="260"/>
      <c r="C372" s="260"/>
      <c r="D372" s="267"/>
      <c r="E372" s="267"/>
      <c r="F372" s="267"/>
      <c r="G372" s="260"/>
      <c r="H372" s="250"/>
      <c r="I372" s="404"/>
      <c r="J372" s="266"/>
      <c r="K372" s="266"/>
      <c r="L372" s="266"/>
      <c r="M372" s="266"/>
      <c r="N372" s="266"/>
      <c r="O372" s="266"/>
      <c r="P372" s="266"/>
      <c r="Q372" s="266"/>
      <c r="R372" s="266"/>
      <c r="S372" s="266"/>
      <c r="T372" s="266"/>
      <c r="U372" s="266"/>
      <c r="V372" s="266"/>
      <c r="W372" s="266"/>
      <c r="X372" s="266"/>
      <c r="Y372" s="266"/>
      <c r="Z372" s="266"/>
      <c r="AA372" s="266"/>
      <c r="AB372" s="266"/>
      <c r="AC372" s="266"/>
      <c r="AD372" s="266"/>
      <c r="AE372" s="266"/>
      <c r="AF372" s="266"/>
      <c r="AG372" s="266"/>
      <c r="AH372" s="266"/>
      <c r="AI372" s="266"/>
      <c r="AJ372" s="266"/>
    </row>
    <row r="373" spans="1:36">
      <c r="A373" s="251"/>
      <c r="B373" s="260"/>
      <c r="C373" s="260"/>
      <c r="D373" s="267"/>
      <c r="E373" s="267"/>
      <c r="F373" s="267"/>
      <c r="G373" s="260"/>
      <c r="H373" s="250"/>
      <c r="I373" s="404"/>
      <c r="J373" s="266"/>
      <c r="K373" s="266"/>
      <c r="L373" s="266"/>
      <c r="M373" s="266"/>
      <c r="N373" s="266"/>
      <c r="O373" s="266"/>
      <c r="P373" s="266"/>
      <c r="Q373" s="266"/>
      <c r="R373" s="266"/>
      <c r="S373" s="266"/>
      <c r="T373" s="266"/>
      <c r="U373" s="266"/>
      <c r="V373" s="266"/>
      <c r="W373" s="266"/>
      <c r="X373" s="266"/>
      <c r="Y373" s="266"/>
      <c r="Z373" s="266"/>
      <c r="AA373" s="266"/>
      <c r="AB373" s="266"/>
      <c r="AC373" s="266"/>
      <c r="AD373" s="266"/>
      <c r="AE373" s="266"/>
      <c r="AF373" s="266"/>
      <c r="AG373" s="266"/>
      <c r="AH373" s="266"/>
      <c r="AI373" s="266"/>
      <c r="AJ373" s="266"/>
    </row>
    <row r="374" spans="1:36">
      <c r="A374" s="251"/>
      <c r="B374" s="260"/>
      <c r="C374" s="260"/>
      <c r="D374" s="267"/>
      <c r="E374" s="267"/>
      <c r="F374" s="267"/>
      <c r="G374" s="260"/>
      <c r="H374" s="250"/>
      <c r="I374" s="404"/>
      <c r="J374" s="266"/>
      <c r="K374" s="266"/>
      <c r="L374" s="266"/>
      <c r="M374" s="266"/>
      <c r="N374" s="266"/>
      <c r="O374" s="266"/>
      <c r="P374" s="266"/>
      <c r="Q374" s="266"/>
      <c r="R374" s="266"/>
      <c r="S374" s="266"/>
      <c r="T374" s="266"/>
      <c r="U374" s="266"/>
      <c r="V374" s="266"/>
      <c r="W374" s="266"/>
      <c r="X374" s="266"/>
      <c r="Y374" s="266"/>
      <c r="Z374" s="266"/>
      <c r="AA374" s="266"/>
      <c r="AB374" s="266"/>
      <c r="AC374" s="266"/>
      <c r="AD374" s="266"/>
      <c r="AE374" s="266"/>
      <c r="AF374" s="266"/>
      <c r="AG374" s="266"/>
      <c r="AH374" s="266"/>
      <c r="AI374" s="266"/>
      <c r="AJ374" s="266"/>
    </row>
    <row r="375" spans="1:36">
      <c r="A375" s="251"/>
      <c r="B375" s="260"/>
      <c r="C375" s="260"/>
      <c r="D375" s="267"/>
      <c r="E375" s="267"/>
      <c r="F375" s="267"/>
      <c r="G375" s="260"/>
      <c r="H375" s="250"/>
      <c r="I375" s="404"/>
      <c r="J375" s="266"/>
      <c r="K375" s="266"/>
      <c r="L375" s="266"/>
      <c r="M375" s="266"/>
      <c r="N375" s="266"/>
      <c r="O375" s="266"/>
      <c r="P375" s="266"/>
      <c r="Q375" s="266"/>
      <c r="R375" s="266"/>
      <c r="S375" s="266"/>
      <c r="T375" s="266"/>
      <c r="U375" s="266"/>
      <c r="V375" s="266"/>
      <c r="W375" s="266"/>
      <c r="X375" s="266"/>
      <c r="Y375" s="266"/>
      <c r="Z375" s="266"/>
      <c r="AA375" s="266"/>
      <c r="AB375" s="266"/>
      <c r="AC375" s="266"/>
      <c r="AD375" s="266"/>
      <c r="AE375" s="266"/>
      <c r="AF375" s="266"/>
      <c r="AG375" s="266"/>
      <c r="AH375" s="266"/>
      <c r="AI375" s="266"/>
      <c r="AJ375" s="266"/>
    </row>
    <row r="376" spans="1:36">
      <c r="A376" s="251"/>
      <c r="B376" s="260"/>
      <c r="C376" s="260"/>
      <c r="D376" s="267"/>
      <c r="E376" s="267"/>
      <c r="F376" s="267"/>
      <c r="G376" s="260"/>
      <c r="H376" s="250"/>
      <c r="I376" s="404"/>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266"/>
      <c r="AF376" s="266"/>
      <c r="AG376" s="266"/>
      <c r="AH376" s="266"/>
      <c r="AI376" s="266"/>
      <c r="AJ376" s="266"/>
    </row>
    <row r="377" spans="1:36">
      <c r="A377" s="251"/>
      <c r="B377" s="260"/>
      <c r="C377" s="260"/>
      <c r="D377" s="267"/>
      <c r="E377" s="267"/>
      <c r="F377" s="267"/>
      <c r="G377" s="260"/>
      <c r="H377" s="250"/>
      <c r="I377" s="404"/>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s="266"/>
      <c r="AG377" s="266"/>
      <c r="AH377" s="266"/>
      <c r="AI377" s="266"/>
      <c r="AJ377" s="266"/>
    </row>
    <row r="378" spans="1:36">
      <c r="A378" s="251"/>
      <c r="B378" s="260"/>
      <c r="C378" s="260"/>
      <c r="D378" s="267"/>
      <c r="E378" s="267"/>
      <c r="F378" s="267"/>
      <c r="G378" s="260"/>
      <c r="H378" s="250"/>
      <c r="I378" s="404"/>
      <c r="J378" s="266"/>
      <c r="K378" s="266"/>
      <c r="L378" s="266"/>
      <c r="M378" s="266"/>
      <c r="N378" s="266"/>
      <c r="O378" s="266"/>
      <c r="P378" s="266"/>
      <c r="Q378" s="266"/>
      <c r="R378" s="266"/>
      <c r="S378" s="266"/>
      <c r="T378" s="266"/>
      <c r="U378" s="266"/>
      <c r="V378" s="266"/>
      <c r="W378" s="266"/>
      <c r="X378" s="266"/>
      <c r="Y378" s="266"/>
      <c r="Z378" s="266"/>
      <c r="AA378" s="266"/>
      <c r="AB378" s="266"/>
      <c r="AC378" s="266"/>
      <c r="AD378" s="266"/>
      <c r="AE378" s="266"/>
      <c r="AF378" s="266"/>
      <c r="AG378" s="266"/>
      <c r="AH378" s="266"/>
      <c r="AI378" s="266"/>
      <c r="AJ378" s="266"/>
    </row>
    <row r="379" spans="1:36">
      <c r="A379" s="251"/>
      <c r="B379" s="260"/>
      <c r="C379" s="260"/>
      <c r="D379" s="267"/>
      <c r="E379" s="267"/>
      <c r="F379" s="267"/>
      <c r="G379" s="260"/>
      <c r="H379" s="250"/>
      <c r="I379" s="404"/>
      <c r="J379" s="266"/>
      <c r="K379" s="266"/>
      <c r="L379" s="266"/>
      <c r="M379" s="266"/>
      <c r="N379" s="266"/>
      <c r="O379" s="266"/>
      <c r="P379" s="266"/>
      <c r="Q379" s="266"/>
      <c r="R379" s="266"/>
      <c r="S379" s="266"/>
      <c r="T379" s="266"/>
      <c r="U379" s="266"/>
      <c r="V379" s="266"/>
      <c r="W379" s="266"/>
      <c r="X379" s="266"/>
      <c r="Y379" s="266"/>
      <c r="Z379" s="266"/>
      <c r="AA379" s="266"/>
      <c r="AB379" s="266"/>
      <c r="AC379" s="266"/>
      <c r="AD379" s="266"/>
      <c r="AE379" s="266"/>
      <c r="AF379" s="266"/>
      <c r="AG379" s="266"/>
      <c r="AH379" s="266"/>
      <c r="AI379" s="266"/>
      <c r="AJ379" s="266"/>
    </row>
    <row r="380" spans="1:36">
      <c r="A380" s="251"/>
      <c r="B380" s="260"/>
      <c r="C380" s="260"/>
      <c r="D380" s="267"/>
      <c r="E380" s="267"/>
      <c r="F380" s="267"/>
      <c r="G380" s="260"/>
      <c r="H380" s="250"/>
      <c r="I380" s="404"/>
      <c r="J380" s="266"/>
      <c r="K380" s="266"/>
      <c r="L380" s="266"/>
      <c r="M380" s="266"/>
      <c r="N380" s="266"/>
      <c r="O380" s="266"/>
      <c r="P380" s="266"/>
      <c r="Q380" s="266"/>
      <c r="R380" s="266"/>
      <c r="S380" s="266"/>
      <c r="T380" s="266"/>
      <c r="U380" s="266"/>
      <c r="V380" s="266"/>
      <c r="W380" s="266"/>
      <c r="X380" s="266"/>
      <c r="Y380" s="266"/>
      <c r="Z380" s="266"/>
      <c r="AA380" s="266"/>
      <c r="AB380" s="266"/>
      <c r="AC380" s="266"/>
      <c r="AD380" s="266"/>
      <c r="AE380" s="266"/>
      <c r="AF380" s="266"/>
      <c r="AG380" s="266"/>
      <c r="AH380" s="266"/>
      <c r="AI380" s="266"/>
      <c r="AJ380" s="266"/>
    </row>
    <row r="381" spans="1:36">
      <c r="A381" s="251"/>
      <c r="B381" s="260"/>
      <c r="C381" s="260"/>
      <c r="D381" s="267"/>
      <c r="E381" s="267"/>
      <c r="F381" s="267"/>
      <c r="G381" s="260"/>
      <c r="H381" s="250"/>
      <c r="I381" s="404"/>
      <c r="J381" s="266"/>
      <c r="K381" s="266"/>
      <c r="L381" s="266"/>
      <c r="M381" s="266"/>
      <c r="N381" s="266"/>
      <c r="O381" s="266"/>
      <c r="P381" s="266"/>
      <c r="Q381" s="266"/>
      <c r="R381" s="266"/>
      <c r="S381" s="266"/>
      <c r="T381" s="266"/>
      <c r="U381" s="266"/>
      <c r="V381" s="266"/>
      <c r="W381" s="266"/>
      <c r="X381" s="266"/>
      <c r="Y381" s="266"/>
      <c r="Z381" s="266"/>
      <c r="AA381" s="266"/>
      <c r="AB381" s="266"/>
      <c r="AC381" s="266"/>
      <c r="AD381" s="266"/>
      <c r="AE381" s="266"/>
      <c r="AF381" s="266"/>
      <c r="AG381" s="266"/>
      <c r="AH381" s="266"/>
      <c r="AI381" s="266"/>
      <c r="AJ381" s="266"/>
    </row>
    <row r="382" spans="1:36">
      <c r="A382" s="251"/>
      <c r="B382" s="260"/>
      <c r="C382" s="260"/>
      <c r="D382" s="267"/>
      <c r="E382" s="267"/>
      <c r="F382" s="267"/>
      <c r="G382" s="260"/>
      <c r="H382" s="250"/>
      <c r="I382" s="404"/>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s="266"/>
      <c r="AG382" s="266"/>
      <c r="AH382" s="266"/>
      <c r="AI382" s="266"/>
      <c r="AJ382" s="266"/>
    </row>
    <row r="383" spans="1:36">
      <c r="A383" s="251"/>
      <c r="B383" s="260"/>
      <c r="C383" s="260"/>
      <c r="D383" s="267"/>
      <c r="E383" s="267"/>
      <c r="F383" s="267"/>
      <c r="G383" s="260"/>
      <c r="H383" s="250"/>
      <c r="I383" s="404"/>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266"/>
      <c r="AF383" s="266"/>
      <c r="AG383" s="266"/>
      <c r="AH383" s="266"/>
      <c r="AI383" s="266"/>
      <c r="AJ383" s="266"/>
    </row>
    <row r="384" spans="1:36">
      <c r="A384" s="251"/>
      <c r="B384" s="260"/>
      <c r="C384" s="260"/>
      <c r="D384" s="267"/>
      <c r="E384" s="267"/>
      <c r="F384" s="267"/>
      <c r="G384" s="260"/>
      <c r="H384" s="250"/>
      <c r="I384" s="404"/>
      <c r="J384" s="266"/>
      <c r="K384" s="266"/>
      <c r="L384" s="266"/>
      <c r="M384" s="266"/>
      <c r="N384" s="266"/>
      <c r="O384" s="266"/>
      <c r="P384" s="266"/>
      <c r="Q384" s="266"/>
      <c r="R384" s="266"/>
      <c r="S384" s="266"/>
      <c r="T384" s="266"/>
      <c r="U384" s="266"/>
      <c r="V384" s="266"/>
      <c r="W384" s="266"/>
      <c r="X384" s="266"/>
      <c r="Y384" s="266"/>
      <c r="Z384" s="266"/>
      <c r="AA384" s="266"/>
      <c r="AB384" s="266"/>
      <c r="AC384" s="266"/>
      <c r="AD384" s="266"/>
      <c r="AE384" s="266"/>
      <c r="AF384" s="266"/>
      <c r="AG384" s="266"/>
      <c r="AH384" s="266"/>
      <c r="AI384" s="266"/>
      <c r="AJ384" s="266"/>
    </row>
    <row r="385" spans="1:36">
      <c r="A385" s="251"/>
      <c r="B385" s="260"/>
      <c r="C385" s="260"/>
      <c r="D385" s="267"/>
      <c r="E385" s="267"/>
      <c r="F385" s="267"/>
      <c r="G385" s="260"/>
      <c r="H385" s="250"/>
      <c r="I385" s="404"/>
      <c r="J385" s="266"/>
      <c r="K385" s="266"/>
      <c r="L385" s="266"/>
      <c r="M385" s="266"/>
      <c r="N385" s="266"/>
      <c r="O385" s="266"/>
      <c r="P385" s="266"/>
      <c r="Q385" s="266"/>
      <c r="R385" s="266"/>
      <c r="S385" s="266"/>
      <c r="T385" s="266"/>
      <c r="U385" s="266"/>
      <c r="V385" s="266"/>
      <c r="W385" s="266"/>
      <c r="X385" s="266"/>
      <c r="Y385" s="266"/>
      <c r="Z385" s="266"/>
      <c r="AA385" s="266"/>
      <c r="AB385" s="266"/>
      <c r="AC385" s="266"/>
      <c r="AD385" s="266"/>
      <c r="AE385" s="266"/>
      <c r="AF385" s="266"/>
      <c r="AG385" s="266"/>
      <c r="AH385" s="266"/>
      <c r="AI385" s="266"/>
      <c r="AJ385" s="266"/>
    </row>
    <row r="386" spans="1:36">
      <c r="A386" s="251"/>
      <c r="B386" s="260"/>
      <c r="C386" s="260"/>
      <c r="D386" s="267"/>
      <c r="E386" s="267"/>
      <c r="F386" s="267"/>
      <c r="G386" s="260"/>
      <c r="H386" s="250"/>
      <c r="I386" s="404"/>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266"/>
      <c r="AF386" s="266"/>
      <c r="AG386" s="266"/>
      <c r="AH386" s="266"/>
      <c r="AI386" s="266"/>
      <c r="AJ386" s="266"/>
    </row>
    <row r="387" spans="1:36">
      <c r="A387" s="251"/>
      <c r="B387" s="260"/>
      <c r="C387" s="260"/>
      <c r="D387" s="267"/>
      <c r="E387" s="267"/>
      <c r="F387" s="267"/>
      <c r="G387" s="260"/>
      <c r="H387" s="250"/>
      <c r="I387" s="404"/>
      <c r="J387" s="266"/>
      <c r="K387" s="266"/>
      <c r="L387" s="266"/>
      <c r="M387" s="266"/>
      <c r="N387" s="266"/>
      <c r="O387" s="266"/>
      <c r="P387" s="266"/>
      <c r="Q387" s="266"/>
      <c r="R387" s="266"/>
      <c r="S387" s="266"/>
      <c r="T387" s="266"/>
      <c r="U387" s="266"/>
      <c r="V387" s="266"/>
      <c r="W387" s="266"/>
      <c r="X387" s="266"/>
      <c r="Y387" s="266"/>
      <c r="Z387" s="266"/>
      <c r="AA387" s="266"/>
      <c r="AB387" s="266"/>
      <c r="AC387" s="266"/>
      <c r="AD387" s="266"/>
      <c r="AE387" s="266"/>
      <c r="AF387" s="266"/>
      <c r="AG387" s="266"/>
      <c r="AH387" s="266"/>
      <c r="AI387" s="266"/>
      <c r="AJ387" s="266"/>
    </row>
    <row r="388" spans="1:36">
      <c r="A388" s="251"/>
      <c r="B388" s="260"/>
      <c r="C388" s="260"/>
      <c r="D388" s="267"/>
      <c r="E388" s="267"/>
      <c r="F388" s="267"/>
      <c r="G388" s="260"/>
      <c r="H388" s="250"/>
      <c r="I388" s="404"/>
      <c r="J388" s="266"/>
      <c r="K388" s="266"/>
      <c r="L388" s="266"/>
      <c r="M388" s="266"/>
      <c r="N388" s="266"/>
      <c r="O388" s="266"/>
      <c r="P388" s="266"/>
      <c r="Q388" s="266"/>
      <c r="R388" s="266"/>
      <c r="S388" s="266"/>
      <c r="T388" s="266"/>
      <c r="U388" s="266"/>
      <c r="V388" s="266"/>
      <c r="W388" s="266"/>
      <c r="X388" s="266"/>
      <c r="Y388" s="266"/>
      <c r="Z388" s="266"/>
      <c r="AA388" s="266"/>
      <c r="AB388" s="266"/>
      <c r="AC388" s="266"/>
      <c r="AD388" s="266"/>
      <c r="AE388" s="266"/>
      <c r="AF388" s="266"/>
      <c r="AG388" s="266"/>
      <c r="AH388" s="266"/>
      <c r="AI388" s="266"/>
      <c r="AJ388" s="266"/>
    </row>
    <row r="389" spans="1:36">
      <c r="A389" s="251"/>
      <c r="B389" s="260"/>
      <c r="C389" s="260"/>
      <c r="D389" s="267"/>
      <c r="E389" s="267"/>
      <c r="F389" s="267"/>
      <c r="G389" s="260"/>
      <c r="H389" s="250"/>
      <c r="I389" s="404"/>
      <c r="J389" s="266"/>
      <c r="K389" s="266"/>
      <c r="L389" s="266"/>
      <c r="M389" s="266"/>
      <c r="N389" s="266"/>
      <c r="O389" s="266"/>
      <c r="P389" s="266"/>
      <c r="Q389" s="266"/>
      <c r="R389" s="266"/>
      <c r="S389" s="266"/>
      <c r="T389" s="266"/>
      <c r="U389" s="266"/>
      <c r="V389" s="266"/>
      <c r="W389" s="266"/>
      <c r="X389" s="266"/>
      <c r="Y389" s="266"/>
      <c r="Z389" s="266"/>
      <c r="AA389" s="266"/>
      <c r="AB389" s="266"/>
      <c r="AC389" s="266"/>
      <c r="AD389" s="266"/>
      <c r="AE389" s="266"/>
      <c r="AF389" s="266"/>
      <c r="AG389" s="266"/>
      <c r="AH389" s="266"/>
      <c r="AI389" s="266"/>
      <c r="AJ389" s="266"/>
    </row>
    <row r="390" spans="1:36">
      <c r="A390" s="251"/>
      <c r="B390" s="260"/>
      <c r="C390" s="260"/>
      <c r="D390" s="267"/>
      <c r="E390" s="267"/>
      <c r="F390" s="267"/>
      <c r="G390" s="260"/>
      <c r="H390" s="250"/>
      <c r="I390" s="404"/>
      <c r="J390" s="266"/>
      <c r="K390" s="266"/>
      <c r="L390" s="266"/>
      <c r="M390" s="266"/>
      <c r="N390" s="266"/>
      <c r="O390" s="266"/>
      <c r="P390" s="266"/>
      <c r="Q390" s="266"/>
      <c r="R390" s="266"/>
      <c r="S390" s="266"/>
      <c r="T390" s="266"/>
      <c r="U390" s="266"/>
      <c r="V390" s="266"/>
      <c r="W390" s="266"/>
      <c r="X390" s="266"/>
      <c r="Y390" s="266"/>
      <c r="Z390" s="266"/>
      <c r="AA390" s="266"/>
      <c r="AB390" s="266"/>
      <c r="AC390" s="266"/>
      <c r="AD390" s="266"/>
      <c r="AE390" s="266"/>
      <c r="AF390" s="266"/>
      <c r="AG390" s="266"/>
      <c r="AH390" s="266"/>
      <c r="AI390" s="266"/>
      <c r="AJ390" s="266"/>
    </row>
    <row r="391" spans="1:36">
      <c r="A391" s="251"/>
      <c r="B391" s="260"/>
      <c r="C391" s="260"/>
      <c r="D391" s="267"/>
      <c r="E391" s="267"/>
      <c r="F391" s="267"/>
      <c r="G391" s="260"/>
      <c r="H391" s="250"/>
      <c r="I391" s="404"/>
      <c r="J391" s="266"/>
      <c r="K391" s="266"/>
      <c r="L391" s="266"/>
      <c r="M391" s="266"/>
      <c r="N391" s="266"/>
      <c r="O391" s="266"/>
      <c r="P391" s="266"/>
      <c r="Q391" s="266"/>
      <c r="R391" s="266"/>
      <c r="S391" s="266"/>
      <c r="T391" s="266"/>
      <c r="U391" s="266"/>
      <c r="V391" s="266"/>
      <c r="W391" s="266"/>
      <c r="X391" s="266"/>
      <c r="Y391" s="266"/>
      <c r="Z391" s="266"/>
      <c r="AA391" s="266"/>
      <c r="AB391" s="266"/>
      <c r="AC391" s="266"/>
      <c r="AD391" s="266"/>
      <c r="AE391" s="266"/>
      <c r="AF391" s="266"/>
      <c r="AG391" s="266"/>
      <c r="AH391" s="266"/>
      <c r="AI391" s="266"/>
      <c r="AJ391" s="266"/>
    </row>
    <row r="392" spans="1:36">
      <c r="A392" s="251"/>
      <c r="B392" s="260"/>
      <c r="C392" s="260"/>
      <c r="D392" s="267"/>
      <c r="E392" s="267"/>
      <c r="F392" s="267"/>
      <c r="G392" s="260"/>
      <c r="H392" s="250"/>
      <c r="I392" s="404"/>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266"/>
      <c r="AF392" s="266"/>
      <c r="AG392" s="266"/>
      <c r="AH392" s="266"/>
      <c r="AI392" s="266"/>
      <c r="AJ392" s="266"/>
    </row>
    <row r="393" spans="1:36">
      <c r="A393" s="251"/>
      <c r="B393" s="260"/>
      <c r="C393" s="260"/>
      <c r="D393" s="267"/>
      <c r="E393" s="267"/>
      <c r="F393" s="267"/>
      <c r="G393" s="260"/>
      <c r="H393" s="250"/>
      <c r="I393" s="404"/>
      <c r="J393" s="266"/>
      <c r="K393" s="266"/>
      <c r="L393" s="266"/>
      <c r="M393" s="266"/>
      <c r="N393" s="266"/>
      <c r="O393" s="266"/>
      <c r="P393" s="266"/>
      <c r="Q393" s="266"/>
      <c r="R393" s="266"/>
      <c r="S393" s="266"/>
      <c r="T393" s="266"/>
      <c r="U393" s="266"/>
      <c r="V393" s="266"/>
      <c r="W393" s="266"/>
      <c r="X393" s="266"/>
      <c r="Y393" s="266"/>
      <c r="Z393" s="266"/>
      <c r="AA393" s="266"/>
      <c r="AB393" s="266"/>
      <c r="AC393" s="266"/>
      <c r="AD393" s="266"/>
      <c r="AE393" s="266"/>
      <c r="AF393" s="266"/>
      <c r="AG393" s="266"/>
      <c r="AH393" s="266"/>
      <c r="AI393" s="266"/>
      <c r="AJ393" s="266"/>
    </row>
    <row r="394" spans="1:36">
      <c r="A394" s="251"/>
      <c r="B394" s="260"/>
      <c r="C394" s="260"/>
      <c r="D394" s="267"/>
      <c r="E394" s="267"/>
      <c r="F394" s="267"/>
      <c r="G394" s="260"/>
      <c r="H394" s="250"/>
      <c r="I394" s="404"/>
      <c r="J394" s="266"/>
      <c r="K394" s="266"/>
      <c r="L394" s="266"/>
      <c r="M394" s="266"/>
      <c r="N394" s="266"/>
      <c r="O394" s="266"/>
      <c r="P394" s="266"/>
      <c r="Q394" s="266"/>
      <c r="R394" s="266"/>
      <c r="S394" s="266"/>
      <c r="T394" s="266"/>
      <c r="U394" s="266"/>
      <c r="V394" s="266"/>
      <c r="W394" s="266"/>
      <c r="X394" s="266"/>
      <c r="Y394" s="266"/>
      <c r="Z394" s="266"/>
      <c r="AA394" s="266"/>
      <c r="AB394" s="266"/>
      <c r="AC394" s="266"/>
      <c r="AD394" s="266"/>
      <c r="AE394" s="266"/>
      <c r="AF394" s="266"/>
      <c r="AG394" s="266"/>
      <c r="AH394" s="266"/>
      <c r="AI394" s="266"/>
      <c r="AJ394" s="266"/>
    </row>
    <row r="395" spans="1:36">
      <c r="A395" s="251"/>
      <c r="B395" s="260"/>
      <c r="C395" s="260"/>
      <c r="D395" s="267"/>
      <c r="E395" s="267"/>
      <c r="F395" s="267"/>
      <c r="G395" s="260"/>
      <c r="H395" s="250"/>
      <c r="I395" s="404"/>
      <c r="J395" s="266"/>
      <c r="K395" s="266"/>
      <c r="L395" s="266"/>
      <c r="M395" s="266"/>
      <c r="N395" s="266"/>
      <c r="O395" s="266"/>
      <c r="P395" s="266"/>
      <c r="Q395" s="266"/>
      <c r="R395" s="266"/>
      <c r="S395" s="266"/>
      <c r="T395" s="266"/>
      <c r="U395" s="266"/>
      <c r="V395" s="266"/>
      <c r="W395" s="266"/>
      <c r="X395" s="266"/>
      <c r="Y395" s="266"/>
      <c r="Z395" s="266"/>
      <c r="AA395" s="266"/>
      <c r="AB395" s="266"/>
      <c r="AC395" s="266"/>
      <c r="AD395" s="266"/>
      <c r="AE395" s="266"/>
      <c r="AF395" s="266"/>
      <c r="AG395" s="266"/>
      <c r="AH395" s="266"/>
      <c r="AI395" s="266"/>
      <c r="AJ395" s="266"/>
    </row>
    <row r="396" spans="1:36">
      <c r="A396" s="251"/>
      <c r="B396" s="260"/>
      <c r="C396" s="260"/>
      <c r="D396" s="267"/>
      <c r="E396" s="267"/>
      <c r="F396" s="267"/>
      <c r="G396" s="260"/>
      <c r="H396" s="250"/>
      <c r="I396" s="404"/>
      <c r="J396" s="266"/>
      <c r="K396" s="266"/>
      <c r="L396" s="266"/>
      <c r="M396" s="266"/>
      <c r="N396" s="266"/>
      <c r="O396" s="266"/>
      <c r="P396" s="266"/>
      <c r="Q396" s="266"/>
      <c r="R396" s="266"/>
      <c r="S396" s="266"/>
      <c r="T396" s="266"/>
      <c r="U396" s="266"/>
      <c r="V396" s="266"/>
      <c r="W396" s="266"/>
      <c r="X396" s="266"/>
      <c r="Y396" s="266"/>
      <c r="Z396" s="266"/>
      <c r="AA396" s="266"/>
      <c r="AB396" s="266"/>
      <c r="AC396" s="266"/>
      <c r="AD396" s="266"/>
      <c r="AE396" s="266"/>
      <c r="AF396" s="266"/>
      <c r="AG396" s="266"/>
      <c r="AH396" s="266"/>
      <c r="AI396" s="266"/>
      <c r="AJ396" s="266"/>
    </row>
    <row r="397" spans="1:36">
      <c r="A397" s="251"/>
      <c r="B397" s="260"/>
      <c r="C397" s="260"/>
      <c r="D397" s="267"/>
      <c r="E397" s="267"/>
      <c r="F397" s="267"/>
      <c r="G397" s="260"/>
      <c r="H397" s="250"/>
      <c r="I397" s="404"/>
      <c r="J397" s="266"/>
      <c r="K397" s="266"/>
      <c r="L397" s="266"/>
      <c r="M397" s="266"/>
      <c r="N397" s="266"/>
      <c r="O397" s="266"/>
      <c r="P397" s="266"/>
      <c r="Q397" s="266"/>
      <c r="R397" s="266"/>
      <c r="S397" s="266"/>
      <c r="T397" s="266"/>
      <c r="U397" s="266"/>
      <c r="V397" s="266"/>
      <c r="W397" s="266"/>
      <c r="X397" s="266"/>
      <c r="Y397" s="266"/>
      <c r="Z397" s="266"/>
      <c r="AA397" s="266"/>
      <c r="AB397" s="266"/>
      <c r="AC397" s="266"/>
      <c r="AD397" s="266"/>
      <c r="AE397" s="266"/>
      <c r="AF397" s="266"/>
      <c r="AG397" s="266"/>
      <c r="AH397" s="266"/>
      <c r="AI397" s="266"/>
      <c r="AJ397" s="266"/>
    </row>
    <row r="398" spans="1:36">
      <c r="A398" s="251"/>
      <c r="B398" s="260"/>
      <c r="C398" s="260"/>
      <c r="D398" s="267"/>
      <c r="E398" s="267"/>
      <c r="F398" s="267"/>
      <c r="G398" s="260"/>
      <c r="H398" s="250"/>
      <c r="I398" s="404"/>
      <c r="J398" s="266"/>
      <c r="K398" s="266"/>
      <c r="L398" s="266"/>
      <c r="M398" s="266"/>
      <c r="N398" s="266"/>
      <c r="O398" s="266"/>
      <c r="P398" s="266"/>
      <c r="Q398" s="266"/>
      <c r="R398" s="266"/>
      <c r="S398" s="266"/>
      <c r="T398" s="266"/>
      <c r="U398" s="266"/>
      <c r="V398" s="266"/>
      <c r="W398" s="266"/>
      <c r="X398" s="266"/>
      <c r="Y398" s="266"/>
      <c r="Z398" s="266"/>
      <c r="AA398" s="266"/>
      <c r="AB398" s="266"/>
      <c r="AC398" s="266"/>
      <c r="AD398" s="266"/>
      <c r="AE398" s="266"/>
      <c r="AF398" s="266"/>
      <c r="AG398" s="266"/>
      <c r="AH398" s="266"/>
      <c r="AI398" s="266"/>
      <c r="AJ398" s="266"/>
    </row>
    <row r="399" spans="1:36">
      <c r="A399" s="251"/>
      <c r="B399" s="260"/>
      <c r="C399" s="260"/>
      <c r="D399" s="267"/>
      <c r="E399" s="267"/>
      <c r="F399" s="267"/>
      <c r="G399" s="260"/>
      <c r="H399" s="250"/>
      <c r="I399" s="404"/>
      <c r="J399" s="266"/>
      <c r="K399" s="266"/>
      <c r="L399" s="266"/>
      <c r="M399" s="266"/>
      <c r="N399" s="266"/>
      <c r="O399" s="266"/>
      <c r="P399" s="266"/>
      <c r="Q399" s="266"/>
      <c r="R399" s="266"/>
      <c r="S399" s="266"/>
      <c r="T399" s="266"/>
      <c r="U399" s="266"/>
      <c r="V399" s="266"/>
      <c r="W399" s="266"/>
      <c r="X399" s="266"/>
      <c r="Y399" s="266"/>
      <c r="Z399" s="266"/>
      <c r="AA399" s="266"/>
      <c r="AB399" s="266"/>
      <c r="AC399" s="266"/>
      <c r="AD399" s="266"/>
      <c r="AE399" s="266"/>
      <c r="AF399" s="266"/>
      <c r="AG399" s="266"/>
      <c r="AH399" s="266"/>
      <c r="AI399" s="266"/>
      <c r="AJ399" s="266"/>
    </row>
    <row r="400" spans="1:36">
      <c r="A400" s="251"/>
      <c r="B400" s="260"/>
      <c r="C400" s="260"/>
      <c r="D400" s="267"/>
      <c r="E400" s="267"/>
      <c r="F400" s="267"/>
      <c r="G400" s="260"/>
      <c r="H400" s="250"/>
      <c r="I400" s="404"/>
      <c r="J400" s="266"/>
      <c r="K400" s="266"/>
      <c r="L400" s="266"/>
      <c r="M400" s="266"/>
      <c r="N400" s="266"/>
      <c r="O400" s="266"/>
      <c r="P400" s="266"/>
      <c r="Q400" s="266"/>
      <c r="R400" s="266"/>
      <c r="S400" s="266"/>
      <c r="T400" s="266"/>
      <c r="U400" s="266"/>
      <c r="V400" s="266"/>
      <c r="W400" s="266"/>
      <c r="X400" s="266"/>
      <c r="Y400" s="266"/>
      <c r="Z400" s="266"/>
      <c r="AA400" s="266"/>
      <c r="AB400" s="266"/>
      <c r="AC400" s="266"/>
      <c r="AD400" s="266"/>
      <c r="AE400" s="266"/>
      <c r="AF400" s="266"/>
      <c r="AG400" s="266"/>
      <c r="AH400" s="266"/>
      <c r="AI400" s="266"/>
      <c r="AJ400" s="266"/>
    </row>
    <row r="401" spans="1:36">
      <c r="A401" s="251"/>
      <c r="B401" s="260"/>
      <c r="C401" s="260"/>
      <c r="D401" s="267"/>
      <c r="E401" s="267"/>
      <c r="F401" s="267"/>
      <c r="G401" s="260"/>
      <c r="H401" s="250"/>
      <c r="I401" s="404"/>
      <c r="J401" s="266"/>
      <c r="K401" s="266"/>
      <c r="L401" s="266"/>
      <c r="M401" s="266"/>
      <c r="N401" s="266"/>
      <c r="O401" s="266"/>
      <c r="P401" s="266"/>
      <c r="Q401" s="266"/>
      <c r="R401" s="266"/>
      <c r="S401" s="266"/>
      <c r="T401" s="266"/>
      <c r="U401" s="266"/>
      <c r="V401" s="266"/>
      <c r="W401" s="266"/>
      <c r="X401" s="266"/>
      <c r="Y401" s="266"/>
      <c r="Z401" s="266"/>
      <c r="AA401" s="266"/>
      <c r="AB401" s="266"/>
      <c r="AC401" s="266"/>
      <c r="AD401" s="266"/>
      <c r="AE401" s="266"/>
      <c r="AF401" s="266"/>
      <c r="AG401" s="266"/>
      <c r="AH401" s="266"/>
      <c r="AI401" s="266"/>
      <c r="AJ401" s="266"/>
    </row>
    <row r="402" spans="1:36">
      <c r="A402" s="251"/>
      <c r="B402" s="260"/>
      <c r="C402" s="260"/>
      <c r="D402" s="267"/>
      <c r="E402" s="267"/>
      <c r="F402" s="267"/>
      <c r="G402" s="260"/>
      <c r="H402" s="250"/>
      <c r="I402" s="404"/>
      <c r="J402" s="266"/>
      <c r="K402" s="266"/>
      <c r="L402" s="266"/>
      <c r="M402" s="266"/>
      <c r="N402" s="266"/>
      <c r="O402" s="266"/>
      <c r="P402" s="266"/>
      <c r="Q402" s="266"/>
      <c r="R402" s="266"/>
      <c r="S402" s="266"/>
      <c r="T402" s="266"/>
      <c r="U402" s="266"/>
      <c r="V402" s="266"/>
      <c r="W402" s="266"/>
      <c r="X402" s="266"/>
      <c r="Y402" s="266"/>
      <c r="Z402" s="266"/>
      <c r="AA402" s="266"/>
      <c r="AB402" s="266"/>
      <c r="AC402" s="266"/>
      <c r="AD402" s="266"/>
      <c r="AE402" s="266"/>
      <c r="AF402" s="266"/>
      <c r="AG402" s="266"/>
      <c r="AH402" s="266"/>
      <c r="AI402" s="266"/>
      <c r="AJ402" s="266"/>
    </row>
    <row r="403" spans="1:36">
      <c r="A403" s="251"/>
      <c r="B403" s="260"/>
      <c r="C403" s="260"/>
      <c r="D403" s="267"/>
      <c r="E403" s="267"/>
      <c r="F403" s="267"/>
      <c r="G403" s="260"/>
      <c r="H403" s="250"/>
      <c r="I403" s="404"/>
      <c r="J403" s="266"/>
      <c r="K403" s="266"/>
      <c r="L403" s="266"/>
      <c r="M403" s="266"/>
      <c r="N403" s="266"/>
      <c r="O403" s="266"/>
      <c r="P403" s="266"/>
      <c r="Q403" s="266"/>
      <c r="R403" s="266"/>
      <c r="S403" s="266"/>
      <c r="T403" s="266"/>
      <c r="U403" s="266"/>
      <c r="V403" s="266"/>
      <c r="W403" s="266"/>
      <c r="X403" s="266"/>
      <c r="Y403" s="266"/>
      <c r="Z403" s="266"/>
      <c r="AA403" s="266"/>
      <c r="AB403" s="266"/>
      <c r="AC403" s="266"/>
      <c r="AD403" s="266"/>
      <c r="AE403" s="266"/>
      <c r="AF403" s="266"/>
      <c r="AG403" s="266"/>
      <c r="AH403" s="266"/>
      <c r="AI403" s="266"/>
      <c r="AJ403" s="266"/>
    </row>
    <row r="404" spans="1:36">
      <c r="A404" s="251"/>
      <c r="B404" s="260"/>
      <c r="C404" s="260"/>
      <c r="D404" s="267"/>
      <c r="E404" s="267"/>
      <c r="F404" s="267"/>
      <c r="G404" s="260"/>
      <c r="H404" s="250"/>
      <c r="I404" s="404"/>
      <c r="J404" s="266"/>
      <c r="K404" s="266"/>
      <c r="L404" s="266"/>
      <c r="M404" s="266"/>
      <c r="N404" s="266"/>
      <c r="O404" s="266"/>
      <c r="P404" s="266"/>
      <c r="Q404" s="266"/>
      <c r="R404" s="266"/>
      <c r="S404" s="266"/>
      <c r="T404" s="266"/>
      <c r="U404" s="266"/>
      <c r="V404" s="266"/>
      <c r="W404" s="266"/>
      <c r="X404" s="266"/>
      <c r="Y404" s="266"/>
      <c r="Z404" s="266"/>
      <c r="AA404" s="266"/>
      <c r="AB404" s="266"/>
      <c r="AC404" s="266"/>
      <c r="AD404" s="266"/>
      <c r="AE404" s="266"/>
      <c r="AF404" s="266"/>
      <c r="AG404" s="266"/>
      <c r="AH404" s="266"/>
      <c r="AI404" s="266"/>
      <c r="AJ404" s="266"/>
    </row>
    <row r="405" spans="1:36">
      <c r="A405" s="251"/>
      <c r="B405" s="260"/>
      <c r="C405" s="260"/>
      <c r="D405" s="267"/>
      <c r="E405" s="267"/>
      <c r="F405" s="267"/>
      <c r="G405" s="260"/>
      <c r="H405" s="250"/>
      <c r="I405" s="404"/>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s="266"/>
      <c r="AG405" s="266"/>
      <c r="AH405" s="266"/>
      <c r="AI405" s="266"/>
      <c r="AJ405" s="266"/>
    </row>
    <row r="406" spans="1:36">
      <c r="A406" s="251"/>
      <c r="B406" s="260"/>
      <c r="C406" s="260"/>
      <c r="D406" s="267"/>
      <c r="E406" s="267"/>
      <c r="F406" s="267"/>
      <c r="G406" s="260"/>
      <c r="H406" s="250"/>
      <c r="I406" s="404"/>
      <c r="J406" s="266"/>
      <c r="K406" s="266"/>
      <c r="L406" s="266"/>
      <c r="M406" s="266"/>
      <c r="N406" s="266"/>
      <c r="O406" s="266"/>
      <c r="P406" s="266"/>
      <c r="Q406" s="266"/>
      <c r="R406" s="266"/>
      <c r="S406" s="266"/>
      <c r="T406" s="266"/>
      <c r="U406" s="266"/>
      <c r="V406" s="266"/>
      <c r="W406" s="266"/>
      <c r="X406" s="266"/>
      <c r="Y406" s="266"/>
      <c r="Z406" s="266"/>
      <c r="AA406" s="266"/>
      <c r="AB406" s="266"/>
      <c r="AC406" s="266"/>
      <c r="AD406" s="266"/>
      <c r="AE406" s="266"/>
      <c r="AF406" s="266"/>
      <c r="AG406" s="266"/>
      <c r="AH406" s="266"/>
      <c r="AI406" s="266"/>
      <c r="AJ406" s="266"/>
    </row>
    <row r="407" spans="1:36">
      <c r="A407" s="251"/>
      <c r="B407" s="260"/>
      <c r="C407" s="260"/>
      <c r="D407" s="267"/>
      <c r="E407" s="267"/>
      <c r="F407" s="267"/>
      <c r="G407" s="260"/>
      <c r="H407" s="250"/>
      <c r="I407" s="404"/>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266"/>
      <c r="AF407" s="266"/>
      <c r="AG407" s="266"/>
      <c r="AH407" s="266"/>
      <c r="AI407" s="266"/>
      <c r="AJ407" s="266"/>
    </row>
    <row r="408" spans="1:36">
      <c r="A408" s="251"/>
      <c r="B408" s="260"/>
      <c r="C408" s="260"/>
      <c r="D408" s="267"/>
      <c r="E408" s="267"/>
      <c r="F408" s="267"/>
      <c r="G408" s="260"/>
      <c r="H408" s="250"/>
      <c r="I408" s="404"/>
      <c r="J408" s="266"/>
      <c r="K408" s="266"/>
      <c r="L408" s="266"/>
      <c r="M408" s="266"/>
      <c r="N408" s="266"/>
      <c r="O408" s="266"/>
      <c r="P408" s="266"/>
      <c r="Q408" s="266"/>
      <c r="R408" s="266"/>
      <c r="S408" s="266"/>
      <c r="T408" s="266"/>
      <c r="U408" s="266"/>
      <c r="V408" s="266"/>
      <c r="W408" s="266"/>
      <c r="X408" s="266"/>
      <c r="Y408" s="266"/>
      <c r="Z408" s="266"/>
      <c r="AA408" s="266"/>
      <c r="AB408" s="266"/>
      <c r="AC408" s="266"/>
      <c r="AD408" s="266"/>
      <c r="AE408" s="266"/>
      <c r="AF408" s="266"/>
      <c r="AG408" s="266"/>
      <c r="AH408" s="266"/>
      <c r="AI408" s="266"/>
      <c r="AJ408" s="266"/>
    </row>
    <row r="409" spans="1:36">
      <c r="A409" s="251"/>
      <c r="B409" s="260"/>
      <c r="C409" s="260"/>
      <c r="D409" s="267"/>
      <c r="E409" s="267"/>
      <c r="F409" s="267"/>
      <c r="G409" s="260"/>
      <c r="H409" s="250"/>
      <c r="I409" s="404"/>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s="266"/>
      <c r="AG409" s="266"/>
      <c r="AH409" s="266"/>
      <c r="AI409" s="266"/>
      <c r="AJ409" s="266"/>
    </row>
    <row r="410" spans="1:36">
      <c r="A410" s="251"/>
      <c r="B410" s="260"/>
      <c r="C410" s="260"/>
      <c r="D410" s="267"/>
      <c r="E410" s="267"/>
      <c r="F410" s="267"/>
      <c r="G410" s="260"/>
      <c r="H410" s="250"/>
      <c r="I410" s="404"/>
      <c r="J410" s="266"/>
      <c r="K410" s="266"/>
      <c r="L410" s="266"/>
      <c r="M410" s="266"/>
      <c r="N410" s="266"/>
      <c r="O410" s="266"/>
      <c r="P410" s="266"/>
      <c r="Q410" s="266"/>
      <c r="R410" s="266"/>
      <c r="S410" s="266"/>
      <c r="T410" s="266"/>
      <c r="U410" s="266"/>
      <c r="V410" s="266"/>
      <c r="W410" s="266"/>
      <c r="X410" s="266"/>
      <c r="Y410" s="266"/>
      <c r="Z410" s="266"/>
      <c r="AA410" s="266"/>
      <c r="AB410" s="266"/>
      <c r="AC410" s="266"/>
      <c r="AD410" s="266"/>
      <c r="AE410" s="266"/>
      <c r="AF410" s="266"/>
      <c r="AG410" s="266"/>
      <c r="AH410" s="266"/>
      <c r="AI410" s="266"/>
      <c r="AJ410" s="266"/>
    </row>
    <row r="411" spans="1:36">
      <c r="A411" s="251"/>
      <c r="B411" s="260"/>
      <c r="C411" s="260"/>
      <c r="D411" s="267"/>
      <c r="E411" s="267"/>
      <c r="F411" s="267"/>
      <c r="G411" s="260"/>
      <c r="H411" s="250"/>
      <c r="I411" s="404"/>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266"/>
      <c r="AF411" s="266"/>
      <c r="AG411" s="266"/>
      <c r="AH411" s="266"/>
      <c r="AI411" s="266"/>
      <c r="AJ411" s="266"/>
    </row>
    <row r="412" spans="1:36">
      <c r="A412" s="251"/>
      <c r="B412" s="260"/>
      <c r="C412" s="260"/>
      <c r="D412" s="267"/>
      <c r="E412" s="267"/>
      <c r="F412" s="267"/>
      <c r="G412" s="260"/>
      <c r="H412" s="250"/>
      <c r="I412" s="404"/>
      <c r="J412" s="266"/>
      <c r="K412" s="266"/>
      <c r="L412" s="266"/>
      <c r="M412" s="266"/>
      <c r="N412" s="266"/>
      <c r="O412" s="266"/>
      <c r="P412" s="266"/>
      <c r="Q412" s="266"/>
      <c r="R412" s="266"/>
      <c r="S412" s="266"/>
      <c r="T412" s="266"/>
      <c r="U412" s="266"/>
      <c r="V412" s="266"/>
      <c r="W412" s="266"/>
      <c r="X412" s="266"/>
      <c r="Y412" s="266"/>
      <c r="Z412" s="266"/>
      <c r="AA412" s="266"/>
      <c r="AB412" s="266"/>
      <c r="AC412" s="266"/>
      <c r="AD412" s="266"/>
      <c r="AE412" s="266"/>
      <c r="AF412" s="266"/>
      <c r="AG412" s="266"/>
      <c r="AH412" s="266"/>
      <c r="AI412" s="266"/>
      <c r="AJ412" s="266"/>
    </row>
    <row r="413" spans="1:36">
      <c r="A413" s="251"/>
      <c r="B413" s="260"/>
      <c r="C413" s="260"/>
      <c r="D413" s="267"/>
      <c r="E413" s="267"/>
      <c r="F413" s="267"/>
      <c r="G413" s="260"/>
      <c r="H413" s="250"/>
      <c r="I413" s="404"/>
      <c r="J413" s="266"/>
      <c r="K413" s="266"/>
      <c r="L413" s="266"/>
      <c r="M413" s="266"/>
      <c r="N413" s="266"/>
      <c r="O413" s="266"/>
      <c r="P413" s="266"/>
      <c r="Q413" s="266"/>
      <c r="R413" s="266"/>
      <c r="S413" s="266"/>
      <c r="T413" s="266"/>
      <c r="U413" s="266"/>
      <c r="V413" s="266"/>
      <c r="W413" s="266"/>
      <c r="X413" s="266"/>
      <c r="Y413" s="266"/>
      <c r="Z413" s="266"/>
      <c r="AA413" s="266"/>
      <c r="AB413" s="266"/>
      <c r="AC413" s="266"/>
      <c r="AD413" s="266"/>
      <c r="AE413" s="266"/>
      <c r="AF413" s="266"/>
      <c r="AG413" s="266"/>
      <c r="AH413" s="266"/>
      <c r="AI413" s="266"/>
      <c r="AJ413" s="266"/>
    </row>
    <row r="414" spans="1:36">
      <c r="A414" s="251"/>
      <c r="B414" s="260"/>
      <c r="C414" s="260"/>
      <c r="D414" s="267"/>
      <c r="E414" s="267"/>
      <c r="F414" s="267"/>
      <c r="G414" s="260"/>
      <c r="H414" s="250"/>
      <c r="I414" s="404"/>
      <c r="J414" s="266"/>
      <c r="K414" s="266"/>
      <c r="L414" s="266"/>
      <c r="M414" s="266"/>
      <c r="N414" s="266"/>
      <c r="O414" s="266"/>
      <c r="P414" s="266"/>
      <c r="Q414" s="266"/>
      <c r="R414" s="266"/>
      <c r="S414" s="266"/>
      <c r="T414" s="266"/>
      <c r="U414" s="266"/>
      <c r="V414" s="266"/>
      <c r="W414" s="266"/>
      <c r="X414" s="266"/>
      <c r="Y414" s="266"/>
      <c r="Z414" s="266"/>
      <c r="AA414" s="266"/>
      <c r="AB414" s="266"/>
      <c r="AC414" s="266"/>
      <c r="AD414" s="266"/>
      <c r="AE414" s="266"/>
      <c r="AF414" s="266"/>
      <c r="AG414" s="266"/>
      <c r="AH414" s="266"/>
      <c r="AI414" s="266"/>
      <c r="AJ414" s="266"/>
    </row>
    <row r="415" spans="1:36">
      <c r="A415" s="251"/>
      <c r="B415" s="260"/>
      <c r="C415" s="260"/>
      <c r="D415" s="267"/>
      <c r="E415" s="267"/>
      <c r="F415" s="267"/>
      <c r="G415" s="260"/>
      <c r="H415" s="250"/>
      <c r="I415" s="404"/>
      <c r="J415" s="266"/>
      <c r="K415" s="266"/>
      <c r="L415" s="266"/>
      <c r="M415" s="266"/>
      <c r="N415" s="266"/>
      <c r="O415" s="266"/>
      <c r="P415" s="266"/>
      <c r="Q415" s="266"/>
      <c r="R415" s="266"/>
      <c r="S415" s="266"/>
      <c r="T415" s="266"/>
      <c r="U415" s="266"/>
      <c r="V415" s="266"/>
      <c r="W415" s="266"/>
      <c r="X415" s="266"/>
      <c r="Y415" s="266"/>
      <c r="Z415" s="266"/>
      <c r="AA415" s="266"/>
      <c r="AB415" s="266"/>
      <c r="AC415" s="266"/>
      <c r="AD415" s="266"/>
      <c r="AE415" s="266"/>
      <c r="AF415" s="266"/>
      <c r="AG415" s="266"/>
      <c r="AH415" s="266"/>
      <c r="AI415" s="266"/>
      <c r="AJ415" s="266"/>
    </row>
    <row r="416" spans="1:36">
      <c r="A416" s="251"/>
      <c r="B416" s="260"/>
      <c r="C416" s="260"/>
      <c r="D416" s="267"/>
      <c r="E416" s="267"/>
      <c r="F416" s="267"/>
      <c r="G416" s="260"/>
      <c r="H416" s="250"/>
      <c r="I416" s="404"/>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266"/>
      <c r="AF416" s="266"/>
      <c r="AG416" s="266"/>
      <c r="AH416" s="266"/>
      <c r="AI416" s="266"/>
      <c r="AJ416" s="266"/>
    </row>
    <row r="417" spans="1:36">
      <c r="A417" s="251"/>
      <c r="B417" s="260"/>
      <c r="C417" s="260"/>
      <c r="D417" s="267"/>
      <c r="E417" s="267"/>
      <c r="F417" s="267"/>
      <c r="G417" s="260"/>
      <c r="H417" s="250"/>
      <c r="I417" s="404"/>
      <c r="J417" s="266"/>
      <c r="K417" s="266"/>
      <c r="L417" s="266"/>
      <c r="M417" s="266"/>
      <c r="N417" s="266"/>
      <c r="O417" s="266"/>
      <c r="P417" s="266"/>
      <c r="Q417" s="266"/>
      <c r="R417" s="266"/>
      <c r="S417" s="266"/>
      <c r="T417" s="266"/>
      <c r="U417" s="266"/>
      <c r="V417" s="266"/>
      <c r="W417" s="266"/>
      <c r="X417" s="266"/>
      <c r="Y417" s="266"/>
      <c r="Z417" s="266"/>
      <c r="AA417" s="266"/>
      <c r="AB417" s="266"/>
      <c r="AC417" s="266"/>
      <c r="AD417" s="266"/>
      <c r="AE417" s="266"/>
      <c r="AF417" s="266"/>
      <c r="AG417" s="266"/>
      <c r="AH417" s="266"/>
      <c r="AI417" s="266"/>
      <c r="AJ417" s="266"/>
    </row>
    <row r="418" spans="1:36">
      <c r="A418" s="251"/>
      <c r="B418" s="260"/>
      <c r="C418" s="260"/>
      <c r="D418" s="267"/>
      <c r="E418" s="267"/>
      <c r="F418" s="267"/>
      <c r="G418" s="260"/>
      <c r="H418" s="250"/>
      <c r="I418" s="404"/>
      <c r="J418" s="266"/>
      <c r="K418" s="266"/>
      <c r="L418" s="266"/>
      <c r="M418" s="266"/>
      <c r="N418" s="266"/>
      <c r="O418" s="266"/>
      <c r="P418" s="266"/>
      <c r="Q418" s="266"/>
      <c r="R418" s="266"/>
      <c r="S418" s="266"/>
      <c r="T418" s="266"/>
      <c r="U418" s="266"/>
      <c r="V418" s="266"/>
      <c r="W418" s="266"/>
      <c r="X418" s="266"/>
      <c r="Y418" s="266"/>
      <c r="Z418" s="266"/>
      <c r="AA418" s="266"/>
      <c r="AB418" s="266"/>
      <c r="AC418" s="266"/>
      <c r="AD418" s="266"/>
      <c r="AE418" s="266"/>
      <c r="AF418" s="266"/>
      <c r="AG418" s="266"/>
      <c r="AH418" s="266"/>
      <c r="AI418" s="266"/>
      <c r="AJ418" s="266"/>
    </row>
    <row r="419" spans="1:36">
      <c r="A419" s="251"/>
      <c r="B419" s="260"/>
      <c r="C419" s="260"/>
      <c r="D419" s="267"/>
      <c r="E419" s="267"/>
      <c r="F419" s="267"/>
      <c r="G419" s="260"/>
      <c r="H419" s="250"/>
      <c r="I419" s="404"/>
      <c r="J419" s="266"/>
      <c r="K419" s="266"/>
      <c r="L419" s="266"/>
      <c r="M419" s="266"/>
      <c r="N419" s="266"/>
      <c r="O419" s="266"/>
      <c r="P419" s="266"/>
      <c r="Q419" s="266"/>
      <c r="R419" s="266"/>
      <c r="S419" s="266"/>
      <c r="T419" s="266"/>
      <c r="U419" s="266"/>
      <c r="V419" s="266"/>
      <c r="W419" s="266"/>
      <c r="X419" s="266"/>
      <c r="Y419" s="266"/>
      <c r="Z419" s="266"/>
      <c r="AA419" s="266"/>
      <c r="AB419" s="266"/>
      <c r="AC419" s="266"/>
      <c r="AD419" s="266"/>
      <c r="AE419" s="266"/>
      <c r="AF419" s="266"/>
      <c r="AG419" s="266"/>
      <c r="AH419" s="266"/>
      <c r="AI419" s="266"/>
      <c r="AJ419" s="266"/>
    </row>
    <row r="420" spans="1:36">
      <c r="A420" s="251"/>
      <c r="B420" s="260"/>
      <c r="C420" s="260"/>
      <c r="D420" s="267"/>
      <c r="E420" s="267"/>
      <c r="F420" s="267"/>
      <c r="G420" s="260"/>
      <c r="H420" s="250"/>
      <c r="I420" s="404"/>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266"/>
      <c r="AF420" s="266"/>
      <c r="AG420" s="266"/>
      <c r="AH420" s="266"/>
      <c r="AI420" s="266"/>
      <c r="AJ420" s="266"/>
    </row>
    <row r="421" spans="1:36">
      <c r="A421" s="251"/>
      <c r="B421" s="260"/>
      <c r="C421" s="260"/>
      <c r="D421" s="267"/>
      <c r="E421" s="267"/>
      <c r="F421" s="267"/>
      <c r="G421" s="260"/>
      <c r="H421" s="250"/>
      <c r="I421" s="404"/>
      <c r="J421" s="266"/>
      <c r="K421" s="266"/>
      <c r="L421" s="266"/>
      <c r="M421" s="266"/>
      <c r="N421" s="266"/>
      <c r="O421" s="266"/>
      <c r="P421" s="266"/>
      <c r="Q421" s="266"/>
      <c r="R421" s="266"/>
      <c r="S421" s="266"/>
      <c r="T421" s="266"/>
      <c r="U421" s="266"/>
      <c r="V421" s="266"/>
      <c r="W421" s="266"/>
      <c r="X421" s="266"/>
      <c r="Y421" s="266"/>
      <c r="Z421" s="266"/>
      <c r="AA421" s="266"/>
      <c r="AB421" s="266"/>
      <c r="AC421" s="266"/>
      <c r="AD421" s="266"/>
      <c r="AE421" s="266"/>
      <c r="AF421" s="266"/>
      <c r="AG421" s="266"/>
      <c r="AH421" s="266"/>
      <c r="AI421" s="266"/>
      <c r="AJ421" s="266"/>
    </row>
    <row r="422" spans="1:36">
      <c r="A422" s="251"/>
      <c r="B422" s="260"/>
      <c r="C422" s="260"/>
      <c r="D422" s="267"/>
      <c r="E422" s="267"/>
      <c r="F422" s="267"/>
      <c r="G422" s="260"/>
      <c r="H422" s="250"/>
      <c r="I422" s="404"/>
      <c r="J422" s="266"/>
      <c r="K422" s="266"/>
      <c r="L422" s="266"/>
      <c r="M422" s="266"/>
      <c r="N422" s="266"/>
      <c r="O422" s="266"/>
      <c r="P422" s="266"/>
      <c r="Q422" s="266"/>
      <c r="R422" s="266"/>
      <c r="S422" s="266"/>
      <c r="T422" s="266"/>
      <c r="U422" s="266"/>
      <c r="V422" s="266"/>
      <c r="W422" s="266"/>
      <c r="X422" s="266"/>
      <c r="Y422" s="266"/>
      <c r="Z422" s="266"/>
      <c r="AA422" s="266"/>
      <c r="AB422" s="266"/>
      <c r="AC422" s="266"/>
      <c r="AD422" s="266"/>
      <c r="AE422" s="266"/>
      <c r="AF422" s="266"/>
      <c r="AG422" s="266"/>
      <c r="AH422" s="266"/>
      <c r="AI422" s="266"/>
      <c r="AJ422" s="266"/>
    </row>
    <row r="423" spans="1:36">
      <c r="A423" s="251"/>
      <c r="B423" s="260"/>
      <c r="C423" s="260"/>
      <c r="D423" s="267"/>
      <c r="E423" s="267"/>
      <c r="F423" s="267"/>
      <c r="G423" s="260"/>
      <c r="H423" s="250"/>
      <c r="I423" s="404"/>
      <c r="J423" s="266"/>
      <c r="K423" s="266"/>
      <c r="L423" s="266"/>
      <c r="M423" s="266"/>
      <c r="N423" s="266"/>
      <c r="O423" s="266"/>
      <c r="P423" s="266"/>
      <c r="Q423" s="266"/>
      <c r="R423" s="266"/>
      <c r="S423" s="266"/>
      <c r="T423" s="266"/>
      <c r="U423" s="266"/>
      <c r="V423" s="266"/>
      <c r="W423" s="266"/>
      <c r="X423" s="266"/>
      <c r="Y423" s="266"/>
      <c r="Z423" s="266"/>
      <c r="AA423" s="266"/>
      <c r="AB423" s="266"/>
      <c r="AC423" s="266"/>
      <c r="AD423" s="266"/>
      <c r="AE423" s="266"/>
      <c r="AF423" s="266"/>
      <c r="AG423" s="266"/>
      <c r="AH423" s="266"/>
      <c r="AI423" s="266"/>
      <c r="AJ423" s="266"/>
    </row>
    <row r="424" spans="1:36">
      <c r="A424" s="251"/>
      <c r="B424" s="260"/>
      <c r="C424" s="260"/>
      <c r="D424" s="267"/>
      <c r="E424" s="267"/>
      <c r="F424" s="267"/>
      <c r="G424" s="260"/>
      <c r="H424" s="250"/>
      <c r="I424" s="404"/>
      <c r="J424" s="266"/>
      <c r="K424" s="266"/>
      <c r="L424" s="266"/>
      <c r="M424" s="266"/>
      <c r="N424" s="266"/>
      <c r="O424" s="266"/>
      <c r="P424" s="266"/>
      <c r="Q424" s="266"/>
      <c r="R424" s="266"/>
      <c r="S424" s="266"/>
      <c r="T424" s="266"/>
      <c r="U424" s="266"/>
      <c r="V424" s="266"/>
      <c r="W424" s="266"/>
      <c r="X424" s="266"/>
      <c r="Y424" s="266"/>
      <c r="Z424" s="266"/>
      <c r="AA424" s="266"/>
      <c r="AB424" s="266"/>
      <c r="AC424" s="266"/>
      <c r="AD424" s="266"/>
      <c r="AE424" s="266"/>
      <c r="AF424" s="266"/>
      <c r="AG424" s="266"/>
      <c r="AH424" s="266"/>
      <c r="AI424" s="266"/>
      <c r="AJ424" s="266"/>
    </row>
    <row r="425" spans="1:36">
      <c r="A425" s="251"/>
      <c r="B425" s="260"/>
      <c r="C425" s="260"/>
      <c r="D425" s="267"/>
      <c r="E425" s="267"/>
      <c r="F425" s="267"/>
      <c r="G425" s="260"/>
      <c r="H425" s="250"/>
      <c r="I425" s="404"/>
      <c r="J425" s="266"/>
      <c r="K425" s="266"/>
      <c r="L425" s="266"/>
      <c r="M425" s="266"/>
      <c r="N425" s="266"/>
      <c r="O425" s="266"/>
      <c r="P425" s="266"/>
      <c r="Q425" s="266"/>
      <c r="R425" s="266"/>
      <c r="S425" s="266"/>
      <c r="T425" s="266"/>
      <c r="U425" s="266"/>
      <c r="V425" s="266"/>
      <c r="W425" s="266"/>
      <c r="X425" s="266"/>
      <c r="Y425" s="266"/>
      <c r="Z425" s="266"/>
      <c r="AA425" s="266"/>
      <c r="AB425" s="266"/>
      <c r="AC425" s="266"/>
      <c r="AD425" s="266"/>
      <c r="AE425" s="266"/>
      <c r="AF425" s="266"/>
      <c r="AG425" s="266"/>
      <c r="AH425" s="266"/>
      <c r="AI425" s="266"/>
      <c r="AJ425" s="266"/>
    </row>
    <row r="426" spans="1:36">
      <c r="A426" s="251"/>
      <c r="B426" s="260"/>
      <c r="C426" s="260"/>
      <c r="D426" s="267"/>
      <c r="E426" s="267"/>
      <c r="F426" s="267"/>
      <c r="G426" s="260"/>
      <c r="H426" s="250"/>
      <c r="I426" s="404"/>
      <c r="J426" s="266"/>
      <c r="K426" s="266"/>
      <c r="L426" s="266"/>
      <c r="M426" s="266"/>
      <c r="N426" s="266"/>
      <c r="O426" s="266"/>
      <c r="P426" s="266"/>
      <c r="Q426" s="266"/>
      <c r="R426" s="266"/>
      <c r="S426" s="266"/>
      <c r="T426" s="266"/>
      <c r="U426" s="266"/>
      <c r="V426" s="266"/>
      <c r="W426" s="266"/>
      <c r="X426" s="266"/>
      <c r="Y426" s="266"/>
      <c r="Z426" s="266"/>
      <c r="AA426" s="266"/>
      <c r="AB426" s="266"/>
      <c r="AC426" s="266"/>
      <c r="AD426" s="266"/>
      <c r="AE426" s="266"/>
      <c r="AF426" s="266"/>
      <c r="AG426" s="266"/>
      <c r="AH426" s="266"/>
      <c r="AI426" s="266"/>
      <c r="AJ426" s="266"/>
    </row>
    <row r="427" spans="1:36">
      <c r="A427" s="251"/>
      <c r="B427" s="260"/>
      <c r="C427" s="260"/>
      <c r="D427" s="267"/>
      <c r="E427" s="267"/>
      <c r="F427" s="267"/>
      <c r="G427" s="260"/>
      <c r="H427" s="250"/>
      <c r="I427" s="404"/>
      <c r="J427" s="266"/>
      <c r="K427" s="266"/>
      <c r="L427" s="266"/>
      <c r="M427" s="266"/>
      <c r="N427" s="266"/>
      <c r="O427" s="266"/>
      <c r="P427" s="266"/>
      <c r="Q427" s="266"/>
      <c r="R427" s="266"/>
      <c r="S427" s="266"/>
      <c r="T427" s="266"/>
      <c r="U427" s="266"/>
      <c r="V427" s="266"/>
      <c r="W427" s="266"/>
      <c r="X427" s="266"/>
      <c r="Y427" s="266"/>
      <c r="Z427" s="266"/>
      <c r="AA427" s="266"/>
      <c r="AB427" s="266"/>
      <c r="AC427" s="266"/>
      <c r="AD427" s="266"/>
      <c r="AE427" s="266"/>
      <c r="AF427" s="266"/>
      <c r="AG427" s="266"/>
      <c r="AH427" s="266"/>
      <c r="AI427" s="266"/>
      <c r="AJ427" s="266"/>
    </row>
    <row r="428" spans="1:36">
      <c r="A428" s="251"/>
      <c r="B428" s="260"/>
      <c r="C428" s="260"/>
      <c r="D428" s="267"/>
      <c r="E428" s="267"/>
      <c r="F428" s="267"/>
      <c r="G428" s="260"/>
      <c r="H428" s="250"/>
      <c r="I428" s="404"/>
      <c r="J428" s="266"/>
      <c r="K428" s="266"/>
      <c r="L428" s="266"/>
      <c r="M428" s="266"/>
      <c r="N428" s="266"/>
      <c r="O428" s="266"/>
      <c r="P428" s="266"/>
      <c r="Q428" s="266"/>
      <c r="R428" s="266"/>
      <c r="S428" s="266"/>
      <c r="T428" s="266"/>
      <c r="U428" s="266"/>
      <c r="V428" s="266"/>
      <c r="W428" s="266"/>
      <c r="X428" s="266"/>
      <c r="Y428" s="266"/>
      <c r="Z428" s="266"/>
      <c r="AA428" s="266"/>
      <c r="AB428" s="266"/>
      <c r="AC428" s="266"/>
      <c r="AD428" s="266"/>
      <c r="AE428" s="266"/>
      <c r="AF428" s="266"/>
      <c r="AG428" s="266"/>
      <c r="AH428" s="266"/>
      <c r="AI428" s="266"/>
      <c r="AJ428" s="266"/>
    </row>
    <row r="429" spans="1:36">
      <c r="A429" s="251"/>
      <c r="B429" s="260"/>
      <c r="C429" s="260"/>
      <c r="D429" s="267"/>
      <c r="E429" s="267"/>
      <c r="F429" s="267"/>
      <c r="G429" s="260"/>
      <c r="H429" s="250"/>
      <c r="I429" s="404"/>
      <c r="J429" s="266"/>
      <c r="K429" s="266"/>
      <c r="L429" s="266"/>
      <c r="M429" s="266"/>
      <c r="N429" s="266"/>
      <c r="O429" s="266"/>
      <c r="P429" s="266"/>
      <c r="Q429" s="266"/>
      <c r="R429" s="266"/>
      <c r="S429" s="266"/>
      <c r="T429" s="266"/>
      <c r="U429" s="266"/>
      <c r="V429" s="266"/>
      <c r="W429" s="266"/>
      <c r="X429" s="266"/>
      <c r="Y429" s="266"/>
      <c r="Z429" s="266"/>
      <c r="AA429" s="266"/>
      <c r="AB429" s="266"/>
      <c r="AC429" s="266"/>
      <c r="AD429" s="266"/>
      <c r="AE429" s="266"/>
      <c r="AF429" s="266"/>
      <c r="AG429" s="266"/>
      <c r="AH429" s="266"/>
      <c r="AI429" s="266"/>
      <c r="AJ429" s="266"/>
    </row>
    <row r="430" spans="1:36">
      <c r="A430" s="251"/>
      <c r="B430" s="260"/>
      <c r="C430" s="260"/>
      <c r="D430" s="267"/>
      <c r="E430" s="267"/>
      <c r="F430" s="267"/>
      <c r="G430" s="260"/>
      <c r="H430" s="250"/>
      <c r="I430" s="404"/>
      <c r="J430" s="266"/>
      <c r="K430" s="266"/>
      <c r="L430" s="266"/>
      <c r="M430" s="266"/>
      <c r="N430" s="266"/>
      <c r="O430" s="266"/>
      <c r="P430" s="266"/>
      <c r="Q430" s="266"/>
      <c r="R430" s="266"/>
      <c r="S430" s="266"/>
      <c r="T430" s="266"/>
      <c r="U430" s="266"/>
      <c r="V430" s="266"/>
      <c r="W430" s="266"/>
      <c r="X430" s="266"/>
      <c r="Y430" s="266"/>
      <c r="Z430" s="266"/>
      <c r="AA430" s="266"/>
      <c r="AB430" s="266"/>
      <c r="AC430" s="266"/>
      <c r="AD430" s="266"/>
      <c r="AE430" s="266"/>
      <c r="AF430" s="266"/>
      <c r="AG430" s="266"/>
      <c r="AH430" s="266"/>
      <c r="AI430" s="266"/>
      <c r="AJ430" s="266"/>
    </row>
    <row r="431" spans="1:36">
      <c r="A431" s="251"/>
      <c r="B431" s="260"/>
      <c r="C431" s="260"/>
      <c r="D431" s="267"/>
      <c r="E431" s="267"/>
      <c r="F431" s="267"/>
      <c r="G431" s="260"/>
      <c r="H431" s="250"/>
      <c r="I431" s="404"/>
      <c r="J431" s="266"/>
      <c r="K431" s="266"/>
      <c r="L431" s="266"/>
      <c r="M431" s="266"/>
      <c r="N431" s="266"/>
      <c r="O431" s="266"/>
      <c r="P431" s="266"/>
      <c r="Q431" s="266"/>
      <c r="R431" s="266"/>
      <c r="S431" s="266"/>
      <c r="T431" s="266"/>
      <c r="U431" s="266"/>
      <c r="V431" s="266"/>
      <c r="W431" s="266"/>
      <c r="X431" s="266"/>
      <c r="Y431" s="266"/>
      <c r="Z431" s="266"/>
      <c r="AA431" s="266"/>
      <c r="AB431" s="266"/>
      <c r="AC431" s="266"/>
      <c r="AD431" s="266"/>
      <c r="AE431" s="266"/>
      <c r="AF431" s="266"/>
      <c r="AG431" s="266"/>
      <c r="AH431" s="266"/>
      <c r="AI431" s="266"/>
      <c r="AJ431" s="266"/>
    </row>
    <row r="432" spans="1:36">
      <c r="A432" s="251"/>
      <c r="B432" s="260"/>
      <c r="C432" s="260"/>
      <c r="D432" s="267"/>
      <c r="E432" s="267"/>
      <c r="F432" s="267"/>
      <c r="G432" s="260"/>
      <c r="H432" s="250"/>
      <c r="I432" s="404"/>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266"/>
      <c r="AF432" s="266"/>
      <c r="AG432" s="266"/>
      <c r="AH432" s="266"/>
      <c r="AI432" s="266"/>
      <c r="AJ432" s="266"/>
    </row>
    <row r="433" spans="1:36">
      <c r="A433" s="251"/>
      <c r="B433" s="260"/>
      <c r="C433" s="260"/>
      <c r="D433" s="267"/>
      <c r="E433" s="267"/>
      <c r="F433" s="267"/>
      <c r="G433" s="260"/>
      <c r="H433" s="250"/>
      <c r="I433" s="404"/>
      <c r="J433" s="266"/>
      <c r="K433" s="266"/>
      <c r="L433" s="266"/>
      <c r="M433" s="266"/>
      <c r="N433" s="266"/>
      <c r="O433" s="266"/>
      <c r="P433" s="266"/>
      <c r="Q433" s="266"/>
      <c r="R433" s="266"/>
      <c r="S433" s="266"/>
      <c r="T433" s="266"/>
      <c r="U433" s="266"/>
      <c r="V433" s="266"/>
      <c r="W433" s="266"/>
      <c r="X433" s="266"/>
      <c r="Y433" s="266"/>
      <c r="Z433" s="266"/>
      <c r="AA433" s="266"/>
      <c r="AB433" s="266"/>
      <c r="AC433" s="266"/>
      <c r="AD433" s="266"/>
      <c r="AE433" s="266"/>
      <c r="AF433" s="266"/>
      <c r="AG433" s="266"/>
      <c r="AH433" s="266"/>
      <c r="AI433" s="266"/>
      <c r="AJ433" s="266"/>
    </row>
    <row r="434" spans="1:36">
      <c r="A434" s="251"/>
      <c r="B434" s="260"/>
      <c r="C434" s="260"/>
      <c r="D434" s="267"/>
      <c r="E434" s="267"/>
      <c r="F434" s="267"/>
      <c r="G434" s="260"/>
      <c r="H434" s="250"/>
      <c r="I434" s="404"/>
      <c r="J434" s="266"/>
      <c r="K434" s="266"/>
      <c r="L434" s="266"/>
      <c r="M434" s="266"/>
      <c r="N434" s="266"/>
      <c r="O434" s="266"/>
      <c r="P434" s="266"/>
      <c r="Q434" s="266"/>
      <c r="R434" s="266"/>
      <c r="S434" s="266"/>
      <c r="T434" s="266"/>
      <c r="U434" s="266"/>
      <c r="V434" s="266"/>
      <c r="W434" s="266"/>
      <c r="X434" s="266"/>
      <c r="Y434" s="266"/>
      <c r="Z434" s="266"/>
      <c r="AA434" s="266"/>
      <c r="AB434" s="266"/>
      <c r="AC434" s="266"/>
      <c r="AD434" s="266"/>
      <c r="AE434" s="266"/>
      <c r="AF434" s="266"/>
      <c r="AG434" s="266"/>
      <c r="AH434" s="266"/>
      <c r="AI434" s="266"/>
      <c r="AJ434" s="266"/>
    </row>
    <row r="435" spans="1:36">
      <c r="A435" s="251"/>
      <c r="B435" s="260"/>
      <c r="C435" s="260"/>
      <c r="D435" s="267"/>
      <c r="E435" s="267"/>
      <c r="F435" s="267"/>
      <c r="G435" s="260"/>
      <c r="H435" s="250"/>
      <c r="I435" s="404"/>
      <c r="J435" s="266"/>
      <c r="K435" s="266"/>
      <c r="L435" s="266"/>
      <c r="M435" s="266"/>
      <c r="N435" s="266"/>
      <c r="O435" s="266"/>
      <c r="P435" s="266"/>
      <c r="Q435" s="266"/>
      <c r="R435" s="266"/>
      <c r="S435" s="266"/>
      <c r="T435" s="266"/>
      <c r="U435" s="266"/>
      <c r="V435" s="266"/>
      <c r="W435" s="266"/>
      <c r="X435" s="266"/>
      <c r="Y435" s="266"/>
      <c r="Z435" s="266"/>
      <c r="AA435" s="266"/>
      <c r="AB435" s="266"/>
      <c r="AC435" s="266"/>
      <c r="AD435" s="266"/>
      <c r="AE435" s="266"/>
      <c r="AF435" s="266"/>
      <c r="AG435" s="266"/>
      <c r="AH435" s="266"/>
      <c r="AI435" s="266"/>
      <c r="AJ435" s="266"/>
    </row>
    <row r="436" spans="1:36">
      <c r="A436" s="251"/>
      <c r="B436" s="260"/>
      <c r="C436" s="260"/>
      <c r="D436" s="267"/>
      <c r="E436" s="267"/>
      <c r="F436" s="267"/>
      <c r="G436" s="260"/>
      <c r="H436" s="250"/>
      <c r="I436" s="404"/>
      <c r="J436" s="266"/>
      <c r="K436" s="266"/>
      <c r="L436" s="266"/>
      <c r="M436" s="266"/>
      <c r="N436" s="266"/>
      <c r="O436" s="266"/>
      <c r="P436" s="266"/>
      <c r="Q436" s="266"/>
      <c r="R436" s="266"/>
      <c r="S436" s="266"/>
      <c r="T436" s="266"/>
      <c r="U436" s="266"/>
      <c r="V436" s="266"/>
      <c r="W436" s="266"/>
      <c r="X436" s="266"/>
      <c r="Y436" s="266"/>
      <c r="Z436" s="266"/>
      <c r="AA436" s="266"/>
      <c r="AB436" s="266"/>
      <c r="AC436" s="266"/>
      <c r="AD436" s="266"/>
      <c r="AE436" s="266"/>
      <c r="AF436" s="266"/>
      <c r="AG436" s="266"/>
      <c r="AH436" s="266"/>
      <c r="AI436" s="266"/>
      <c r="AJ436" s="266"/>
    </row>
    <row r="437" spans="1:36">
      <c r="A437" s="251"/>
      <c r="B437" s="260"/>
      <c r="C437" s="260"/>
      <c r="D437" s="267"/>
      <c r="E437" s="267"/>
      <c r="F437" s="267"/>
      <c r="G437" s="260"/>
      <c r="H437" s="250"/>
      <c r="I437" s="404"/>
      <c r="J437" s="266"/>
      <c r="K437" s="266"/>
      <c r="L437" s="266"/>
      <c r="M437" s="266"/>
      <c r="N437" s="266"/>
      <c r="O437" s="266"/>
      <c r="P437" s="266"/>
      <c r="Q437" s="266"/>
      <c r="R437" s="266"/>
      <c r="S437" s="266"/>
      <c r="T437" s="266"/>
      <c r="U437" s="266"/>
      <c r="V437" s="266"/>
      <c r="W437" s="266"/>
      <c r="X437" s="266"/>
      <c r="Y437" s="266"/>
      <c r="Z437" s="266"/>
      <c r="AA437" s="266"/>
      <c r="AB437" s="266"/>
      <c r="AC437" s="266"/>
      <c r="AD437" s="266"/>
      <c r="AE437" s="266"/>
      <c r="AF437" s="266"/>
      <c r="AG437" s="266"/>
      <c r="AH437" s="266"/>
      <c r="AI437" s="266"/>
      <c r="AJ437" s="266"/>
    </row>
    <row r="438" spans="1:36">
      <c r="A438" s="251"/>
      <c r="B438" s="260"/>
      <c r="C438" s="260"/>
      <c r="D438" s="267"/>
      <c r="E438" s="267"/>
      <c r="F438" s="267"/>
      <c r="G438" s="260"/>
      <c r="H438" s="250"/>
      <c r="I438" s="404"/>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s="266"/>
      <c r="AG438" s="266"/>
      <c r="AH438" s="266"/>
      <c r="AI438" s="266"/>
      <c r="AJ438" s="266"/>
    </row>
    <row r="439" spans="1:36">
      <c r="A439" s="251"/>
      <c r="B439" s="260"/>
      <c r="C439" s="260"/>
      <c r="D439" s="267"/>
      <c r="E439" s="267"/>
      <c r="F439" s="267"/>
      <c r="G439" s="260"/>
      <c r="H439" s="250"/>
      <c r="I439" s="404"/>
      <c r="J439" s="266"/>
      <c r="K439" s="266"/>
      <c r="L439" s="266"/>
      <c r="M439" s="266"/>
      <c r="N439" s="266"/>
      <c r="O439" s="266"/>
      <c r="P439" s="266"/>
      <c r="Q439" s="266"/>
      <c r="R439" s="266"/>
      <c r="S439" s="266"/>
      <c r="T439" s="266"/>
      <c r="U439" s="266"/>
      <c r="V439" s="266"/>
      <c r="W439" s="266"/>
      <c r="X439" s="266"/>
      <c r="Y439" s="266"/>
      <c r="Z439" s="266"/>
      <c r="AA439" s="266"/>
      <c r="AB439" s="266"/>
      <c r="AC439" s="266"/>
      <c r="AD439" s="266"/>
      <c r="AE439" s="266"/>
      <c r="AF439" s="266"/>
      <c r="AG439" s="266"/>
      <c r="AH439" s="266"/>
      <c r="AI439" s="266"/>
      <c r="AJ439" s="266"/>
    </row>
    <row r="440" spans="1:36">
      <c r="A440" s="251"/>
      <c r="B440" s="260"/>
      <c r="C440" s="260"/>
      <c r="D440" s="267"/>
      <c r="E440" s="267"/>
      <c r="F440" s="267"/>
      <c r="G440" s="260"/>
      <c r="H440" s="250"/>
      <c r="I440" s="404"/>
      <c r="J440" s="266"/>
      <c r="K440" s="266"/>
      <c r="L440" s="266"/>
      <c r="M440" s="266"/>
      <c r="N440" s="266"/>
      <c r="O440" s="266"/>
      <c r="P440" s="266"/>
      <c r="Q440" s="266"/>
      <c r="R440" s="266"/>
      <c r="S440" s="266"/>
      <c r="T440" s="266"/>
      <c r="U440" s="266"/>
      <c r="V440" s="266"/>
      <c r="W440" s="266"/>
      <c r="X440" s="266"/>
      <c r="Y440" s="266"/>
      <c r="Z440" s="266"/>
      <c r="AA440" s="266"/>
      <c r="AB440" s="266"/>
      <c r="AC440" s="266"/>
      <c r="AD440" s="266"/>
      <c r="AE440" s="266"/>
      <c r="AF440" s="266"/>
      <c r="AG440" s="266"/>
      <c r="AH440" s="266"/>
      <c r="AI440" s="266"/>
      <c r="AJ440" s="266"/>
    </row>
    <row r="441" spans="1:36">
      <c r="A441" s="251"/>
      <c r="B441" s="260"/>
      <c r="C441" s="260"/>
      <c r="D441" s="267"/>
      <c r="E441" s="267"/>
      <c r="F441" s="267"/>
      <c r="G441" s="260"/>
      <c r="H441" s="250"/>
      <c r="I441" s="404"/>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266"/>
      <c r="AF441" s="266"/>
      <c r="AG441" s="266"/>
      <c r="AH441" s="266"/>
      <c r="AI441" s="266"/>
      <c r="AJ441" s="266"/>
    </row>
    <row r="442" spans="1:36">
      <c r="A442" s="251"/>
      <c r="B442" s="260"/>
      <c r="C442" s="260"/>
      <c r="D442" s="267"/>
      <c r="E442" s="267"/>
      <c r="F442" s="267"/>
      <c r="G442" s="260"/>
      <c r="H442" s="250"/>
      <c r="I442" s="404"/>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266"/>
      <c r="AF442" s="266"/>
      <c r="AG442" s="266"/>
      <c r="AH442" s="266"/>
      <c r="AI442" s="266"/>
      <c r="AJ442" s="266"/>
    </row>
    <row r="443" spans="1:36">
      <c r="A443" s="251"/>
      <c r="B443" s="260"/>
      <c r="C443" s="260"/>
      <c r="D443" s="267"/>
      <c r="E443" s="267"/>
      <c r="F443" s="267"/>
      <c r="G443" s="260"/>
      <c r="H443" s="250"/>
      <c r="I443" s="404"/>
      <c r="J443" s="266"/>
      <c r="K443" s="266"/>
      <c r="L443" s="266"/>
      <c r="M443" s="266"/>
      <c r="N443" s="266"/>
      <c r="O443" s="266"/>
      <c r="P443" s="266"/>
      <c r="Q443" s="266"/>
      <c r="R443" s="266"/>
      <c r="S443" s="266"/>
      <c r="T443" s="266"/>
      <c r="U443" s="266"/>
      <c r="V443" s="266"/>
      <c r="W443" s="266"/>
      <c r="X443" s="266"/>
      <c r="Y443" s="266"/>
      <c r="Z443" s="266"/>
      <c r="AA443" s="266"/>
      <c r="AB443" s="266"/>
      <c r="AC443" s="266"/>
      <c r="AD443" s="266"/>
      <c r="AE443" s="266"/>
      <c r="AF443" s="266"/>
      <c r="AG443" s="266"/>
      <c r="AH443" s="266"/>
      <c r="AI443" s="266"/>
      <c r="AJ443" s="266"/>
    </row>
    <row r="444" spans="1:36">
      <c r="A444" s="251"/>
      <c r="B444" s="260"/>
      <c r="C444" s="260"/>
      <c r="D444" s="267"/>
      <c r="E444" s="267"/>
      <c r="F444" s="267"/>
      <c r="G444" s="260"/>
      <c r="H444" s="250"/>
      <c r="I444" s="404"/>
      <c r="J444" s="266"/>
      <c r="K444" s="266"/>
      <c r="L444" s="266"/>
      <c r="M444" s="266"/>
      <c r="N444" s="266"/>
      <c r="O444" s="266"/>
      <c r="P444" s="266"/>
      <c r="Q444" s="266"/>
      <c r="R444" s="266"/>
      <c r="S444" s="266"/>
      <c r="T444" s="266"/>
      <c r="U444" s="266"/>
      <c r="V444" s="266"/>
      <c r="W444" s="266"/>
      <c r="X444" s="266"/>
      <c r="Y444" s="266"/>
      <c r="Z444" s="266"/>
      <c r="AA444" s="266"/>
      <c r="AB444" s="266"/>
      <c r="AC444" s="266"/>
      <c r="AD444" s="266"/>
      <c r="AE444" s="266"/>
      <c r="AF444" s="266"/>
      <c r="AG444" s="266"/>
      <c r="AH444" s="266"/>
      <c r="AI444" s="266"/>
      <c r="AJ444" s="266"/>
    </row>
    <row r="445" spans="1:36">
      <c r="A445" s="251"/>
      <c r="B445" s="260"/>
      <c r="C445" s="260"/>
      <c r="D445" s="267"/>
      <c r="E445" s="267"/>
      <c r="F445" s="267"/>
      <c r="G445" s="260"/>
      <c r="H445" s="250"/>
      <c r="I445" s="404"/>
      <c r="J445" s="266"/>
      <c r="K445" s="266"/>
      <c r="L445" s="266"/>
      <c r="M445" s="266"/>
      <c r="N445" s="266"/>
      <c r="O445" s="266"/>
      <c r="P445" s="266"/>
      <c r="Q445" s="266"/>
      <c r="R445" s="266"/>
      <c r="S445" s="266"/>
      <c r="T445" s="266"/>
      <c r="U445" s="266"/>
      <c r="V445" s="266"/>
      <c r="W445" s="266"/>
      <c r="X445" s="266"/>
      <c r="Y445" s="266"/>
      <c r="Z445" s="266"/>
      <c r="AA445" s="266"/>
      <c r="AB445" s="266"/>
      <c r="AC445" s="266"/>
      <c r="AD445" s="266"/>
      <c r="AE445" s="266"/>
      <c r="AF445" s="266"/>
      <c r="AG445" s="266"/>
      <c r="AH445" s="266"/>
      <c r="AI445" s="266"/>
      <c r="AJ445" s="266"/>
    </row>
    <row r="446" spans="1:36">
      <c r="A446" s="251"/>
      <c r="B446" s="260"/>
      <c r="C446" s="260"/>
      <c r="D446" s="267"/>
      <c r="E446" s="267"/>
      <c r="F446" s="267"/>
      <c r="G446" s="260"/>
      <c r="H446" s="250"/>
      <c r="I446" s="404"/>
      <c r="J446" s="266"/>
      <c r="K446" s="266"/>
      <c r="L446" s="266"/>
      <c r="M446" s="266"/>
      <c r="N446" s="266"/>
      <c r="O446" s="266"/>
      <c r="P446" s="266"/>
      <c r="Q446" s="266"/>
      <c r="R446" s="266"/>
      <c r="S446" s="266"/>
      <c r="T446" s="266"/>
      <c r="U446" s="266"/>
      <c r="V446" s="266"/>
      <c r="W446" s="266"/>
      <c r="X446" s="266"/>
      <c r="Y446" s="266"/>
      <c r="Z446" s="266"/>
      <c r="AA446" s="266"/>
      <c r="AB446" s="266"/>
      <c r="AC446" s="266"/>
      <c r="AD446" s="266"/>
      <c r="AE446" s="266"/>
      <c r="AF446" s="266"/>
      <c r="AG446" s="266"/>
      <c r="AH446" s="266"/>
      <c r="AI446" s="266"/>
      <c r="AJ446" s="266"/>
    </row>
    <row r="447" spans="1:36">
      <c r="A447" s="251"/>
      <c r="B447" s="260"/>
      <c r="C447" s="260"/>
      <c r="D447" s="267"/>
      <c r="E447" s="267"/>
      <c r="F447" s="267"/>
      <c r="G447" s="260"/>
      <c r="H447" s="250"/>
      <c r="I447" s="404"/>
      <c r="J447" s="266"/>
      <c r="K447" s="266"/>
      <c r="L447" s="266"/>
      <c r="M447" s="266"/>
      <c r="N447" s="266"/>
      <c r="O447" s="266"/>
      <c r="P447" s="266"/>
      <c r="Q447" s="266"/>
      <c r="R447" s="266"/>
      <c r="S447" s="266"/>
      <c r="T447" s="266"/>
      <c r="U447" s="266"/>
      <c r="V447" s="266"/>
      <c r="W447" s="266"/>
      <c r="X447" s="266"/>
      <c r="Y447" s="266"/>
      <c r="Z447" s="266"/>
      <c r="AA447" s="266"/>
      <c r="AB447" s="266"/>
      <c r="AC447" s="266"/>
      <c r="AD447" s="266"/>
      <c r="AE447" s="266"/>
      <c r="AF447" s="266"/>
      <c r="AG447" s="266"/>
      <c r="AH447" s="266"/>
      <c r="AI447" s="266"/>
      <c r="AJ447" s="266"/>
    </row>
    <row r="448" spans="1:36">
      <c r="A448" s="251"/>
      <c r="B448" s="260"/>
      <c r="C448" s="260"/>
      <c r="D448" s="267"/>
      <c r="E448" s="267"/>
      <c r="F448" s="267"/>
      <c r="G448" s="260"/>
      <c r="H448" s="250"/>
      <c r="I448" s="404"/>
      <c r="J448" s="266"/>
      <c r="K448" s="266"/>
      <c r="L448" s="266"/>
      <c r="M448" s="266"/>
      <c r="N448" s="266"/>
      <c r="O448" s="266"/>
      <c r="P448" s="266"/>
      <c r="Q448" s="266"/>
      <c r="R448" s="266"/>
      <c r="S448" s="266"/>
      <c r="T448" s="266"/>
      <c r="U448" s="266"/>
      <c r="V448" s="266"/>
      <c r="W448" s="266"/>
      <c r="X448" s="266"/>
      <c r="Y448" s="266"/>
      <c r="Z448" s="266"/>
      <c r="AA448" s="266"/>
      <c r="AB448" s="266"/>
      <c r="AC448" s="266"/>
      <c r="AD448" s="266"/>
      <c r="AE448" s="266"/>
      <c r="AF448" s="266"/>
      <c r="AG448" s="266"/>
      <c r="AH448" s="266"/>
      <c r="AI448" s="266"/>
      <c r="AJ448" s="266"/>
    </row>
    <row r="449" spans="1:36">
      <c r="A449" s="251"/>
      <c r="B449" s="260"/>
      <c r="C449" s="260"/>
      <c r="D449" s="267"/>
      <c r="E449" s="267"/>
      <c r="F449" s="267"/>
      <c r="G449" s="260"/>
      <c r="H449" s="250"/>
      <c r="I449" s="404"/>
      <c r="J449" s="266"/>
      <c r="K449" s="266"/>
      <c r="L449" s="266"/>
      <c r="M449" s="266"/>
      <c r="N449" s="266"/>
      <c r="O449" s="266"/>
      <c r="P449" s="266"/>
      <c r="Q449" s="266"/>
      <c r="R449" s="266"/>
      <c r="S449" s="266"/>
      <c r="T449" s="266"/>
      <c r="U449" s="266"/>
      <c r="V449" s="266"/>
      <c r="W449" s="266"/>
      <c r="X449" s="266"/>
      <c r="Y449" s="266"/>
      <c r="Z449" s="266"/>
      <c r="AA449" s="266"/>
      <c r="AB449" s="266"/>
      <c r="AC449" s="266"/>
      <c r="AD449" s="266"/>
      <c r="AE449" s="266"/>
      <c r="AF449" s="266"/>
      <c r="AG449" s="266"/>
      <c r="AH449" s="266"/>
      <c r="AI449" s="266"/>
      <c r="AJ449" s="266"/>
    </row>
    <row r="450" spans="1:36">
      <c r="A450" s="251"/>
      <c r="B450" s="260"/>
      <c r="C450" s="260"/>
      <c r="D450" s="267"/>
      <c r="E450" s="267"/>
      <c r="F450" s="267"/>
      <c r="G450" s="260"/>
      <c r="H450" s="250"/>
      <c r="I450" s="404"/>
      <c r="J450" s="266"/>
      <c r="K450" s="266"/>
      <c r="L450" s="266"/>
      <c r="M450" s="266"/>
      <c r="N450" s="266"/>
      <c r="O450" s="266"/>
      <c r="P450" s="266"/>
      <c r="Q450" s="266"/>
      <c r="R450" s="266"/>
      <c r="S450" s="266"/>
      <c r="T450" s="266"/>
      <c r="U450" s="266"/>
      <c r="V450" s="266"/>
      <c r="W450" s="266"/>
      <c r="X450" s="266"/>
      <c r="Y450" s="266"/>
      <c r="Z450" s="266"/>
      <c r="AA450" s="266"/>
      <c r="AB450" s="266"/>
      <c r="AC450" s="266"/>
      <c r="AD450" s="266"/>
      <c r="AE450" s="266"/>
      <c r="AF450" s="266"/>
      <c r="AG450" s="266"/>
      <c r="AH450" s="266"/>
      <c r="AI450" s="266"/>
      <c r="AJ450" s="266"/>
    </row>
    <row r="451" spans="1:36">
      <c r="A451" s="251"/>
      <c r="B451" s="260"/>
      <c r="C451" s="260"/>
      <c r="D451" s="267"/>
      <c r="E451" s="267"/>
      <c r="F451" s="267"/>
      <c r="G451" s="260"/>
      <c r="H451" s="250"/>
      <c r="I451" s="404"/>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266"/>
      <c r="AF451" s="266"/>
      <c r="AG451" s="266"/>
      <c r="AH451" s="266"/>
      <c r="AI451" s="266"/>
      <c r="AJ451" s="266"/>
    </row>
    <row r="452" spans="1:36">
      <c r="A452" s="251"/>
      <c r="B452" s="260"/>
      <c r="C452" s="260"/>
      <c r="D452" s="267"/>
      <c r="E452" s="267"/>
      <c r="F452" s="267"/>
      <c r="G452" s="260"/>
      <c r="H452" s="250"/>
      <c r="I452" s="404"/>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s="266"/>
      <c r="AG452" s="266"/>
      <c r="AH452" s="266"/>
      <c r="AI452" s="266"/>
      <c r="AJ452" s="266"/>
    </row>
    <row r="453" spans="1:36">
      <c r="A453" s="251"/>
      <c r="B453" s="260"/>
      <c r="C453" s="260"/>
      <c r="D453" s="267"/>
      <c r="E453" s="267"/>
      <c r="F453" s="267"/>
      <c r="G453" s="260"/>
      <c r="H453" s="250"/>
      <c r="I453" s="404"/>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266"/>
      <c r="AF453" s="266"/>
      <c r="AG453" s="266"/>
      <c r="AH453" s="266"/>
      <c r="AI453" s="266"/>
      <c r="AJ453" s="266"/>
    </row>
    <row r="454" spans="1:36">
      <c r="A454" s="251"/>
      <c r="B454" s="260"/>
      <c r="C454" s="260"/>
      <c r="D454" s="267"/>
      <c r="E454" s="267"/>
      <c r="F454" s="267"/>
      <c r="G454" s="260"/>
      <c r="H454" s="250"/>
      <c r="I454" s="404"/>
      <c r="J454" s="266"/>
      <c r="K454" s="266"/>
      <c r="L454" s="266"/>
      <c r="M454" s="266"/>
      <c r="N454" s="266"/>
      <c r="O454" s="266"/>
      <c r="P454" s="266"/>
      <c r="Q454" s="266"/>
      <c r="R454" s="266"/>
      <c r="S454" s="266"/>
      <c r="T454" s="266"/>
      <c r="U454" s="266"/>
      <c r="V454" s="266"/>
      <c r="W454" s="266"/>
      <c r="X454" s="266"/>
      <c r="Y454" s="266"/>
      <c r="Z454" s="266"/>
      <c r="AA454" s="266"/>
      <c r="AB454" s="266"/>
      <c r="AC454" s="266"/>
      <c r="AD454" s="266"/>
      <c r="AE454" s="266"/>
      <c r="AF454" s="266"/>
      <c r="AG454" s="266"/>
      <c r="AH454" s="266"/>
      <c r="AI454" s="266"/>
      <c r="AJ454" s="266"/>
    </row>
    <row r="455" spans="1:36">
      <c r="A455" s="251"/>
      <c r="B455" s="260"/>
      <c r="C455" s="260"/>
      <c r="D455" s="267"/>
      <c r="E455" s="267"/>
      <c r="F455" s="267"/>
      <c r="G455" s="260"/>
      <c r="H455" s="250"/>
      <c r="I455" s="404"/>
      <c r="J455" s="266"/>
      <c r="K455" s="266"/>
      <c r="L455" s="266"/>
      <c r="M455" s="266"/>
      <c r="N455" s="266"/>
      <c r="O455" s="266"/>
      <c r="P455" s="266"/>
      <c r="Q455" s="266"/>
      <c r="R455" s="266"/>
      <c r="S455" s="266"/>
      <c r="T455" s="266"/>
      <c r="U455" s="266"/>
      <c r="V455" s="266"/>
      <c r="W455" s="266"/>
      <c r="X455" s="266"/>
      <c r="Y455" s="266"/>
      <c r="Z455" s="266"/>
      <c r="AA455" s="266"/>
      <c r="AB455" s="266"/>
      <c r="AC455" s="266"/>
      <c r="AD455" s="266"/>
      <c r="AE455" s="266"/>
      <c r="AF455" s="266"/>
      <c r="AG455" s="266"/>
      <c r="AH455" s="266"/>
      <c r="AI455" s="266"/>
      <c r="AJ455" s="266"/>
    </row>
    <row r="456" spans="1:36">
      <c r="A456" s="251"/>
      <c r="B456" s="260"/>
      <c r="C456" s="260"/>
      <c r="D456" s="267"/>
      <c r="E456" s="267"/>
      <c r="F456" s="267"/>
      <c r="G456" s="260"/>
      <c r="H456" s="250"/>
      <c r="I456" s="404"/>
      <c r="J456" s="266"/>
      <c r="K456" s="266"/>
      <c r="L456" s="266"/>
      <c r="M456" s="266"/>
      <c r="N456" s="266"/>
      <c r="O456" s="266"/>
      <c r="P456" s="266"/>
      <c r="Q456" s="266"/>
      <c r="R456" s="266"/>
      <c r="S456" s="266"/>
      <c r="T456" s="266"/>
      <c r="U456" s="266"/>
      <c r="V456" s="266"/>
      <c r="W456" s="266"/>
      <c r="X456" s="266"/>
      <c r="Y456" s="266"/>
      <c r="Z456" s="266"/>
      <c r="AA456" s="266"/>
      <c r="AB456" s="266"/>
      <c r="AC456" s="266"/>
      <c r="AD456" s="266"/>
      <c r="AE456" s="266"/>
      <c r="AF456" s="266"/>
      <c r="AG456" s="266"/>
      <c r="AH456" s="266"/>
      <c r="AI456" s="266"/>
      <c r="AJ456" s="266"/>
    </row>
    <row r="457" spans="1:36">
      <c r="A457" s="251"/>
      <c r="B457" s="260"/>
      <c r="C457" s="260"/>
      <c r="D457" s="267"/>
      <c r="E457" s="267"/>
      <c r="F457" s="267"/>
      <c r="G457" s="260"/>
      <c r="H457" s="250"/>
      <c r="I457" s="404"/>
      <c r="J457" s="266"/>
      <c r="K457" s="266"/>
      <c r="L457" s="266"/>
      <c r="M457" s="266"/>
      <c r="N457" s="266"/>
      <c r="O457" s="266"/>
      <c r="P457" s="266"/>
      <c r="Q457" s="266"/>
      <c r="R457" s="266"/>
      <c r="S457" s="266"/>
      <c r="T457" s="266"/>
      <c r="U457" s="266"/>
      <c r="V457" s="266"/>
      <c r="W457" s="266"/>
      <c r="X457" s="266"/>
      <c r="Y457" s="266"/>
      <c r="Z457" s="266"/>
      <c r="AA457" s="266"/>
      <c r="AB457" s="266"/>
      <c r="AC457" s="266"/>
      <c r="AD457" s="266"/>
      <c r="AE457" s="266"/>
      <c r="AF457" s="266"/>
      <c r="AG457" s="266"/>
      <c r="AH457" s="266"/>
      <c r="AI457" s="266"/>
      <c r="AJ457" s="266"/>
    </row>
    <row r="458" spans="1:36">
      <c r="A458" s="251"/>
      <c r="B458" s="260"/>
      <c r="C458" s="260"/>
      <c r="D458" s="267"/>
      <c r="E458" s="267"/>
      <c r="F458" s="267"/>
      <c r="G458" s="260"/>
      <c r="H458" s="250"/>
      <c r="I458" s="404"/>
      <c r="J458" s="266"/>
      <c r="K458" s="266"/>
      <c r="L458" s="266"/>
      <c r="M458" s="266"/>
      <c r="N458" s="266"/>
      <c r="O458" s="266"/>
      <c r="P458" s="266"/>
      <c r="Q458" s="266"/>
      <c r="R458" s="266"/>
      <c r="S458" s="266"/>
      <c r="T458" s="266"/>
      <c r="U458" s="266"/>
      <c r="V458" s="266"/>
      <c r="W458" s="266"/>
      <c r="X458" s="266"/>
      <c r="Y458" s="266"/>
      <c r="Z458" s="266"/>
      <c r="AA458" s="266"/>
      <c r="AB458" s="266"/>
      <c r="AC458" s="266"/>
      <c r="AD458" s="266"/>
      <c r="AE458" s="266"/>
      <c r="AF458" s="266"/>
      <c r="AG458" s="266"/>
      <c r="AH458" s="266"/>
      <c r="AI458" s="266"/>
      <c r="AJ458" s="266"/>
    </row>
    <row r="459" spans="1:36">
      <c r="A459" s="251"/>
      <c r="B459" s="260"/>
      <c r="C459" s="260"/>
      <c r="D459" s="267"/>
      <c r="E459" s="267"/>
      <c r="F459" s="267"/>
      <c r="G459" s="260"/>
      <c r="H459" s="250"/>
      <c r="I459" s="404"/>
      <c r="J459" s="266"/>
      <c r="K459" s="266"/>
      <c r="L459" s="266"/>
      <c r="M459" s="266"/>
      <c r="N459" s="266"/>
      <c r="O459" s="266"/>
      <c r="P459" s="266"/>
      <c r="Q459" s="266"/>
      <c r="R459" s="266"/>
      <c r="S459" s="266"/>
      <c r="T459" s="266"/>
      <c r="U459" s="266"/>
      <c r="V459" s="266"/>
      <c r="W459" s="266"/>
      <c r="X459" s="266"/>
      <c r="Y459" s="266"/>
      <c r="Z459" s="266"/>
      <c r="AA459" s="266"/>
      <c r="AB459" s="266"/>
      <c r="AC459" s="266"/>
      <c r="AD459" s="266"/>
      <c r="AE459" s="266"/>
      <c r="AF459" s="266"/>
      <c r="AG459" s="266"/>
      <c r="AH459" s="266"/>
      <c r="AI459" s="266"/>
      <c r="AJ459" s="266"/>
    </row>
    <row r="460" spans="1:36">
      <c r="A460" s="251"/>
      <c r="B460" s="260"/>
      <c r="C460" s="260"/>
      <c r="D460" s="267"/>
      <c r="E460" s="267"/>
      <c r="F460" s="267"/>
      <c r="G460" s="260"/>
      <c r="H460" s="250"/>
      <c r="I460" s="404"/>
      <c r="J460" s="266"/>
      <c r="K460" s="266"/>
      <c r="L460" s="266"/>
      <c r="M460" s="266"/>
      <c r="N460" s="266"/>
      <c r="O460" s="266"/>
      <c r="P460" s="266"/>
      <c r="Q460" s="266"/>
      <c r="R460" s="266"/>
      <c r="S460" s="266"/>
      <c r="T460" s="266"/>
      <c r="U460" s="266"/>
      <c r="V460" s="266"/>
      <c r="W460" s="266"/>
      <c r="X460" s="266"/>
      <c r="Y460" s="266"/>
      <c r="Z460" s="266"/>
      <c r="AA460" s="266"/>
      <c r="AB460" s="266"/>
      <c r="AC460" s="266"/>
      <c r="AD460" s="266"/>
      <c r="AE460" s="266"/>
      <c r="AF460" s="266"/>
      <c r="AG460" s="266"/>
      <c r="AH460" s="266"/>
      <c r="AI460" s="266"/>
      <c r="AJ460" s="266"/>
    </row>
    <row r="461" spans="1:36">
      <c r="A461" s="251"/>
      <c r="B461" s="260"/>
      <c r="C461" s="260"/>
      <c r="D461" s="267"/>
      <c r="E461" s="267"/>
      <c r="F461" s="267"/>
      <c r="G461" s="260"/>
      <c r="H461" s="250"/>
      <c r="I461" s="404"/>
      <c r="J461" s="266"/>
      <c r="K461" s="266"/>
      <c r="L461" s="266"/>
      <c r="M461" s="266"/>
      <c r="N461" s="266"/>
      <c r="O461" s="266"/>
      <c r="P461" s="266"/>
      <c r="Q461" s="266"/>
      <c r="R461" s="266"/>
      <c r="S461" s="266"/>
      <c r="T461" s="266"/>
      <c r="U461" s="266"/>
      <c r="V461" s="266"/>
      <c r="W461" s="266"/>
      <c r="X461" s="266"/>
      <c r="Y461" s="266"/>
      <c r="Z461" s="266"/>
      <c r="AA461" s="266"/>
      <c r="AB461" s="266"/>
      <c r="AC461" s="266"/>
      <c r="AD461" s="266"/>
      <c r="AE461" s="266"/>
      <c r="AF461" s="266"/>
      <c r="AG461" s="266"/>
      <c r="AH461" s="266"/>
      <c r="AI461" s="266"/>
      <c r="AJ461" s="266"/>
    </row>
    <row r="462" spans="1:36">
      <c r="A462" s="251"/>
      <c r="B462" s="260"/>
      <c r="C462" s="260"/>
      <c r="D462" s="267"/>
      <c r="E462" s="267"/>
      <c r="F462" s="267"/>
      <c r="G462" s="260"/>
      <c r="H462" s="250"/>
      <c r="I462" s="404"/>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266"/>
      <c r="AF462" s="266"/>
      <c r="AG462" s="266"/>
      <c r="AH462" s="266"/>
      <c r="AI462" s="266"/>
      <c r="AJ462" s="266"/>
    </row>
    <row r="463" spans="1:36">
      <c r="A463" s="251"/>
      <c r="B463" s="260"/>
      <c r="C463" s="260"/>
      <c r="D463" s="267"/>
      <c r="E463" s="267"/>
      <c r="F463" s="267"/>
      <c r="G463" s="260"/>
      <c r="H463" s="250"/>
      <c r="I463" s="404"/>
      <c r="J463" s="266"/>
      <c r="K463" s="266"/>
      <c r="L463" s="266"/>
      <c r="M463" s="266"/>
      <c r="N463" s="266"/>
      <c r="O463" s="266"/>
      <c r="P463" s="266"/>
      <c r="Q463" s="266"/>
      <c r="R463" s="266"/>
      <c r="S463" s="266"/>
      <c r="T463" s="266"/>
      <c r="U463" s="266"/>
      <c r="V463" s="266"/>
      <c r="W463" s="266"/>
      <c r="X463" s="266"/>
      <c r="Y463" s="266"/>
      <c r="Z463" s="266"/>
      <c r="AA463" s="266"/>
      <c r="AB463" s="266"/>
      <c r="AC463" s="266"/>
      <c r="AD463" s="266"/>
      <c r="AE463" s="266"/>
      <c r="AF463" s="266"/>
      <c r="AG463" s="266"/>
      <c r="AH463" s="266"/>
      <c r="AI463" s="266"/>
      <c r="AJ463" s="266"/>
    </row>
    <row r="464" spans="1:36">
      <c r="A464" s="251"/>
      <c r="B464" s="260"/>
      <c r="C464" s="260"/>
      <c r="D464" s="267"/>
      <c r="E464" s="267"/>
      <c r="F464" s="267"/>
      <c r="G464" s="260"/>
      <c r="H464" s="250"/>
      <c r="I464" s="404"/>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c r="AF464" s="266"/>
      <c r="AG464" s="266"/>
      <c r="AH464" s="266"/>
      <c r="AI464" s="266"/>
      <c r="AJ464" s="266"/>
    </row>
    <row r="465" spans="1:36">
      <c r="A465" s="251"/>
      <c r="B465" s="260"/>
      <c r="C465" s="260"/>
      <c r="D465" s="267"/>
      <c r="E465" s="267"/>
      <c r="F465" s="267"/>
      <c r="G465" s="260"/>
      <c r="H465" s="250"/>
      <c r="I465" s="404"/>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row>
    <row r="466" spans="1:36">
      <c r="A466" s="251"/>
      <c r="B466" s="260"/>
      <c r="C466" s="260"/>
      <c r="D466" s="267"/>
      <c r="E466" s="267"/>
      <c r="F466" s="267"/>
      <c r="G466" s="260"/>
      <c r="H466" s="250"/>
      <c r="I466" s="404"/>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row>
    <row r="467" spans="1:36">
      <c r="A467" s="251"/>
      <c r="B467" s="260"/>
      <c r="C467" s="260"/>
      <c r="D467" s="267"/>
      <c r="E467" s="267"/>
      <c r="F467" s="267"/>
      <c r="G467" s="260"/>
      <c r="H467" s="250"/>
      <c r="I467" s="404"/>
      <c r="J467" s="266"/>
      <c r="K467" s="266"/>
      <c r="L467" s="266"/>
      <c r="M467" s="266"/>
      <c r="N467" s="266"/>
      <c r="O467" s="266"/>
      <c r="P467" s="266"/>
      <c r="Q467" s="266"/>
      <c r="R467" s="266"/>
      <c r="S467" s="266"/>
      <c r="T467" s="266"/>
      <c r="U467" s="266"/>
      <c r="V467" s="266"/>
      <c r="W467" s="266"/>
      <c r="X467" s="266"/>
      <c r="Y467" s="266"/>
      <c r="Z467" s="266"/>
      <c r="AA467" s="266"/>
      <c r="AB467" s="266"/>
      <c r="AC467" s="266"/>
      <c r="AD467" s="266"/>
      <c r="AE467" s="266"/>
      <c r="AF467" s="266"/>
      <c r="AG467" s="266"/>
      <c r="AH467" s="266"/>
      <c r="AI467" s="266"/>
      <c r="AJ467" s="266"/>
    </row>
    <row r="468" spans="1:36">
      <c r="A468" s="251"/>
      <c r="B468" s="260"/>
      <c r="C468" s="260"/>
      <c r="D468" s="267"/>
      <c r="E468" s="267"/>
      <c r="F468" s="267"/>
      <c r="G468" s="260"/>
      <c r="H468" s="250"/>
      <c r="I468" s="404"/>
      <c r="J468" s="266"/>
      <c r="K468" s="266"/>
      <c r="L468" s="266"/>
      <c r="M468" s="266"/>
      <c r="N468" s="266"/>
      <c r="O468" s="266"/>
      <c r="P468" s="266"/>
      <c r="Q468" s="266"/>
      <c r="R468" s="266"/>
      <c r="S468" s="266"/>
      <c r="T468" s="266"/>
      <c r="U468" s="266"/>
      <c r="V468" s="266"/>
      <c r="W468" s="266"/>
      <c r="X468" s="266"/>
      <c r="Y468" s="266"/>
      <c r="Z468" s="266"/>
      <c r="AA468" s="266"/>
      <c r="AB468" s="266"/>
      <c r="AC468" s="266"/>
      <c r="AD468" s="266"/>
      <c r="AE468" s="266"/>
      <c r="AF468" s="266"/>
      <c r="AG468" s="266"/>
      <c r="AH468" s="266"/>
      <c r="AI468" s="266"/>
      <c r="AJ468" s="266"/>
    </row>
    <row r="469" spans="1:36">
      <c r="A469" s="251"/>
      <c r="B469" s="260"/>
      <c r="C469" s="260"/>
      <c r="D469" s="267"/>
      <c r="E469" s="267"/>
      <c r="F469" s="267"/>
      <c r="G469" s="260"/>
      <c r="H469" s="250"/>
      <c r="I469" s="404"/>
      <c r="J469" s="266"/>
      <c r="K469" s="266"/>
      <c r="L469" s="266"/>
      <c r="M469" s="266"/>
      <c r="N469" s="266"/>
      <c r="O469" s="266"/>
      <c r="P469" s="266"/>
      <c r="Q469" s="266"/>
      <c r="R469" s="266"/>
      <c r="S469" s="266"/>
      <c r="T469" s="266"/>
      <c r="U469" s="266"/>
      <c r="V469" s="266"/>
      <c r="W469" s="266"/>
      <c r="X469" s="266"/>
      <c r="Y469" s="266"/>
      <c r="Z469" s="266"/>
      <c r="AA469" s="266"/>
      <c r="AB469" s="266"/>
      <c r="AC469" s="266"/>
      <c r="AD469" s="266"/>
      <c r="AE469" s="266"/>
      <c r="AF469" s="266"/>
      <c r="AG469" s="266"/>
      <c r="AH469" s="266"/>
      <c r="AI469" s="266"/>
      <c r="AJ469" s="266"/>
    </row>
    <row r="470" spans="1:36">
      <c r="A470" s="251"/>
      <c r="B470" s="260"/>
      <c r="C470" s="260"/>
      <c r="D470" s="267"/>
      <c r="E470" s="267"/>
      <c r="F470" s="267"/>
      <c r="G470" s="260"/>
      <c r="H470" s="250"/>
      <c r="I470" s="404"/>
      <c r="J470" s="266"/>
      <c r="K470" s="266"/>
      <c r="L470" s="266"/>
      <c r="M470" s="266"/>
      <c r="N470" s="266"/>
      <c r="O470" s="266"/>
      <c r="P470" s="266"/>
      <c r="Q470" s="266"/>
      <c r="R470" s="266"/>
      <c r="S470" s="266"/>
      <c r="T470" s="266"/>
      <c r="U470" s="266"/>
      <c r="V470" s="266"/>
      <c r="W470" s="266"/>
      <c r="X470" s="266"/>
      <c r="Y470" s="266"/>
      <c r="Z470" s="266"/>
      <c r="AA470" s="266"/>
      <c r="AB470" s="266"/>
      <c r="AC470" s="266"/>
      <c r="AD470" s="266"/>
      <c r="AE470" s="266"/>
      <c r="AF470" s="266"/>
      <c r="AG470" s="266"/>
      <c r="AH470" s="266"/>
      <c r="AI470" s="266"/>
      <c r="AJ470" s="266"/>
    </row>
    <row r="471" spans="1:36">
      <c r="A471" s="251"/>
      <c r="B471" s="260"/>
      <c r="C471" s="260"/>
      <c r="D471" s="267"/>
      <c r="E471" s="267"/>
      <c r="F471" s="267"/>
      <c r="G471" s="260"/>
      <c r="H471" s="250"/>
      <c r="I471" s="404"/>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266"/>
      <c r="AF471" s="266"/>
      <c r="AG471" s="266"/>
      <c r="AH471" s="266"/>
      <c r="AI471" s="266"/>
      <c r="AJ471" s="266"/>
    </row>
    <row r="472" spans="1:36">
      <c r="A472" s="251"/>
      <c r="B472" s="260"/>
      <c r="C472" s="260"/>
      <c r="D472" s="267"/>
      <c r="E472" s="267"/>
      <c r="F472" s="267"/>
      <c r="G472" s="260"/>
      <c r="H472" s="250"/>
      <c r="I472" s="404"/>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266"/>
    </row>
    <row r="473" spans="1:36">
      <c r="A473" s="251"/>
      <c r="B473" s="260"/>
      <c r="C473" s="260"/>
      <c r="D473" s="267"/>
      <c r="E473" s="267"/>
      <c r="F473" s="267"/>
      <c r="G473" s="260"/>
      <c r="H473" s="250"/>
      <c r="I473" s="404"/>
      <c r="J473" s="266"/>
      <c r="K473" s="266"/>
      <c r="L473" s="266"/>
      <c r="M473" s="266"/>
      <c r="N473" s="266"/>
      <c r="O473" s="266"/>
      <c r="P473" s="266"/>
      <c r="Q473" s="266"/>
      <c r="R473" s="266"/>
      <c r="S473" s="266"/>
      <c r="T473" s="266"/>
      <c r="U473" s="266"/>
      <c r="V473" s="266"/>
      <c r="W473" s="266"/>
      <c r="X473" s="266"/>
      <c r="Y473" s="266"/>
      <c r="Z473" s="266"/>
      <c r="AA473" s="266"/>
      <c r="AB473" s="266"/>
      <c r="AC473" s="266"/>
      <c r="AD473" s="266"/>
      <c r="AE473" s="266"/>
      <c r="AF473" s="266"/>
      <c r="AG473" s="266"/>
      <c r="AH473" s="266"/>
      <c r="AI473" s="266"/>
      <c r="AJ473" s="266"/>
    </row>
    <row r="474" spans="1:36">
      <c r="A474" s="251"/>
      <c r="B474" s="260"/>
      <c r="C474" s="260"/>
      <c r="D474" s="267"/>
      <c r="E474" s="267"/>
      <c r="F474" s="267"/>
      <c r="G474" s="260"/>
      <c r="H474" s="250"/>
      <c r="I474" s="404"/>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row>
    <row r="475" spans="1:36">
      <c r="A475" s="251"/>
      <c r="B475" s="260"/>
      <c r="C475" s="260"/>
      <c r="D475" s="267"/>
      <c r="E475" s="267"/>
      <c r="F475" s="267"/>
      <c r="G475" s="260"/>
      <c r="H475" s="250"/>
      <c r="I475" s="404"/>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row>
    <row r="476" spans="1:36">
      <c r="A476" s="251"/>
      <c r="B476" s="260"/>
      <c r="C476" s="260"/>
      <c r="D476" s="267"/>
      <c r="E476" s="267"/>
      <c r="F476" s="267"/>
      <c r="G476" s="260"/>
      <c r="H476" s="250"/>
      <c r="I476" s="404"/>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row>
    <row r="477" spans="1:36">
      <c r="A477" s="251"/>
      <c r="B477" s="260"/>
      <c r="C477" s="260"/>
      <c r="D477" s="267"/>
      <c r="E477" s="267"/>
      <c r="F477" s="267"/>
      <c r="G477" s="260"/>
      <c r="H477" s="250"/>
      <c r="I477" s="404"/>
      <c r="J477" s="266"/>
      <c r="K477" s="266"/>
      <c r="L477" s="266"/>
      <c r="M477" s="266"/>
      <c r="N477" s="266"/>
      <c r="O477" s="266"/>
      <c r="P477" s="266"/>
      <c r="Q477" s="266"/>
      <c r="R477" s="266"/>
      <c r="S477" s="266"/>
      <c r="T477" s="266"/>
      <c r="U477" s="266"/>
      <c r="V477" s="266"/>
      <c r="W477" s="266"/>
      <c r="X477" s="266"/>
      <c r="Y477" s="266"/>
      <c r="Z477" s="266"/>
      <c r="AA477" s="266"/>
      <c r="AB477" s="266"/>
      <c r="AC477" s="266"/>
      <c r="AD477" s="266"/>
      <c r="AE477" s="266"/>
      <c r="AF477" s="266"/>
      <c r="AG477" s="266"/>
      <c r="AH477" s="266"/>
      <c r="AI477" s="266"/>
      <c r="AJ477" s="266"/>
    </row>
    <row r="478" spans="1:36">
      <c r="A478" s="251"/>
      <c r="B478" s="260"/>
      <c r="C478" s="260"/>
      <c r="D478" s="267"/>
      <c r="E478" s="267"/>
      <c r="F478" s="267"/>
      <c r="G478" s="260"/>
      <c r="H478" s="250"/>
      <c r="I478" s="404"/>
      <c r="J478" s="266"/>
      <c r="K478" s="266"/>
      <c r="L478" s="266"/>
      <c r="M478" s="266"/>
      <c r="N478" s="266"/>
      <c r="O478" s="266"/>
      <c r="P478" s="266"/>
      <c r="Q478" s="266"/>
      <c r="R478" s="266"/>
      <c r="S478" s="266"/>
      <c r="T478" s="266"/>
      <c r="U478" s="266"/>
      <c r="V478" s="266"/>
      <c r="W478" s="266"/>
      <c r="X478" s="266"/>
      <c r="Y478" s="266"/>
      <c r="Z478" s="266"/>
      <c r="AA478" s="266"/>
      <c r="AB478" s="266"/>
      <c r="AC478" s="266"/>
      <c r="AD478" s="266"/>
      <c r="AE478" s="266"/>
      <c r="AF478" s="266"/>
      <c r="AG478" s="266"/>
      <c r="AH478" s="266"/>
      <c r="AI478" s="266"/>
      <c r="AJ478" s="266"/>
    </row>
    <row r="479" spans="1:36">
      <c r="A479" s="251"/>
      <c r="B479" s="260"/>
      <c r="C479" s="260"/>
      <c r="D479" s="267"/>
      <c r="E479" s="267"/>
      <c r="F479" s="267"/>
      <c r="G479" s="260"/>
      <c r="H479" s="250"/>
      <c r="I479" s="404"/>
      <c r="J479" s="266"/>
      <c r="K479" s="266"/>
      <c r="L479" s="266"/>
      <c r="M479" s="266"/>
      <c r="N479" s="266"/>
      <c r="O479" s="266"/>
      <c r="P479" s="266"/>
      <c r="Q479" s="266"/>
      <c r="R479" s="266"/>
      <c r="S479" s="266"/>
      <c r="T479" s="266"/>
      <c r="U479" s="266"/>
      <c r="V479" s="266"/>
      <c r="W479" s="266"/>
      <c r="X479" s="266"/>
      <c r="Y479" s="266"/>
      <c r="Z479" s="266"/>
      <c r="AA479" s="266"/>
      <c r="AB479" s="266"/>
      <c r="AC479" s="266"/>
      <c r="AD479" s="266"/>
      <c r="AE479" s="266"/>
      <c r="AF479" s="266"/>
      <c r="AG479" s="266"/>
      <c r="AH479" s="266"/>
      <c r="AI479" s="266"/>
      <c r="AJ479" s="266"/>
    </row>
    <row r="480" spans="1:36">
      <c r="A480" s="251"/>
      <c r="B480" s="260"/>
      <c r="C480" s="260"/>
      <c r="D480" s="267"/>
      <c r="E480" s="267"/>
      <c r="F480" s="267"/>
      <c r="G480" s="260"/>
      <c r="H480" s="250"/>
      <c r="I480" s="404"/>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266"/>
      <c r="AF480" s="266"/>
      <c r="AG480" s="266"/>
      <c r="AH480" s="266"/>
      <c r="AI480" s="266"/>
      <c r="AJ480" s="266"/>
    </row>
    <row r="481" spans="1:36">
      <c r="A481" s="251"/>
      <c r="B481" s="260"/>
      <c r="C481" s="260"/>
      <c r="D481" s="267"/>
      <c r="E481" s="267"/>
      <c r="F481" s="267"/>
      <c r="G481" s="260"/>
      <c r="H481" s="250"/>
      <c r="I481" s="404"/>
      <c r="J481" s="266"/>
      <c r="K481" s="266"/>
      <c r="L481" s="266"/>
      <c r="M481" s="266"/>
      <c r="N481" s="266"/>
      <c r="O481" s="266"/>
      <c r="P481" s="266"/>
      <c r="Q481" s="266"/>
      <c r="R481" s="266"/>
      <c r="S481" s="266"/>
      <c r="T481" s="266"/>
      <c r="U481" s="266"/>
      <c r="V481" s="266"/>
      <c r="W481" s="266"/>
      <c r="X481" s="266"/>
      <c r="Y481" s="266"/>
      <c r="Z481" s="266"/>
      <c r="AA481" s="266"/>
      <c r="AB481" s="266"/>
      <c r="AC481" s="266"/>
      <c r="AD481" s="266"/>
      <c r="AE481" s="266"/>
      <c r="AF481" s="266"/>
      <c r="AG481" s="266"/>
      <c r="AH481" s="266"/>
      <c r="AI481" s="266"/>
      <c r="AJ481" s="266"/>
    </row>
    <row r="482" spans="1:36">
      <c r="A482" s="251"/>
      <c r="B482" s="260"/>
      <c r="C482" s="260"/>
      <c r="D482" s="267"/>
      <c r="E482" s="267"/>
      <c r="F482" s="267"/>
      <c r="G482" s="260"/>
      <c r="H482" s="250"/>
      <c r="I482" s="404"/>
      <c r="J482" s="266"/>
      <c r="K482" s="266"/>
      <c r="L482" s="266"/>
      <c r="M482" s="266"/>
      <c r="N482" s="266"/>
      <c r="O482" s="266"/>
      <c r="P482" s="266"/>
      <c r="Q482" s="266"/>
      <c r="R482" s="266"/>
      <c r="S482" s="266"/>
      <c r="T482" s="266"/>
      <c r="U482" s="266"/>
      <c r="V482" s="266"/>
      <c r="W482" s="266"/>
      <c r="X482" s="266"/>
      <c r="Y482" s="266"/>
      <c r="Z482" s="266"/>
      <c r="AA482" s="266"/>
      <c r="AB482" s="266"/>
      <c r="AC482" s="266"/>
      <c r="AD482" s="266"/>
      <c r="AE482" s="266"/>
      <c r="AF482" s="266"/>
      <c r="AG482" s="266"/>
      <c r="AH482" s="266"/>
      <c r="AI482" s="266"/>
      <c r="AJ482" s="266"/>
    </row>
    <row r="483" spans="1:36">
      <c r="A483" s="251"/>
      <c r="B483" s="260"/>
      <c r="C483" s="260"/>
      <c r="D483" s="267"/>
      <c r="E483" s="267"/>
      <c r="F483" s="267"/>
      <c r="G483" s="260"/>
      <c r="H483" s="250"/>
      <c r="I483" s="404"/>
      <c r="J483" s="266"/>
      <c r="K483" s="266"/>
      <c r="L483" s="266"/>
      <c r="M483" s="266"/>
      <c r="N483" s="266"/>
      <c r="O483" s="266"/>
      <c r="P483" s="266"/>
      <c r="Q483" s="266"/>
      <c r="R483" s="266"/>
      <c r="S483" s="266"/>
      <c r="T483" s="266"/>
      <c r="U483" s="266"/>
      <c r="V483" s="266"/>
      <c r="W483" s="266"/>
      <c r="X483" s="266"/>
      <c r="Y483" s="266"/>
      <c r="Z483" s="266"/>
      <c r="AA483" s="266"/>
      <c r="AB483" s="266"/>
      <c r="AC483" s="266"/>
      <c r="AD483" s="266"/>
      <c r="AE483" s="266"/>
      <c r="AF483" s="266"/>
      <c r="AG483" s="266"/>
      <c r="AH483" s="266"/>
      <c r="AI483" s="266"/>
      <c r="AJ483" s="266"/>
    </row>
    <row r="484" spans="1:36">
      <c r="A484" s="251"/>
      <c r="B484" s="260"/>
      <c r="C484" s="260"/>
      <c r="D484" s="267"/>
      <c r="E484" s="267"/>
      <c r="F484" s="267"/>
      <c r="G484" s="260"/>
      <c r="H484" s="250"/>
      <c r="I484" s="404"/>
      <c r="J484" s="266"/>
      <c r="K484" s="266"/>
      <c r="L484" s="266"/>
      <c r="M484" s="266"/>
      <c r="N484" s="266"/>
      <c r="O484" s="266"/>
      <c r="P484" s="266"/>
      <c r="Q484" s="266"/>
      <c r="R484" s="266"/>
      <c r="S484" s="266"/>
      <c r="T484" s="266"/>
      <c r="U484" s="266"/>
      <c r="V484" s="266"/>
      <c r="W484" s="266"/>
      <c r="X484" s="266"/>
      <c r="Y484" s="266"/>
      <c r="Z484" s="266"/>
      <c r="AA484" s="266"/>
      <c r="AB484" s="266"/>
      <c r="AC484" s="266"/>
      <c r="AD484" s="266"/>
      <c r="AE484" s="266"/>
      <c r="AF484" s="266"/>
      <c r="AG484" s="266"/>
      <c r="AH484" s="266"/>
      <c r="AI484" s="266"/>
      <c r="AJ484" s="266"/>
    </row>
    <row r="485" spans="1:36">
      <c r="A485" s="251"/>
      <c r="B485" s="260"/>
      <c r="C485" s="260"/>
      <c r="D485" s="267"/>
      <c r="E485" s="267"/>
      <c r="F485" s="267"/>
      <c r="G485" s="260"/>
      <c r="H485" s="250"/>
      <c r="I485" s="404"/>
      <c r="J485" s="266"/>
      <c r="K485" s="266"/>
      <c r="L485" s="266"/>
      <c r="M485" s="266"/>
      <c r="N485" s="266"/>
      <c r="O485" s="266"/>
      <c r="P485" s="266"/>
      <c r="Q485" s="266"/>
      <c r="R485" s="266"/>
      <c r="S485" s="266"/>
      <c r="T485" s="266"/>
      <c r="U485" s="266"/>
      <c r="V485" s="266"/>
      <c r="W485" s="266"/>
      <c r="X485" s="266"/>
      <c r="Y485" s="266"/>
      <c r="Z485" s="266"/>
      <c r="AA485" s="266"/>
      <c r="AB485" s="266"/>
      <c r="AC485" s="266"/>
      <c r="AD485" s="266"/>
      <c r="AE485" s="266"/>
      <c r="AF485" s="266"/>
      <c r="AG485" s="266"/>
      <c r="AH485" s="266"/>
      <c r="AI485" s="266"/>
      <c r="AJ485" s="266"/>
    </row>
    <row r="486" spans="1:36">
      <c r="A486" s="251"/>
      <c r="B486" s="260"/>
      <c r="C486" s="260"/>
      <c r="D486" s="267"/>
      <c r="E486" s="267"/>
      <c r="F486" s="267"/>
      <c r="G486" s="260"/>
      <c r="H486" s="250"/>
      <c r="I486" s="404"/>
      <c r="J486" s="266"/>
      <c r="K486" s="266"/>
      <c r="L486" s="266"/>
      <c r="M486" s="266"/>
      <c r="N486" s="266"/>
      <c r="O486" s="266"/>
      <c r="P486" s="266"/>
      <c r="Q486" s="266"/>
      <c r="R486" s="266"/>
      <c r="S486" s="266"/>
      <c r="T486" s="266"/>
      <c r="U486" s="266"/>
      <c r="V486" s="266"/>
      <c r="W486" s="266"/>
      <c r="X486" s="266"/>
      <c r="Y486" s="266"/>
      <c r="Z486" s="266"/>
      <c r="AA486" s="266"/>
      <c r="AB486" s="266"/>
      <c r="AC486" s="266"/>
      <c r="AD486" s="266"/>
      <c r="AE486" s="266"/>
      <c r="AF486" s="266"/>
      <c r="AG486" s="266"/>
      <c r="AH486" s="266"/>
      <c r="AI486" s="266"/>
      <c r="AJ486" s="266"/>
    </row>
    <row r="487" spans="1:36">
      <c r="A487" s="251"/>
      <c r="B487" s="260"/>
      <c r="C487" s="260"/>
      <c r="D487" s="267"/>
      <c r="E487" s="267"/>
      <c r="F487" s="267"/>
      <c r="G487" s="260"/>
      <c r="H487" s="250"/>
      <c r="I487" s="404"/>
      <c r="J487" s="266"/>
      <c r="K487" s="266"/>
      <c r="L487" s="266"/>
      <c r="M487" s="266"/>
      <c r="N487" s="266"/>
      <c r="O487" s="266"/>
      <c r="P487" s="266"/>
      <c r="Q487" s="266"/>
      <c r="R487" s="266"/>
      <c r="S487" s="266"/>
      <c r="T487" s="266"/>
      <c r="U487" s="266"/>
      <c r="V487" s="266"/>
      <c r="W487" s="266"/>
      <c r="X487" s="266"/>
      <c r="Y487" s="266"/>
      <c r="Z487" s="266"/>
      <c r="AA487" s="266"/>
      <c r="AB487" s="266"/>
      <c r="AC487" s="266"/>
      <c r="AD487" s="266"/>
      <c r="AE487" s="266"/>
      <c r="AF487" s="266"/>
      <c r="AG487" s="266"/>
      <c r="AH487" s="266"/>
      <c r="AI487" s="266"/>
      <c r="AJ487" s="266"/>
    </row>
    <row r="488" spans="1:36">
      <c r="A488" s="251"/>
      <c r="B488" s="260"/>
      <c r="C488" s="260"/>
      <c r="D488" s="267"/>
      <c r="E488" s="267"/>
      <c r="F488" s="267"/>
      <c r="G488" s="260"/>
      <c r="H488" s="250"/>
      <c r="I488" s="404"/>
      <c r="J488" s="266"/>
      <c r="K488" s="266"/>
      <c r="L488" s="266"/>
      <c r="M488" s="266"/>
      <c r="N488" s="266"/>
      <c r="O488" s="266"/>
      <c r="P488" s="266"/>
      <c r="Q488" s="266"/>
      <c r="R488" s="266"/>
      <c r="S488" s="266"/>
      <c r="T488" s="266"/>
      <c r="U488" s="266"/>
      <c r="V488" s="266"/>
      <c r="W488" s="266"/>
      <c r="X488" s="266"/>
      <c r="Y488" s="266"/>
      <c r="Z488" s="266"/>
      <c r="AA488" s="266"/>
      <c r="AB488" s="266"/>
      <c r="AC488" s="266"/>
      <c r="AD488" s="266"/>
      <c r="AE488" s="266"/>
      <c r="AF488" s="266"/>
      <c r="AG488" s="266"/>
      <c r="AH488" s="266"/>
      <c r="AI488" s="266"/>
      <c r="AJ488" s="266"/>
    </row>
    <row r="489" spans="1:36">
      <c r="A489" s="251"/>
      <c r="B489" s="260"/>
      <c r="C489" s="260"/>
      <c r="D489" s="267"/>
      <c r="E489" s="267"/>
      <c r="F489" s="267"/>
      <c r="G489" s="260"/>
      <c r="H489" s="250"/>
      <c r="I489" s="404"/>
      <c r="J489" s="266"/>
      <c r="K489" s="266"/>
      <c r="L489" s="266"/>
      <c r="M489" s="266"/>
      <c r="N489" s="266"/>
      <c r="O489" s="266"/>
      <c r="P489" s="266"/>
      <c r="Q489" s="266"/>
      <c r="R489" s="266"/>
      <c r="S489" s="266"/>
      <c r="T489" s="266"/>
      <c r="U489" s="266"/>
      <c r="V489" s="266"/>
      <c r="W489" s="266"/>
      <c r="X489" s="266"/>
      <c r="Y489" s="266"/>
      <c r="Z489" s="266"/>
      <c r="AA489" s="266"/>
      <c r="AB489" s="266"/>
      <c r="AC489" s="266"/>
      <c r="AD489" s="266"/>
      <c r="AE489" s="266"/>
      <c r="AF489" s="266"/>
      <c r="AG489" s="266"/>
      <c r="AH489" s="266"/>
      <c r="AI489" s="266"/>
      <c r="AJ489" s="266"/>
    </row>
    <row r="490" spans="1:36">
      <c r="A490" s="251"/>
      <c r="B490" s="260"/>
      <c r="C490" s="260"/>
      <c r="D490" s="267"/>
      <c r="E490" s="267"/>
      <c r="F490" s="267"/>
      <c r="G490" s="260"/>
      <c r="H490" s="250"/>
      <c r="I490" s="404"/>
      <c r="J490" s="266"/>
      <c r="K490" s="266"/>
      <c r="L490" s="266"/>
      <c r="M490" s="266"/>
      <c r="N490" s="266"/>
      <c r="O490" s="266"/>
      <c r="P490" s="266"/>
      <c r="Q490" s="266"/>
      <c r="R490" s="266"/>
      <c r="S490" s="266"/>
      <c r="T490" s="266"/>
      <c r="U490" s="266"/>
      <c r="V490" s="266"/>
      <c r="W490" s="266"/>
      <c r="X490" s="266"/>
      <c r="Y490" s="266"/>
      <c r="Z490" s="266"/>
      <c r="AA490" s="266"/>
      <c r="AB490" s="266"/>
      <c r="AC490" s="266"/>
      <c r="AD490" s="266"/>
      <c r="AE490" s="266"/>
      <c r="AF490" s="266"/>
      <c r="AG490" s="266"/>
      <c r="AH490" s="266"/>
      <c r="AI490" s="266"/>
      <c r="AJ490" s="266"/>
    </row>
    <row r="491" spans="1:36">
      <c r="A491" s="251"/>
      <c r="B491" s="260"/>
      <c r="C491" s="260"/>
      <c r="D491" s="267"/>
      <c r="E491" s="267"/>
      <c r="F491" s="267"/>
      <c r="G491" s="260"/>
      <c r="H491" s="250"/>
      <c r="I491" s="404"/>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s="266"/>
      <c r="AG491" s="266"/>
      <c r="AH491" s="266"/>
      <c r="AI491" s="266"/>
      <c r="AJ491" s="266"/>
    </row>
    <row r="492" spans="1:36">
      <c r="A492" s="251"/>
      <c r="B492" s="260"/>
      <c r="C492" s="260"/>
      <c r="D492" s="267"/>
      <c r="E492" s="267"/>
      <c r="F492" s="267"/>
      <c r="G492" s="260"/>
      <c r="H492" s="250"/>
      <c r="I492" s="404"/>
      <c r="J492" s="266"/>
      <c r="K492" s="266"/>
      <c r="L492" s="266"/>
      <c r="M492" s="266"/>
      <c r="N492" s="266"/>
      <c r="O492" s="266"/>
      <c r="P492" s="266"/>
      <c r="Q492" s="266"/>
      <c r="R492" s="266"/>
      <c r="S492" s="266"/>
      <c r="T492" s="266"/>
      <c r="U492" s="266"/>
      <c r="V492" s="266"/>
      <c r="W492" s="266"/>
      <c r="X492" s="266"/>
      <c r="Y492" s="266"/>
      <c r="Z492" s="266"/>
      <c r="AA492" s="266"/>
      <c r="AB492" s="266"/>
      <c r="AC492" s="266"/>
      <c r="AD492" s="266"/>
      <c r="AE492" s="266"/>
      <c r="AF492" s="266"/>
      <c r="AG492" s="266"/>
      <c r="AH492" s="266"/>
      <c r="AI492" s="266"/>
      <c r="AJ492" s="266"/>
    </row>
    <row r="493" spans="1:36">
      <c r="A493" s="251"/>
      <c r="B493" s="260"/>
      <c r="C493" s="260"/>
      <c r="D493" s="267"/>
      <c r="E493" s="267"/>
      <c r="F493" s="267"/>
      <c r="G493" s="260"/>
      <c r="H493" s="250"/>
      <c r="I493" s="404"/>
      <c r="J493" s="266"/>
      <c r="K493" s="266"/>
      <c r="L493" s="266"/>
      <c r="M493" s="266"/>
      <c r="N493" s="266"/>
      <c r="O493" s="266"/>
      <c r="P493" s="266"/>
      <c r="Q493" s="266"/>
      <c r="R493" s="266"/>
      <c r="S493" s="266"/>
      <c r="T493" s="266"/>
      <c r="U493" s="266"/>
      <c r="V493" s="266"/>
      <c r="W493" s="266"/>
      <c r="X493" s="266"/>
      <c r="Y493" s="266"/>
      <c r="Z493" s="266"/>
      <c r="AA493" s="266"/>
      <c r="AB493" s="266"/>
      <c r="AC493" s="266"/>
      <c r="AD493" s="266"/>
      <c r="AE493" s="266"/>
      <c r="AF493" s="266"/>
      <c r="AG493" s="266"/>
      <c r="AH493" s="266"/>
      <c r="AI493" s="266"/>
      <c r="AJ493" s="266"/>
    </row>
    <row r="494" spans="1:36">
      <c r="A494" s="251"/>
      <c r="B494" s="260"/>
      <c r="C494" s="260"/>
      <c r="D494" s="267"/>
      <c r="E494" s="267"/>
      <c r="F494" s="267"/>
      <c r="G494" s="260"/>
      <c r="H494" s="250"/>
      <c r="I494" s="404"/>
      <c r="J494" s="266"/>
      <c r="K494" s="266"/>
      <c r="L494" s="266"/>
      <c r="M494" s="266"/>
      <c r="N494" s="266"/>
      <c r="O494" s="266"/>
      <c r="P494" s="266"/>
      <c r="Q494" s="266"/>
      <c r="R494" s="266"/>
      <c r="S494" s="266"/>
      <c r="T494" s="266"/>
      <c r="U494" s="266"/>
      <c r="V494" s="266"/>
      <c r="W494" s="266"/>
      <c r="X494" s="266"/>
      <c r="Y494" s="266"/>
      <c r="Z494" s="266"/>
      <c r="AA494" s="266"/>
      <c r="AB494" s="266"/>
      <c r="AC494" s="266"/>
      <c r="AD494" s="266"/>
      <c r="AE494" s="266"/>
      <c r="AF494" s="266"/>
      <c r="AG494" s="266"/>
      <c r="AH494" s="266"/>
      <c r="AI494" s="266"/>
      <c r="AJ494" s="266"/>
    </row>
    <row r="495" spans="1:36">
      <c r="A495" s="251"/>
      <c r="B495" s="260"/>
      <c r="C495" s="260"/>
      <c r="D495" s="267"/>
      <c r="E495" s="267"/>
      <c r="F495" s="267"/>
      <c r="G495" s="260"/>
      <c r="H495" s="250"/>
      <c r="I495" s="404"/>
      <c r="J495" s="266"/>
      <c r="K495" s="266"/>
      <c r="L495" s="266"/>
      <c r="M495" s="266"/>
      <c r="N495" s="266"/>
      <c r="O495" s="266"/>
      <c r="P495" s="266"/>
      <c r="Q495" s="266"/>
      <c r="R495" s="266"/>
      <c r="S495" s="266"/>
      <c r="T495" s="266"/>
      <c r="U495" s="266"/>
      <c r="V495" s="266"/>
      <c r="W495" s="266"/>
      <c r="X495" s="266"/>
      <c r="Y495" s="266"/>
      <c r="Z495" s="266"/>
      <c r="AA495" s="266"/>
      <c r="AB495" s="266"/>
      <c r="AC495" s="266"/>
      <c r="AD495" s="266"/>
      <c r="AE495" s="266"/>
      <c r="AF495" s="266"/>
      <c r="AG495" s="266"/>
      <c r="AH495" s="266"/>
      <c r="AI495" s="266"/>
      <c r="AJ495" s="266"/>
    </row>
    <row r="496" spans="1:36">
      <c r="A496" s="251"/>
      <c r="B496" s="260"/>
      <c r="C496" s="260"/>
      <c r="D496" s="267"/>
      <c r="E496" s="267"/>
      <c r="F496" s="267"/>
      <c r="G496" s="260"/>
      <c r="H496" s="250"/>
      <c r="I496" s="404"/>
      <c r="J496" s="266"/>
      <c r="K496" s="266"/>
      <c r="L496" s="266"/>
      <c r="M496" s="266"/>
      <c r="N496" s="266"/>
      <c r="O496" s="266"/>
      <c r="P496" s="266"/>
      <c r="Q496" s="266"/>
      <c r="R496" s="266"/>
      <c r="S496" s="266"/>
      <c r="T496" s="266"/>
      <c r="U496" s="266"/>
      <c r="V496" s="266"/>
      <c r="W496" s="266"/>
      <c r="X496" s="266"/>
      <c r="Y496" s="266"/>
      <c r="Z496" s="266"/>
      <c r="AA496" s="266"/>
      <c r="AB496" s="266"/>
      <c r="AC496" s="266"/>
      <c r="AD496" s="266"/>
      <c r="AE496" s="266"/>
      <c r="AF496" s="266"/>
      <c r="AG496" s="266"/>
      <c r="AH496" s="266"/>
      <c r="AI496" s="266"/>
      <c r="AJ496" s="266"/>
    </row>
    <row r="497" spans="1:36">
      <c r="A497" s="251"/>
      <c r="B497" s="260"/>
      <c r="C497" s="260"/>
      <c r="D497" s="267"/>
      <c r="E497" s="267"/>
      <c r="F497" s="267"/>
      <c r="G497" s="260"/>
      <c r="H497" s="250"/>
      <c r="I497" s="404"/>
      <c r="J497" s="266"/>
      <c r="K497" s="266"/>
      <c r="L497" s="266"/>
      <c r="M497" s="266"/>
      <c r="N497" s="266"/>
      <c r="O497" s="266"/>
      <c r="P497" s="266"/>
      <c r="Q497" s="266"/>
      <c r="R497" s="266"/>
      <c r="S497" s="266"/>
      <c r="T497" s="266"/>
      <c r="U497" s="266"/>
      <c r="V497" s="266"/>
      <c r="W497" s="266"/>
      <c r="X497" s="266"/>
      <c r="Y497" s="266"/>
      <c r="Z497" s="266"/>
      <c r="AA497" s="266"/>
      <c r="AB497" s="266"/>
      <c r="AC497" s="266"/>
      <c r="AD497" s="266"/>
      <c r="AE497" s="266"/>
      <c r="AF497" s="266"/>
      <c r="AG497" s="266"/>
      <c r="AH497" s="266"/>
      <c r="AI497" s="266"/>
      <c r="AJ497" s="266"/>
    </row>
    <row r="498" spans="1:36">
      <c r="A498" s="251"/>
      <c r="B498" s="260"/>
      <c r="C498" s="260"/>
      <c r="D498" s="267"/>
      <c r="E498" s="267"/>
      <c r="F498" s="267"/>
      <c r="G498" s="260"/>
      <c r="H498" s="250"/>
      <c r="I498" s="404"/>
      <c r="J498" s="266"/>
      <c r="K498" s="266"/>
      <c r="L498" s="266"/>
      <c r="M498" s="266"/>
      <c r="N498" s="266"/>
      <c r="O498" s="266"/>
      <c r="P498" s="266"/>
      <c r="Q498" s="266"/>
      <c r="R498" s="266"/>
      <c r="S498" s="266"/>
      <c r="T498" s="266"/>
      <c r="U498" s="266"/>
      <c r="V498" s="266"/>
      <c r="W498" s="266"/>
      <c r="X498" s="266"/>
      <c r="Y498" s="266"/>
      <c r="Z498" s="266"/>
      <c r="AA498" s="266"/>
      <c r="AB498" s="266"/>
      <c r="AC498" s="266"/>
      <c r="AD498" s="266"/>
      <c r="AE498" s="266"/>
      <c r="AF498" s="266"/>
      <c r="AG498" s="266"/>
      <c r="AH498" s="266"/>
      <c r="AI498" s="266"/>
      <c r="AJ498" s="266"/>
    </row>
    <row r="499" spans="1:36">
      <c r="A499" s="251"/>
      <c r="B499" s="260"/>
      <c r="C499" s="260"/>
      <c r="D499" s="267"/>
      <c r="E499" s="267"/>
      <c r="F499" s="267"/>
      <c r="G499" s="260"/>
      <c r="H499" s="250"/>
      <c r="I499" s="404"/>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266"/>
      <c r="AF499" s="266"/>
      <c r="AG499" s="266"/>
      <c r="AH499" s="266"/>
      <c r="AI499" s="266"/>
      <c r="AJ499" s="266"/>
    </row>
    <row r="500" spans="1:36">
      <c r="A500" s="251"/>
      <c r="B500" s="260"/>
      <c r="C500" s="260"/>
      <c r="D500" s="267"/>
      <c r="E500" s="267"/>
      <c r="F500" s="267"/>
      <c r="G500" s="260"/>
      <c r="H500" s="250"/>
      <c r="I500" s="404"/>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s="266"/>
      <c r="AG500" s="266"/>
      <c r="AH500" s="266"/>
      <c r="AI500" s="266"/>
      <c r="AJ500" s="266"/>
    </row>
    <row r="501" spans="1:36">
      <c r="A501" s="251"/>
      <c r="B501" s="260"/>
      <c r="C501" s="260"/>
      <c r="D501" s="267"/>
      <c r="E501" s="267"/>
      <c r="F501" s="267"/>
      <c r="G501" s="260"/>
      <c r="H501" s="250"/>
      <c r="I501" s="404"/>
      <c r="J501" s="266"/>
      <c r="K501" s="266"/>
      <c r="L501" s="266"/>
      <c r="M501" s="266"/>
      <c r="N501" s="266"/>
      <c r="O501" s="266"/>
      <c r="P501" s="266"/>
      <c r="Q501" s="266"/>
      <c r="R501" s="266"/>
      <c r="S501" s="266"/>
      <c r="T501" s="266"/>
      <c r="U501" s="266"/>
      <c r="V501" s="266"/>
      <c r="W501" s="266"/>
      <c r="X501" s="266"/>
      <c r="Y501" s="266"/>
      <c r="Z501" s="266"/>
      <c r="AA501" s="266"/>
      <c r="AB501" s="266"/>
      <c r="AC501" s="266"/>
      <c r="AD501" s="266"/>
      <c r="AE501" s="266"/>
      <c r="AF501" s="266"/>
      <c r="AG501" s="266"/>
      <c r="AH501" s="266"/>
      <c r="AI501" s="266"/>
      <c r="AJ501" s="266"/>
    </row>
    <row r="502" spans="1:36">
      <c r="A502" s="251"/>
      <c r="B502" s="260"/>
      <c r="C502" s="260"/>
      <c r="D502" s="267"/>
      <c r="E502" s="267"/>
      <c r="F502" s="267"/>
      <c r="G502" s="260"/>
      <c r="H502" s="250"/>
      <c r="I502" s="404"/>
      <c r="J502" s="266"/>
      <c r="K502" s="266"/>
      <c r="L502" s="266"/>
      <c r="M502" s="266"/>
      <c r="N502" s="266"/>
      <c r="O502" s="266"/>
      <c r="P502" s="266"/>
      <c r="Q502" s="266"/>
      <c r="R502" s="266"/>
      <c r="S502" s="266"/>
      <c r="T502" s="266"/>
      <c r="U502" s="266"/>
      <c r="V502" s="266"/>
      <c r="W502" s="266"/>
      <c r="X502" s="266"/>
      <c r="Y502" s="266"/>
      <c r="Z502" s="266"/>
      <c r="AA502" s="266"/>
      <c r="AB502" s="266"/>
      <c r="AC502" s="266"/>
      <c r="AD502" s="266"/>
      <c r="AE502" s="266"/>
      <c r="AF502" s="266"/>
      <c r="AG502" s="266"/>
      <c r="AH502" s="266"/>
      <c r="AI502" s="266"/>
      <c r="AJ502" s="266"/>
    </row>
    <row r="503" spans="1:36">
      <c r="A503" s="251"/>
      <c r="B503" s="260"/>
      <c r="C503" s="260"/>
      <c r="D503" s="267"/>
      <c r="E503" s="267"/>
      <c r="F503" s="267"/>
      <c r="G503" s="260"/>
      <c r="H503" s="250"/>
      <c r="I503" s="404"/>
      <c r="J503" s="266"/>
      <c r="K503" s="266"/>
      <c r="L503" s="266"/>
      <c r="M503" s="266"/>
      <c r="N503" s="266"/>
      <c r="O503" s="266"/>
      <c r="P503" s="266"/>
      <c r="Q503" s="266"/>
      <c r="R503" s="266"/>
      <c r="S503" s="266"/>
      <c r="T503" s="266"/>
      <c r="U503" s="266"/>
      <c r="V503" s="266"/>
      <c r="W503" s="266"/>
      <c r="X503" s="266"/>
      <c r="Y503" s="266"/>
      <c r="Z503" s="266"/>
      <c r="AA503" s="266"/>
      <c r="AB503" s="266"/>
      <c r="AC503" s="266"/>
      <c r="AD503" s="266"/>
      <c r="AE503" s="266"/>
      <c r="AF503" s="266"/>
      <c r="AG503" s="266"/>
      <c r="AH503" s="266"/>
      <c r="AI503" s="266"/>
      <c r="AJ503" s="266"/>
    </row>
    <row r="504" spans="1:36">
      <c r="A504" s="251"/>
      <c r="B504" s="260"/>
      <c r="C504" s="260"/>
      <c r="D504" s="267"/>
      <c r="E504" s="267"/>
      <c r="F504" s="267"/>
      <c r="G504" s="260"/>
      <c r="H504" s="250"/>
      <c r="I504" s="404"/>
      <c r="J504" s="266"/>
      <c r="K504" s="266"/>
      <c r="L504" s="266"/>
      <c r="M504" s="266"/>
      <c r="N504" s="266"/>
      <c r="O504" s="266"/>
      <c r="P504" s="266"/>
      <c r="Q504" s="266"/>
      <c r="R504" s="266"/>
      <c r="S504" s="266"/>
      <c r="T504" s="266"/>
      <c r="U504" s="266"/>
      <c r="V504" s="266"/>
      <c r="W504" s="266"/>
      <c r="X504" s="266"/>
      <c r="Y504" s="266"/>
      <c r="Z504" s="266"/>
      <c r="AA504" s="266"/>
      <c r="AB504" s="266"/>
      <c r="AC504" s="266"/>
      <c r="AD504" s="266"/>
      <c r="AE504" s="266"/>
      <c r="AF504" s="266"/>
      <c r="AG504" s="266"/>
      <c r="AH504" s="266"/>
      <c r="AI504" s="266"/>
      <c r="AJ504" s="266"/>
    </row>
    <row r="505" spans="1:36">
      <c r="A505" s="251"/>
      <c r="B505" s="260"/>
      <c r="C505" s="260"/>
      <c r="D505" s="267"/>
      <c r="E505" s="267"/>
      <c r="F505" s="267"/>
      <c r="G505" s="260"/>
      <c r="H505" s="250"/>
      <c r="I505" s="404"/>
      <c r="J505" s="266"/>
      <c r="K505" s="266"/>
      <c r="L505" s="266"/>
      <c r="M505" s="266"/>
      <c r="N505" s="266"/>
      <c r="O505" s="266"/>
      <c r="P505" s="266"/>
      <c r="Q505" s="266"/>
      <c r="R505" s="266"/>
      <c r="S505" s="266"/>
      <c r="T505" s="266"/>
      <c r="U505" s="266"/>
      <c r="V505" s="266"/>
      <c r="W505" s="266"/>
      <c r="X505" s="266"/>
      <c r="Y505" s="266"/>
      <c r="Z505" s="266"/>
      <c r="AA505" s="266"/>
      <c r="AB505" s="266"/>
      <c r="AC505" s="266"/>
      <c r="AD505" s="266"/>
      <c r="AE505" s="266"/>
      <c r="AF505" s="266"/>
      <c r="AG505" s="266"/>
      <c r="AH505" s="266"/>
      <c r="AI505" s="266"/>
      <c r="AJ505" s="266"/>
    </row>
    <row r="506" spans="1:36">
      <c r="A506" s="251"/>
      <c r="B506" s="260"/>
      <c r="C506" s="260"/>
      <c r="D506" s="267"/>
      <c r="E506" s="267"/>
      <c r="F506" s="267"/>
      <c r="G506" s="260"/>
      <c r="H506" s="250"/>
      <c r="I506" s="404"/>
      <c r="J506" s="266"/>
      <c r="K506" s="266"/>
      <c r="L506" s="266"/>
      <c r="M506" s="266"/>
      <c r="N506" s="266"/>
      <c r="O506" s="266"/>
      <c r="P506" s="266"/>
      <c r="Q506" s="266"/>
      <c r="R506" s="266"/>
      <c r="S506" s="266"/>
      <c r="T506" s="266"/>
      <c r="U506" s="266"/>
      <c r="V506" s="266"/>
      <c r="W506" s="266"/>
      <c r="X506" s="266"/>
      <c r="Y506" s="266"/>
      <c r="Z506" s="266"/>
      <c r="AA506" s="266"/>
      <c r="AB506" s="266"/>
      <c r="AC506" s="266"/>
      <c r="AD506" s="266"/>
      <c r="AE506" s="266"/>
      <c r="AF506" s="266"/>
      <c r="AG506" s="266"/>
      <c r="AH506" s="266"/>
      <c r="AI506" s="266"/>
      <c r="AJ506" s="266"/>
    </row>
    <row r="507" spans="1:36">
      <c r="A507" s="251"/>
      <c r="B507" s="260"/>
      <c r="C507" s="260"/>
      <c r="D507" s="267"/>
      <c r="E507" s="267"/>
      <c r="F507" s="267"/>
      <c r="G507" s="260"/>
      <c r="H507" s="250"/>
      <c r="I507" s="404"/>
      <c r="J507" s="266"/>
      <c r="K507" s="266"/>
      <c r="L507" s="266"/>
      <c r="M507" s="266"/>
      <c r="N507" s="266"/>
      <c r="O507" s="266"/>
      <c r="P507" s="266"/>
      <c r="Q507" s="266"/>
      <c r="R507" s="266"/>
      <c r="S507" s="266"/>
      <c r="T507" s="266"/>
      <c r="U507" s="266"/>
      <c r="V507" s="266"/>
      <c r="W507" s="266"/>
      <c r="X507" s="266"/>
      <c r="Y507" s="266"/>
      <c r="Z507" s="266"/>
      <c r="AA507" s="266"/>
      <c r="AB507" s="266"/>
      <c r="AC507" s="266"/>
      <c r="AD507" s="266"/>
      <c r="AE507" s="266"/>
      <c r="AF507" s="266"/>
      <c r="AG507" s="266"/>
      <c r="AH507" s="266"/>
      <c r="AI507" s="266"/>
      <c r="AJ507" s="266"/>
    </row>
    <row r="508" spans="1:36">
      <c r="A508" s="251"/>
      <c r="B508" s="260"/>
      <c r="C508" s="260"/>
      <c r="D508" s="267"/>
      <c r="E508" s="267"/>
      <c r="F508" s="267"/>
      <c r="G508" s="260"/>
      <c r="H508" s="250"/>
      <c r="I508" s="404"/>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266"/>
      <c r="AF508" s="266"/>
      <c r="AG508" s="266"/>
      <c r="AH508" s="266"/>
      <c r="AI508" s="266"/>
      <c r="AJ508" s="266"/>
    </row>
    <row r="509" spans="1:36">
      <c r="A509" s="251"/>
      <c r="B509" s="260"/>
      <c r="C509" s="260"/>
      <c r="D509" s="267"/>
      <c r="E509" s="267"/>
      <c r="F509" s="267"/>
      <c r="G509" s="260"/>
      <c r="H509" s="250"/>
      <c r="I509" s="404"/>
      <c r="J509" s="266"/>
      <c r="K509" s="266"/>
      <c r="L509" s="266"/>
      <c r="M509" s="266"/>
      <c r="N509" s="266"/>
      <c r="O509" s="266"/>
      <c r="P509" s="266"/>
      <c r="Q509" s="266"/>
      <c r="R509" s="266"/>
      <c r="S509" s="266"/>
      <c r="T509" s="266"/>
      <c r="U509" s="266"/>
      <c r="V509" s="266"/>
      <c r="W509" s="266"/>
      <c r="X509" s="266"/>
      <c r="Y509" s="266"/>
      <c r="Z509" s="266"/>
      <c r="AA509" s="266"/>
      <c r="AB509" s="266"/>
      <c r="AC509" s="266"/>
      <c r="AD509" s="266"/>
      <c r="AE509" s="266"/>
      <c r="AF509" s="266"/>
      <c r="AG509" s="266"/>
      <c r="AH509" s="266"/>
      <c r="AI509" s="266"/>
      <c r="AJ509" s="266"/>
    </row>
    <row r="510" spans="1:36">
      <c r="A510" s="251"/>
      <c r="B510" s="260"/>
      <c r="C510" s="260"/>
      <c r="D510" s="267"/>
      <c r="E510" s="267"/>
      <c r="F510" s="267"/>
      <c r="G510" s="260"/>
      <c r="H510" s="250"/>
      <c r="I510" s="404"/>
      <c r="J510" s="266"/>
      <c r="K510" s="266"/>
      <c r="L510" s="266"/>
      <c r="M510" s="266"/>
      <c r="N510" s="266"/>
      <c r="O510" s="266"/>
      <c r="P510" s="266"/>
      <c r="Q510" s="266"/>
      <c r="R510" s="266"/>
      <c r="S510" s="266"/>
      <c r="T510" s="266"/>
      <c r="U510" s="266"/>
      <c r="V510" s="266"/>
      <c r="W510" s="266"/>
      <c r="X510" s="266"/>
      <c r="Y510" s="266"/>
      <c r="Z510" s="266"/>
      <c r="AA510" s="266"/>
      <c r="AB510" s="266"/>
      <c r="AC510" s="266"/>
      <c r="AD510" s="266"/>
      <c r="AE510" s="266"/>
      <c r="AF510" s="266"/>
      <c r="AG510" s="266"/>
      <c r="AH510" s="266"/>
      <c r="AI510" s="266"/>
      <c r="AJ510" s="266"/>
    </row>
    <row r="511" spans="1:36">
      <c r="A511" s="251"/>
      <c r="B511" s="260"/>
      <c r="C511" s="260"/>
      <c r="D511" s="267"/>
      <c r="E511" s="267"/>
      <c r="F511" s="267"/>
      <c r="G511" s="260"/>
      <c r="H511" s="250"/>
      <c r="I511" s="404"/>
      <c r="J511" s="266"/>
      <c r="K511" s="266"/>
      <c r="L511" s="266"/>
      <c r="M511" s="266"/>
      <c r="N511" s="266"/>
      <c r="O511" s="266"/>
      <c r="P511" s="266"/>
      <c r="Q511" s="266"/>
      <c r="R511" s="266"/>
      <c r="S511" s="266"/>
      <c r="T511" s="266"/>
      <c r="U511" s="266"/>
      <c r="V511" s="266"/>
      <c r="W511" s="266"/>
      <c r="X511" s="266"/>
      <c r="Y511" s="266"/>
      <c r="Z511" s="266"/>
      <c r="AA511" s="266"/>
      <c r="AB511" s="266"/>
      <c r="AC511" s="266"/>
      <c r="AD511" s="266"/>
      <c r="AE511" s="266"/>
      <c r="AF511" s="266"/>
      <c r="AG511" s="266"/>
      <c r="AH511" s="266"/>
      <c r="AI511" s="266"/>
      <c r="AJ511" s="266"/>
    </row>
    <row r="512" spans="1:36">
      <c r="A512" s="251"/>
      <c r="B512" s="260"/>
      <c r="C512" s="260"/>
      <c r="D512" s="267"/>
      <c r="E512" s="267"/>
      <c r="F512" s="267"/>
      <c r="G512" s="260"/>
      <c r="H512" s="250"/>
      <c r="I512" s="404"/>
      <c r="J512" s="266"/>
      <c r="K512" s="266"/>
      <c r="L512" s="266"/>
      <c r="M512" s="266"/>
      <c r="N512" s="266"/>
      <c r="O512" s="266"/>
      <c r="P512" s="266"/>
      <c r="Q512" s="266"/>
      <c r="R512" s="266"/>
      <c r="S512" s="266"/>
      <c r="T512" s="266"/>
      <c r="U512" s="266"/>
      <c r="V512" s="266"/>
      <c r="W512" s="266"/>
      <c r="X512" s="266"/>
      <c r="Y512" s="266"/>
      <c r="Z512" s="266"/>
      <c r="AA512" s="266"/>
      <c r="AB512" s="266"/>
      <c r="AC512" s="266"/>
      <c r="AD512" s="266"/>
      <c r="AE512" s="266"/>
      <c r="AF512" s="266"/>
      <c r="AG512" s="266"/>
      <c r="AH512" s="266"/>
      <c r="AI512" s="266"/>
      <c r="AJ512" s="266"/>
    </row>
    <row r="513" spans="1:36">
      <c r="A513" s="251"/>
      <c r="B513" s="260"/>
      <c r="C513" s="260"/>
      <c r="D513" s="267"/>
      <c r="E513" s="267"/>
      <c r="F513" s="267"/>
      <c r="G513" s="260"/>
      <c r="H513" s="250"/>
      <c r="I513" s="404"/>
      <c r="J513" s="266"/>
      <c r="K513" s="266"/>
      <c r="L513" s="266"/>
      <c r="M513" s="266"/>
      <c r="N513" s="266"/>
      <c r="O513" s="266"/>
      <c r="P513" s="266"/>
      <c r="Q513" s="266"/>
      <c r="R513" s="266"/>
      <c r="S513" s="266"/>
      <c r="T513" s="266"/>
      <c r="U513" s="266"/>
      <c r="V513" s="266"/>
      <c r="W513" s="266"/>
      <c r="X513" s="266"/>
      <c r="Y513" s="266"/>
      <c r="Z513" s="266"/>
      <c r="AA513" s="266"/>
      <c r="AB513" s="266"/>
      <c r="AC513" s="266"/>
      <c r="AD513" s="266"/>
      <c r="AE513" s="266"/>
      <c r="AF513" s="266"/>
      <c r="AG513" s="266"/>
      <c r="AH513" s="266"/>
      <c r="AI513" s="266"/>
      <c r="AJ513" s="266"/>
    </row>
    <row r="514" spans="1:36">
      <c r="A514" s="251"/>
      <c r="B514" s="260"/>
      <c r="C514" s="260"/>
      <c r="D514" s="267"/>
      <c r="E514" s="267"/>
      <c r="F514" s="267"/>
      <c r="G514" s="260"/>
      <c r="H514" s="250"/>
      <c r="I514" s="404"/>
      <c r="J514" s="266"/>
      <c r="K514" s="266"/>
      <c r="L514" s="266"/>
      <c r="M514" s="266"/>
      <c r="N514" s="266"/>
      <c r="O514" s="266"/>
      <c r="P514" s="266"/>
      <c r="Q514" s="266"/>
      <c r="R514" s="266"/>
      <c r="S514" s="266"/>
      <c r="T514" s="266"/>
      <c r="U514" s="266"/>
      <c r="V514" s="266"/>
      <c r="W514" s="266"/>
      <c r="X514" s="266"/>
      <c r="Y514" s="266"/>
      <c r="Z514" s="266"/>
      <c r="AA514" s="266"/>
      <c r="AB514" s="266"/>
      <c r="AC514" s="266"/>
      <c r="AD514" s="266"/>
      <c r="AE514" s="266"/>
      <c r="AF514" s="266"/>
      <c r="AG514" s="266"/>
      <c r="AH514" s="266"/>
      <c r="AI514" s="266"/>
      <c r="AJ514" s="266"/>
    </row>
    <row r="515" spans="1:36">
      <c r="A515" s="251"/>
      <c r="B515" s="260"/>
      <c r="C515" s="260"/>
      <c r="D515" s="267"/>
      <c r="E515" s="267"/>
      <c r="F515" s="267"/>
      <c r="G515" s="260"/>
      <c r="H515" s="250"/>
      <c r="I515" s="404"/>
      <c r="J515" s="266"/>
      <c r="K515" s="266"/>
      <c r="L515" s="266"/>
      <c r="M515" s="266"/>
      <c r="N515" s="266"/>
      <c r="O515" s="266"/>
      <c r="P515" s="266"/>
      <c r="Q515" s="266"/>
      <c r="R515" s="266"/>
      <c r="S515" s="266"/>
      <c r="T515" s="266"/>
      <c r="U515" s="266"/>
      <c r="V515" s="266"/>
      <c r="W515" s="266"/>
      <c r="X515" s="266"/>
      <c r="Y515" s="266"/>
      <c r="Z515" s="266"/>
      <c r="AA515" s="266"/>
      <c r="AB515" s="266"/>
      <c r="AC515" s="266"/>
      <c r="AD515" s="266"/>
      <c r="AE515" s="266"/>
      <c r="AF515" s="266"/>
      <c r="AG515" s="266"/>
      <c r="AH515" s="266"/>
      <c r="AI515" s="266"/>
      <c r="AJ515" s="266"/>
    </row>
    <row r="516" spans="1:36">
      <c r="A516" s="251"/>
      <c r="B516" s="260"/>
      <c r="C516" s="260"/>
      <c r="D516" s="267"/>
      <c r="E516" s="267"/>
      <c r="F516" s="267"/>
      <c r="G516" s="260"/>
      <c r="H516" s="250"/>
      <c r="I516" s="404"/>
      <c r="J516" s="266"/>
      <c r="K516" s="266"/>
      <c r="L516" s="266"/>
      <c r="M516" s="266"/>
      <c r="N516" s="266"/>
      <c r="O516" s="266"/>
      <c r="P516" s="266"/>
      <c r="Q516" s="266"/>
      <c r="R516" s="266"/>
      <c r="S516" s="266"/>
      <c r="T516" s="266"/>
      <c r="U516" s="266"/>
      <c r="V516" s="266"/>
      <c r="W516" s="266"/>
      <c r="X516" s="266"/>
      <c r="Y516" s="266"/>
      <c r="Z516" s="266"/>
      <c r="AA516" s="266"/>
      <c r="AB516" s="266"/>
      <c r="AC516" s="266"/>
      <c r="AD516" s="266"/>
      <c r="AE516" s="266"/>
      <c r="AF516" s="266"/>
      <c r="AG516" s="266"/>
      <c r="AH516" s="266"/>
      <c r="AI516" s="266"/>
      <c r="AJ516" s="266"/>
    </row>
    <row r="517" spans="1:36">
      <c r="A517" s="251"/>
      <c r="B517" s="260"/>
      <c r="C517" s="260"/>
      <c r="D517" s="267"/>
      <c r="E517" s="267"/>
      <c r="F517" s="267"/>
      <c r="G517" s="260"/>
      <c r="H517" s="340"/>
      <c r="I517" s="404"/>
      <c r="J517" s="266"/>
      <c r="K517" s="266"/>
      <c r="L517" s="266"/>
      <c r="M517" s="266"/>
      <c r="N517" s="266"/>
      <c r="O517" s="266"/>
      <c r="P517" s="266"/>
      <c r="Q517" s="266"/>
      <c r="R517" s="266"/>
      <c r="S517" s="266"/>
      <c r="T517" s="266"/>
      <c r="U517" s="266"/>
      <c r="V517" s="266"/>
      <c r="W517" s="266"/>
      <c r="X517" s="266"/>
      <c r="Y517" s="266"/>
      <c r="Z517" s="266"/>
      <c r="AA517" s="266"/>
      <c r="AB517" s="266"/>
      <c r="AC517" s="266"/>
      <c r="AD517" s="266"/>
      <c r="AE517" s="266"/>
      <c r="AF517" s="266"/>
      <c r="AG517" s="266"/>
      <c r="AH517" s="266"/>
      <c r="AI517" s="266"/>
      <c r="AJ517" s="266"/>
    </row>
    <row r="518" spans="1:36">
      <c r="A518" s="251"/>
      <c r="B518" s="260"/>
      <c r="C518" s="260"/>
      <c r="D518" s="267"/>
      <c r="E518" s="267"/>
      <c r="F518" s="267"/>
      <c r="G518" s="260"/>
      <c r="H518" s="340"/>
      <c r="I518" s="404"/>
      <c r="J518" s="266"/>
      <c r="K518" s="266"/>
      <c r="L518" s="266"/>
      <c r="M518" s="266"/>
      <c r="N518" s="266"/>
      <c r="O518" s="266"/>
      <c r="P518" s="266"/>
      <c r="Q518" s="266"/>
      <c r="R518" s="266"/>
      <c r="S518" s="266"/>
      <c r="T518" s="266"/>
      <c r="U518" s="266"/>
      <c r="V518" s="266"/>
      <c r="W518" s="266"/>
      <c r="X518" s="266"/>
      <c r="Y518" s="266"/>
      <c r="Z518" s="266"/>
      <c r="AA518" s="266"/>
      <c r="AB518" s="266"/>
      <c r="AC518" s="266"/>
      <c r="AD518" s="266"/>
      <c r="AE518" s="266"/>
      <c r="AF518" s="266"/>
      <c r="AG518" s="266"/>
      <c r="AH518" s="266"/>
      <c r="AI518" s="266"/>
      <c r="AJ518" s="266"/>
    </row>
    <row r="519" spans="1:36">
      <c r="A519" s="251"/>
      <c r="B519" s="260"/>
      <c r="C519" s="260"/>
      <c r="D519" s="267"/>
      <c r="E519" s="267"/>
      <c r="F519" s="267"/>
      <c r="G519" s="260"/>
      <c r="H519" s="340"/>
      <c r="I519" s="404"/>
      <c r="J519" s="266"/>
      <c r="K519" s="266"/>
      <c r="L519" s="266"/>
      <c r="M519" s="266"/>
      <c r="N519" s="266"/>
      <c r="O519" s="266"/>
      <c r="P519" s="266"/>
      <c r="Q519" s="266"/>
      <c r="R519" s="266"/>
      <c r="S519" s="266"/>
      <c r="T519" s="266"/>
      <c r="U519" s="266"/>
      <c r="V519" s="266"/>
      <c r="W519" s="266"/>
      <c r="X519" s="266"/>
      <c r="Y519" s="266"/>
      <c r="Z519" s="266"/>
      <c r="AA519" s="266"/>
      <c r="AB519" s="266"/>
      <c r="AC519" s="266"/>
      <c r="AD519" s="266"/>
      <c r="AE519" s="266"/>
      <c r="AF519" s="266"/>
      <c r="AG519" s="266"/>
      <c r="AH519" s="266"/>
      <c r="AI519" s="266"/>
      <c r="AJ519" s="266"/>
    </row>
    <row r="520" spans="1:36">
      <c r="A520" s="251"/>
      <c r="B520" s="260"/>
      <c r="C520" s="260"/>
      <c r="D520" s="267"/>
      <c r="E520" s="267"/>
      <c r="F520" s="267"/>
      <c r="G520" s="260"/>
      <c r="H520" s="340"/>
      <c r="I520" s="404"/>
      <c r="J520" s="266"/>
      <c r="K520" s="266"/>
      <c r="L520" s="266"/>
      <c r="M520" s="266"/>
      <c r="N520" s="266"/>
      <c r="O520" s="266"/>
      <c r="P520" s="266"/>
      <c r="Q520" s="266"/>
      <c r="R520" s="266"/>
      <c r="S520" s="266"/>
      <c r="T520" s="266"/>
      <c r="U520" s="266"/>
      <c r="V520" s="266"/>
      <c r="W520" s="266"/>
      <c r="X520" s="266"/>
      <c r="Y520" s="266"/>
      <c r="Z520" s="266"/>
      <c r="AA520" s="266"/>
      <c r="AB520" s="266"/>
      <c r="AC520" s="266"/>
      <c r="AD520" s="266"/>
      <c r="AE520" s="266"/>
      <c r="AF520" s="266"/>
      <c r="AG520" s="266"/>
      <c r="AH520" s="266"/>
      <c r="AI520" s="266"/>
      <c r="AJ520" s="266"/>
    </row>
    <row r="521" spans="1:36">
      <c r="A521" s="251"/>
      <c r="B521" s="260"/>
      <c r="C521" s="260"/>
      <c r="D521" s="267"/>
      <c r="E521" s="267"/>
      <c r="F521" s="267"/>
      <c r="G521" s="260"/>
      <c r="H521" s="340"/>
      <c r="I521" s="404"/>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s="266"/>
      <c r="AG521" s="266"/>
      <c r="AH521" s="266"/>
      <c r="AI521" s="266"/>
      <c r="AJ521" s="266"/>
    </row>
    <row r="522" spans="1:36">
      <c r="A522" s="251"/>
      <c r="B522" s="260"/>
      <c r="C522" s="260"/>
      <c r="D522" s="267"/>
      <c r="E522" s="267"/>
      <c r="F522" s="267"/>
      <c r="G522" s="260"/>
      <c r="H522" s="340"/>
      <c r="I522" s="404"/>
      <c r="J522" s="266"/>
      <c r="K522" s="266"/>
      <c r="L522" s="266"/>
      <c r="M522" s="266"/>
      <c r="N522" s="266"/>
      <c r="O522" s="266"/>
      <c r="P522" s="266"/>
      <c r="Q522" s="266"/>
      <c r="R522" s="266"/>
      <c r="S522" s="266"/>
      <c r="T522" s="266"/>
      <c r="U522" s="266"/>
      <c r="V522" s="266"/>
      <c r="W522" s="266"/>
      <c r="X522" s="266"/>
      <c r="Y522" s="266"/>
      <c r="Z522" s="266"/>
      <c r="AA522" s="266"/>
      <c r="AB522" s="266"/>
      <c r="AC522" s="266"/>
      <c r="AD522" s="266"/>
      <c r="AE522" s="266"/>
      <c r="AF522" s="266"/>
      <c r="AG522" s="266"/>
      <c r="AH522" s="266"/>
      <c r="AI522" s="266"/>
      <c r="AJ522" s="266"/>
    </row>
    <row r="523" spans="1:36">
      <c r="A523" s="251"/>
      <c r="B523" s="260"/>
      <c r="C523" s="260"/>
      <c r="D523" s="267"/>
      <c r="E523" s="267"/>
      <c r="F523" s="267"/>
      <c r="G523" s="260"/>
      <c r="H523" s="340"/>
      <c r="I523" s="404"/>
      <c r="J523" s="266"/>
      <c r="K523" s="266"/>
      <c r="L523" s="266"/>
      <c r="M523" s="266"/>
      <c r="N523" s="266"/>
      <c r="O523" s="266"/>
      <c r="P523" s="266"/>
      <c r="Q523" s="266"/>
      <c r="R523" s="266"/>
      <c r="S523" s="266"/>
      <c r="T523" s="266"/>
      <c r="U523" s="266"/>
      <c r="V523" s="266"/>
      <c r="W523" s="266"/>
      <c r="X523" s="266"/>
      <c r="Y523" s="266"/>
      <c r="Z523" s="266"/>
      <c r="AA523" s="266"/>
      <c r="AB523" s="266"/>
      <c r="AC523" s="266"/>
      <c r="AD523" s="266"/>
      <c r="AE523" s="266"/>
      <c r="AF523" s="266"/>
      <c r="AG523" s="266"/>
      <c r="AH523" s="266"/>
      <c r="AI523" s="266"/>
      <c r="AJ523" s="266"/>
    </row>
    <row r="524" spans="1:36">
      <c r="A524" s="251"/>
      <c r="B524" s="260"/>
      <c r="C524" s="260"/>
      <c r="D524" s="267"/>
      <c r="E524" s="267"/>
      <c r="F524" s="267"/>
      <c r="G524" s="260"/>
      <c r="H524" s="340"/>
      <c r="I524" s="404"/>
      <c r="J524" s="266"/>
      <c r="K524" s="266"/>
      <c r="L524" s="266"/>
      <c r="M524" s="266"/>
      <c r="N524" s="266"/>
      <c r="O524" s="266"/>
      <c r="P524" s="266"/>
      <c r="Q524" s="266"/>
      <c r="R524" s="266"/>
      <c r="S524" s="266"/>
      <c r="T524" s="266"/>
      <c r="U524" s="266"/>
      <c r="V524" s="266"/>
      <c r="W524" s="266"/>
      <c r="X524" s="266"/>
      <c r="Y524" s="266"/>
      <c r="Z524" s="266"/>
      <c r="AA524" s="266"/>
      <c r="AB524" s="266"/>
      <c r="AC524" s="266"/>
      <c r="AD524" s="266"/>
      <c r="AE524" s="266"/>
      <c r="AF524" s="266"/>
      <c r="AG524" s="266"/>
      <c r="AH524" s="266"/>
      <c r="AI524" s="266"/>
      <c r="AJ524" s="266"/>
    </row>
    <row r="525" spans="1:36">
      <c r="A525" s="251"/>
      <c r="B525" s="260"/>
      <c r="C525" s="260"/>
      <c r="D525" s="267"/>
      <c r="E525" s="267"/>
      <c r="F525" s="267"/>
      <c r="G525" s="260"/>
      <c r="H525" s="340"/>
      <c r="I525" s="404"/>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s="266"/>
      <c r="AG525" s="266"/>
      <c r="AH525" s="266"/>
      <c r="AI525" s="266"/>
      <c r="AJ525" s="266"/>
    </row>
    <row r="526" spans="1:36">
      <c r="A526" s="251"/>
      <c r="B526" s="260"/>
      <c r="C526" s="260"/>
      <c r="D526" s="267"/>
      <c r="E526" s="267"/>
      <c r="F526" s="267"/>
      <c r="G526" s="260"/>
      <c r="H526" s="340"/>
      <c r="I526" s="404"/>
      <c r="J526" s="266"/>
      <c r="K526" s="266"/>
      <c r="L526" s="266"/>
      <c r="M526" s="266"/>
      <c r="N526" s="266"/>
      <c r="O526" s="266"/>
      <c r="P526" s="266"/>
      <c r="Q526" s="266"/>
      <c r="R526" s="266"/>
      <c r="S526" s="266"/>
      <c r="T526" s="266"/>
      <c r="U526" s="266"/>
      <c r="V526" s="266"/>
      <c r="W526" s="266"/>
      <c r="X526" s="266"/>
      <c r="Y526" s="266"/>
      <c r="Z526" s="266"/>
      <c r="AA526" s="266"/>
      <c r="AB526" s="266"/>
      <c r="AC526" s="266"/>
      <c r="AD526" s="266"/>
      <c r="AE526" s="266"/>
      <c r="AF526" s="266"/>
      <c r="AG526" s="266"/>
      <c r="AH526" s="266"/>
      <c r="AI526" s="266"/>
      <c r="AJ526" s="266"/>
    </row>
    <row r="527" spans="1:36">
      <c r="A527" s="251"/>
      <c r="B527" s="260"/>
      <c r="C527" s="260"/>
      <c r="D527" s="267"/>
      <c r="E527" s="267"/>
      <c r="F527" s="267"/>
      <c r="G527" s="260"/>
      <c r="H527" s="340"/>
      <c r="I527" s="404"/>
      <c r="J527" s="266"/>
      <c r="K527" s="266"/>
      <c r="L527" s="266"/>
      <c r="M527" s="266"/>
      <c r="N527" s="266"/>
      <c r="O527" s="266"/>
      <c r="P527" s="266"/>
      <c r="Q527" s="266"/>
      <c r="R527" s="266"/>
      <c r="S527" s="266"/>
      <c r="T527" s="266"/>
      <c r="U527" s="266"/>
      <c r="V527" s="266"/>
      <c r="W527" s="266"/>
      <c r="X527" s="266"/>
      <c r="Y527" s="266"/>
      <c r="Z527" s="266"/>
      <c r="AA527" s="266"/>
      <c r="AB527" s="266"/>
      <c r="AC527" s="266"/>
      <c r="AD527" s="266"/>
      <c r="AE527" s="266"/>
      <c r="AF527" s="266"/>
      <c r="AG527" s="266"/>
      <c r="AH527" s="266"/>
      <c r="AI527" s="266"/>
      <c r="AJ527" s="266"/>
    </row>
    <row r="528" spans="1:36">
      <c r="A528" s="251"/>
      <c r="B528" s="260"/>
      <c r="C528" s="260"/>
      <c r="D528" s="267"/>
      <c r="E528" s="267"/>
      <c r="F528" s="267"/>
      <c r="G528" s="260"/>
      <c r="H528" s="340"/>
      <c r="I528" s="404"/>
      <c r="J528" s="266"/>
      <c r="K528" s="266"/>
      <c r="L528" s="266"/>
      <c r="M528" s="266"/>
      <c r="N528" s="266"/>
      <c r="O528" s="266"/>
      <c r="P528" s="266"/>
      <c r="Q528" s="266"/>
      <c r="R528" s="266"/>
      <c r="S528" s="266"/>
      <c r="T528" s="266"/>
      <c r="U528" s="266"/>
      <c r="V528" s="266"/>
      <c r="W528" s="266"/>
      <c r="X528" s="266"/>
      <c r="Y528" s="266"/>
      <c r="Z528" s="266"/>
      <c r="AA528" s="266"/>
      <c r="AB528" s="266"/>
      <c r="AC528" s="266"/>
      <c r="AD528" s="266"/>
      <c r="AE528" s="266"/>
      <c r="AF528" s="266"/>
      <c r="AG528" s="266"/>
      <c r="AH528" s="266"/>
      <c r="AI528" s="266"/>
      <c r="AJ528" s="266"/>
    </row>
    <row r="529" spans="1:36">
      <c r="A529" s="251"/>
      <c r="B529" s="260"/>
      <c r="C529" s="260"/>
      <c r="D529" s="267"/>
      <c r="E529" s="267"/>
      <c r="F529" s="267"/>
      <c r="G529" s="260"/>
      <c r="H529" s="340"/>
      <c r="I529" s="404"/>
      <c r="J529" s="266"/>
      <c r="K529" s="266"/>
      <c r="L529" s="266"/>
      <c r="M529" s="266"/>
      <c r="N529" s="266"/>
      <c r="O529" s="266"/>
      <c r="P529" s="266"/>
      <c r="Q529" s="266"/>
      <c r="R529" s="266"/>
      <c r="S529" s="266"/>
      <c r="T529" s="266"/>
      <c r="U529" s="266"/>
      <c r="V529" s="266"/>
      <c r="W529" s="266"/>
      <c r="X529" s="266"/>
      <c r="Y529" s="266"/>
      <c r="Z529" s="266"/>
      <c r="AA529" s="266"/>
      <c r="AB529" s="266"/>
      <c r="AC529" s="266"/>
      <c r="AD529" s="266"/>
      <c r="AE529" s="266"/>
      <c r="AF529" s="266"/>
      <c r="AG529" s="266"/>
      <c r="AH529" s="266"/>
      <c r="AI529" s="266"/>
      <c r="AJ529" s="266"/>
    </row>
    <row r="530" spans="1:36">
      <c r="A530" s="251"/>
      <c r="B530" s="260"/>
      <c r="C530" s="260"/>
      <c r="D530" s="267"/>
      <c r="E530" s="267"/>
      <c r="F530" s="267"/>
      <c r="G530" s="260"/>
      <c r="H530" s="340"/>
      <c r="I530" s="404"/>
      <c r="J530" s="266"/>
      <c r="K530" s="266"/>
      <c r="L530" s="266"/>
      <c r="M530" s="266"/>
      <c r="N530" s="266"/>
      <c r="O530" s="266"/>
      <c r="P530" s="266"/>
      <c r="Q530" s="266"/>
      <c r="R530" s="266"/>
      <c r="S530" s="266"/>
      <c r="T530" s="266"/>
      <c r="U530" s="266"/>
      <c r="V530" s="266"/>
      <c r="W530" s="266"/>
      <c r="X530" s="266"/>
      <c r="Y530" s="266"/>
      <c r="Z530" s="266"/>
      <c r="AA530" s="266"/>
      <c r="AB530" s="266"/>
      <c r="AC530" s="266"/>
      <c r="AD530" s="266"/>
      <c r="AE530" s="266"/>
      <c r="AF530" s="266"/>
      <c r="AG530" s="266"/>
      <c r="AH530" s="266"/>
      <c r="AI530" s="266"/>
      <c r="AJ530" s="266"/>
    </row>
    <row r="531" spans="1:36">
      <c r="A531" s="251"/>
      <c r="B531" s="260"/>
      <c r="C531" s="260"/>
      <c r="D531" s="267"/>
      <c r="E531" s="267"/>
      <c r="F531" s="267"/>
      <c r="G531" s="260"/>
      <c r="H531" s="340"/>
      <c r="I531" s="404"/>
      <c r="J531" s="266"/>
      <c r="K531" s="266"/>
      <c r="L531" s="266"/>
      <c r="M531" s="266"/>
      <c r="N531" s="266"/>
      <c r="O531" s="266"/>
      <c r="P531" s="266"/>
      <c r="Q531" s="266"/>
      <c r="R531" s="266"/>
      <c r="S531" s="266"/>
      <c r="T531" s="266"/>
      <c r="U531" s="266"/>
      <c r="V531" s="266"/>
      <c r="W531" s="266"/>
      <c r="X531" s="266"/>
      <c r="Y531" s="266"/>
      <c r="Z531" s="266"/>
      <c r="AA531" s="266"/>
      <c r="AB531" s="266"/>
      <c r="AC531" s="266"/>
      <c r="AD531" s="266"/>
      <c r="AE531" s="266"/>
      <c r="AF531" s="266"/>
      <c r="AG531" s="266"/>
      <c r="AH531" s="266"/>
      <c r="AI531" s="266"/>
      <c r="AJ531" s="266"/>
    </row>
    <row r="532" spans="1:36">
      <c r="A532" s="251"/>
      <c r="B532" s="260"/>
      <c r="C532" s="260"/>
      <c r="D532" s="267"/>
      <c r="E532" s="267"/>
      <c r="F532" s="267"/>
      <c r="G532" s="260"/>
      <c r="H532" s="340"/>
      <c r="I532" s="404"/>
      <c r="J532" s="266"/>
      <c r="K532" s="266"/>
      <c r="L532" s="266"/>
      <c r="M532" s="266"/>
      <c r="N532" s="266"/>
      <c r="O532" s="266"/>
      <c r="P532" s="266"/>
      <c r="Q532" s="266"/>
      <c r="R532" s="266"/>
      <c r="S532" s="266"/>
      <c r="T532" s="266"/>
      <c r="U532" s="266"/>
      <c r="V532" s="266"/>
      <c r="W532" s="266"/>
      <c r="X532" s="266"/>
      <c r="Y532" s="266"/>
      <c r="Z532" s="266"/>
      <c r="AA532" s="266"/>
      <c r="AB532" s="266"/>
      <c r="AC532" s="266"/>
      <c r="AD532" s="266"/>
      <c r="AE532" s="266"/>
      <c r="AF532" s="266"/>
      <c r="AG532" s="266"/>
      <c r="AH532" s="266"/>
      <c r="AI532" s="266"/>
      <c r="AJ532" s="266"/>
    </row>
    <row r="533" spans="1:36">
      <c r="A533" s="251"/>
      <c r="B533" s="260"/>
      <c r="C533" s="260"/>
      <c r="D533" s="267"/>
      <c r="E533" s="267"/>
      <c r="F533" s="267"/>
      <c r="G533" s="260"/>
      <c r="H533" s="340"/>
      <c r="I533" s="404"/>
      <c r="J533" s="266"/>
      <c r="K533" s="266"/>
      <c r="L533" s="266"/>
      <c r="M533" s="266"/>
      <c r="N533" s="266"/>
      <c r="O533" s="266"/>
      <c r="P533" s="266"/>
      <c r="Q533" s="266"/>
      <c r="R533" s="266"/>
      <c r="S533" s="266"/>
      <c r="T533" s="266"/>
      <c r="U533" s="266"/>
      <c r="V533" s="266"/>
      <c r="W533" s="266"/>
      <c r="X533" s="266"/>
      <c r="Y533" s="266"/>
      <c r="Z533" s="266"/>
      <c r="AA533" s="266"/>
      <c r="AB533" s="266"/>
      <c r="AC533" s="266"/>
      <c r="AD533" s="266"/>
      <c r="AE533" s="266"/>
      <c r="AF533" s="266"/>
      <c r="AG533" s="266"/>
      <c r="AH533" s="266"/>
      <c r="AI533" s="266"/>
      <c r="AJ533" s="266"/>
    </row>
    <row r="534" spans="1:36">
      <c r="A534" s="251"/>
      <c r="B534" s="260"/>
      <c r="C534" s="260"/>
      <c r="D534" s="267"/>
      <c r="E534" s="267"/>
      <c r="F534" s="267"/>
      <c r="G534" s="260"/>
      <c r="H534" s="340"/>
      <c r="I534" s="404"/>
      <c r="J534" s="266"/>
      <c r="K534" s="266"/>
      <c r="L534" s="266"/>
      <c r="M534" s="266"/>
      <c r="N534" s="266"/>
      <c r="O534" s="266"/>
      <c r="P534" s="266"/>
      <c r="Q534" s="266"/>
      <c r="R534" s="266"/>
      <c r="S534" s="266"/>
      <c r="T534" s="266"/>
      <c r="U534" s="266"/>
      <c r="V534" s="266"/>
      <c r="W534" s="266"/>
      <c r="X534" s="266"/>
      <c r="Y534" s="266"/>
      <c r="Z534" s="266"/>
      <c r="AA534" s="266"/>
      <c r="AB534" s="266"/>
      <c r="AC534" s="266"/>
      <c r="AD534" s="266"/>
      <c r="AE534" s="266"/>
      <c r="AF534" s="266"/>
      <c r="AG534" s="266"/>
      <c r="AH534" s="266"/>
      <c r="AI534" s="266"/>
      <c r="AJ534" s="266"/>
    </row>
    <row r="535" spans="1:36">
      <c r="A535" s="251"/>
      <c r="B535" s="260"/>
      <c r="C535" s="260"/>
      <c r="D535" s="267"/>
      <c r="E535" s="267"/>
      <c r="F535" s="267"/>
      <c r="G535" s="260"/>
      <c r="H535" s="340"/>
      <c r="I535" s="404"/>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266"/>
      <c r="AF535" s="266"/>
      <c r="AG535" s="266"/>
      <c r="AH535" s="266"/>
      <c r="AI535" s="266"/>
      <c r="AJ535" s="266"/>
    </row>
    <row r="536" spans="1:36">
      <c r="A536" s="251"/>
      <c r="B536" s="260"/>
      <c r="C536" s="260"/>
      <c r="D536" s="267"/>
      <c r="E536" s="267"/>
      <c r="F536" s="267"/>
      <c r="G536" s="260"/>
      <c r="H536" s="340"/>
      <c r="I536" s="404"/>
      <c r="J536" s="266"/>
      <c r="K536" s="266"/>
      <c r="L536" s="266"/>
      <c r="M536" s="266"/>
      <c r="N536" s="266"/>
      <c r="O536" s="266"/>
      <c r="P536" s="266"/>
      <c r="Q536" s="266"/>
      <c r="R536" s="266"/>
      <c r="S536" s="266"/>
      <c r="T536" s="266"/>
      <c r="U536" s="266"/>
      <c r="V536" s="266"/>
      <c r="W536" s="266"/>
      <c r="X536" s="266"/>
      <c r="Y536" s="266"/>
      <c r="Z536" s="266"/>
      <c r="AA536" s="266"/>
      <c r="AB536" s="266"/>
      <c r="AC536" s="266"/>
      <c r="AD536" s="266"/>
      <c r="AE536" s="266"/>
      <c r="AF536" s="266"/>
      <c r="AG536" s="266"/>
      <c r="AH536" s="266"/>
      <c r="AI536" s="266"/>
      <c r="AJ536" s="266"/>
    </row>
    <row r="537" spans="1:36">
      <c r="A537" s="251"/>
      <c r="B537" s="260"/>
      <c r="C537" s="260"/>
      <c r="D537" s="267"/>
      <c r="E537" s="267"/>
      <c r="F537" s="267"/>
      <c r="G537" s="260"/>
      <c r="H537" s="340"/>
      <c r="I537" s="404"/>
      <c r="J537" s="266"/>
      <c r="K537" s="266"/>
      <c r="L537" s="266"/>
      <c r="M537" s="266"/>
      <c r="N537" s="266"/>
      <c r="O537" s="266"/>
      <c r="P537" s="266"/>
      <c r="Q537" s="266"/>
      <c r="R537" s="266"/>
      <c r="S537" s="266"/>
      <c r="T537" s="266"/>
      <c r="U537" s="266"/>
      <c r="V537" s="266"/>
      <c r="W537" s="266"/>
      <c r="X537" s="266"/>
      <c r="Y537" s="266"/>
      <c r="Z537" s="266"/>
      <c r="AA537" s="266"/>
      <c r="AB537" s="266"/>
      <c r="AC537" s="266"/>
      <c r="AD537" s="266"/>
      <c r="AE537" s="266"/>
      <c r="AF537" s="266"/>
      <c r="AG537" s="266"/>
      <c r="AH537" s="266"/>
      <c r="AI537" s="266"/>
      <c r="AJ537" s="266"/>
    </row>
    <row r="538" spans="1:36">
      <c r="A538" s="251"/>
      <c r="B538" s="260"/>
      <c r="C538" s="260"/>
      <c r="D538" s="267"/>
      <c r="E538" s="267"/>
      <c r="F538" s="267"/>
      <c r="G538" s="260"/>
      <c r="H538" s="340"/>
      <c r="I538" s="404"/>
      <c r="J538" s="266"/>
      <c r="K538" s="266"/>
      <c r="L538" s="266"/>
      <c r="M538" s="266"/>
      <c r="N538" s="266"/>
      <c r="O538" s="266"/>
      <c r="P538" s="266"/>
      <c r="Q538" s="266"/>
      <c r="R538" s="266"/>
      <c r="S538" s="266"/>
      <c r="T538" s="266"/>
      <c r="U538" s="266"/>
      <c r="V538" s="266"/>
      <c r="W538" s="266"/>
      <c r="X538" s="266"/>
      <c r="Y538" s="266"/>
      <c r="Z538" s="266"/>
      <c r="AA538" s="266"/>
      <c r="AB538" s="266"/>
      <c r="AC538" s="266"/>
      <c r="AD538" s="266"/>
      <c r="AE538" s="266"/>
      <c r="AF538" s="266"/>
      <c r="AG538" s="266"/>
      <c r="AH538" s="266"/>
      <c r="AI538" s="266"/>
      <c r="AJ538" s="266"/>
    </row>
    <row r="539" spans="1:36">
      <c r="A539" s="251"/>
      <c r="B539" s="260"/>
      <c r="C539" s="260"/>
      <c r="D539" s="267"/>
      <c r="E539" s="267"/>
      <c r="F539" s="267"/>
      <c r="G539" s="260"/>
      <c r="H539" s="340"/>
      <c r="I539" s="404"/>
      <c r="J539" s="266"/>
      <c r="K539" s="266"/>
      <c r="L539" s="266"/>
      <c r="M539" s="266"/>
      <c r="N539" s="266"/>
      <c r="O539" s="266"/>
      <c r="P539" s="266"/>
      <c r="Q539" s="266"/>
      <c r="R539" s="266"/>
      <c r="S539" s="266"/>
      <c r="T539" s="266"/>
      <c r="U539" s="266"/>
      <c r="V539" s="266"/>
      <c r="W539" s="266"/>
      <c r="X539" s="266"/>
      <c r="Y539" s="266"/>
      <c r="Z539" s="266"/>
      <c r="AA539" s="266"/>
      <c r="AB539" s="266"/>
      <c r="AC539" s="266"/>
      <c r="AD539" s="266"/>
      <c r="AE539" s="266"/>
      <c r="AF539" s="266"/>
      <c r="AG539" s="266"/>
      <c r="AH539" s="266"/>
      <c r="AI539" s="266"/>
      <c r="AJ539" s="266"/>
    </row>
    <row r="540" spans="1:36">
      <c r="A540" s="251"/>
      <c r="B540" s="260"/>
      <c r="C540" s="260"/>
      <c r="D540" s="267"/>
      <c r="E540" s="267"/>
      <c r="F540" s="267"/>
      <c r="G540" s="260"/>
      <c r="H540" s="340"/>
      <c r="I540" s="404"/>
      <c r="J540" s="266"/>
      <c r="K540" s="266"/>
      <c r="L540" s="266"/>
      <c r="M540" s="266"/>
      <c r="N540" s="266"/>
      <c r="O540" s="266"/>
      <c r="P540" s="266"/>
      <c r="Q540" s="266"/>
      <c r="R540" s="266"/>
      <c r="S540" s="266"/>
      <c r="T540" s="266"/>
      <c r="U540" s="266"/>
      <c r="V540" s="266"/>
      <c r="W540" s="266"/>
      <c r="X540" s="266"/>
      <c r="Y540" s="266"/>
      <c r="Z540" s="266"/>
      <c r="AA540" s="266"/>
      <c r="AB540" s="266"/>
      <c r="AC540" s="266"/>
      <c r="AD540" s="266"/>
      <c r="AE540" s="266"/>
      <c r="AF540" s="266"/>
      <c r="AG540" s="266"/>
      <c r="AH540" s="266"/>
      <c r="AI540" s="266"/>
      <c r="AJ540" s="266"/>
    </row>
    <row r="541" spans="1:36">
      <c r="A541" s="251"/>
      <c r="B541" s="260"/>
      <c r="C541" s="260"/>
      <c r="D541" s="267"/>
      <c r="E541" s="267"/>
      <c r="F541" s="267"/>
      <c r="G541" s="260"/>
      <c r="H541" s="340"/>
      <c r="I541" s="404"/>
      <c r="J541" s="266"/>
      <c r="K541" s="266"/>
      <c r="L541" s="266"/>
      <c r="M541" s="266"/>
      <c r="N541" s="266"/>
      <c r="O541" s="266"/>
      <c r="P541" s="266"/>
      <c r="Q541" s="266"/>
      <c r="R541" s="266"/>
      <c r="S541" s="266"/>
      <c r="T541" s="266"/>
      <c r="U541" s="266"/>
      <c r="V541" s="266"/>
      <c r="W541" s="266"/>
      <c r="X541" s="266"/>
      <c r="Y541" s="266"/>
      <c r="Z541" s="266"/>
      <c r="AA541" s="266"/>
      <c r="AB541" s="266"/>
      <c r="AC541" s="266"/>
      <c r="AD541" s="266"/>
      <c r="AE541" s="266"/>
      <c r="AF541" s="266"/>
      <c r="AG541" s="266"/>
      <c r="AH541" s="266"/>
      <c r="AI541" s="266"/>
      <c r="AJ541" s="266"/>
    </row>
    <row r="542" spans="1:36">
      <c r="A542" s="251"/>
      <c r="B542" s="260"/>
      <c r="C542" s="260"/>
      <c r="D542" s="267"/>
      <c r="E542" s="267"/>
      <c r="F542" s="267"/>
      <c r="G542" s="260"/>
      <c r="H542" s="340"/>
      <c r="I542" s="404"/>
      <c r="J542" s="266"/>
      <c r="K542" s="266"/>
      <c r="L542" s="266"/>
      <c r="M542" s="266"/>
      <c r="N542" s="266"/>
      <c r="O542" s="266"/>
      <c r="P542" s="266"/>
      <c r="Q542" s="266"/>
      <c r="R542" s="266"/>
      <c r="S542" s="266"/>
      <c r="T542" s="266"/>
      <c r="U542" s="266"/>
      <c r="V542" s="266"/>
      <c r="W542" s="266"/>
      <c r="X542" s="266"/>
      <c r="Y542" s="266"/>
      <c r="Z542" s="266"/>
      <c r="AA542" s="266"/>
      <c r="AB542" s="266"/>
      <c r="AC542" s="266"/>
      <c r="AD542" s="266"/>
      <c r="AE542" s="266"/>
      <c r="AF542" s="266"/>
      <c r="AG542" s="266"/>
      <c r="AH542" s="266"/>
      <c r="AI542" s="266"/>
      <c r="AJ542" s="266"/>
    </row>
    <row r="543" spans="1:36">
      <c r="A543" s="251"/>
      <c r="B543" s="260"/>
      <c r="C543" s="260"/>
      <c r="D543" s="267"/>
      <c r="E543" s="267"/>
      <c r="F543" s="267"/>
      <c r="G543" s="260"/>
      <c r="H543" s="340"/>
      <c r="I543" s="404"/>
      <c r="J543" s="266"/>
      <c r="K543" s="266"/>
      <c r="L543" s="266"/>
      <c r="M543" s="266"/>
      <c r="N543" s="266"/>
      <c r="O543" s="266"/>
      <c r="P543" s="266"/>
      <c r="Q543" s="266"/>
      <c r="R543" s="266"/>
      <c r="S543" s="266"/>
      <c r="T543" s="266"/>
      <c r="U543" s="266"/>
      <c r="V543" s="266"/>
      <c r="W543" s="266"/>
      <c r="X543" s="266"/>
      <c r="Y543" s="266"/>
      <c r="Z543" s="266"/>
      <c r="AA543" s="266"/>
      <c r="AB543" s="266"/>
      <c r="AC543" s="266"/>
      <c r="AD543" s="266"/>
      <c r="AE543" s="266"/>
      <c r="AF543" s="266"/>
      <c r="AG543" s="266"/>
      <c r="AH543" s="266"/>
      <c r="AI543" s="266"/>
      <c r="AJ543" s="266"/>
    </row>
    <row r="544" spans="1:36">
      <c r="A544" s="251"/>
      <c r="B544" s="260"/>
      <c r="C544" s="260"/>
      <c r="D544" s="267"/>
      <c r="E544" s="267"/>
      <c r="F544" s="267"/>
      <c r="G544" s="260"/>
      <c r="H544" s="340"/>
      <c r="I544" s="404"/>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266"/>
      <c r="AF544" s="266"/>
      <c r="AG544" s="266"/>
      <c r="AH544" s="266"/>
      <c r="AI544" s="266"/>
      <c r="AJ544" s="266"/>
    </row>
    <row r="545" spans="1:36">
      <c r="A545" s="251"/>
      <c r="B545" s="260"/>
      <c r="C545" s="260"/>
      <c r="D545" s="267"/>
      <c r="E545" s="267"/>
      <c r="F545" s="267"/>
      <c r="G545" s="260"/>
      <c r="H545" s="340"/>
      <c r="I545" s="404"/>
      <c r="J545" s="266"/>
      <c r="K545" s="266"/>
      <c r="L545" s="266"/>
      <c r="M545" s="266"/>
      <c r="N545" s="266"/>
      <c r="O545" s="266"/>
      <c r="P545" s="266"/>
      <c r="Q545" s="266"/>
      <c r="R545" s="266"/>
      <c r="S545" s="266"/>
      <c r="T545" s="266"/>
      <c r="U545" s="266"/>
      <c r="V545" s="266"/>
      <c r="W545" s="266"/>
      <c r="X545" s="266"/>
      <c r="Y545" s="266"/>
      <c r="Z545" s="266"/>
      <c r="AA545" s="266"/>
      <c r="AB545" s="266"/>
      <c r="AC545" s="266"/>
      <c r="AD545" s="266"/>
      <c r="AE545" s="266"/>
      <c r="AF545" s="266"/>
      <c r="AG545" s="266"/>
      <c r="AH545" s="266"/>
      <c r="AI545" s="266"/>
      <c r="AJ545" s="266"/>
    </row>
    <row r="546" spans="1:36">
      <c r="A546" s="251"/>
      <c r="B546" s="260"/>
      <c r="C546" s="260"/>
      <c r="D546" s="267"/>
      <c r="E546" s="267"/>
      <c r="F546" s="267"/>
      <c r="G546" s="260"/>
      <c r="H546" s="340"/>
      <c r="I546" s="404"/>
      <c r="J546" s="266"/>
      <c r="K546" s="266"/>
      <c r="L546" s="266"/>
      <c r="M546" s="266"/>
      <c r="N546" s="266"/>
      <c r="O546" s="266"/>
      <c r="P546" s="266"/>
      <c r="Q546" s="266"/>
      <c r="R546" s="266"/>
      <c r="S546" s="266"/>
      <c r="T546" s="266"/>
      <c r="U546" s="266"/>
      <c r="V546" s="266"/>
      <c r="W546" s="266"/>
      <c r="X546" s="266"/>
      <c r="Y546" s="266"/>
      <c r="Z546" s="266"/>
      <c r="AA546" s="266"/>
      <c r="AB546" s="266"/>
      <c r="AC546" s="266"/>
      <c r="AD546" s="266"/>
      <c r="AE546" s="266"/>
      <c r="AF546" s="266"/>
      <c r="AG546" s="266"/>
      <c r="AH546" s="266"/>
      <c r="AI546" s="266"/>
      <c r="AJ546" s="266"/>
    </row>
    <row r="547" spans="1:36">
      <c r="A547" s="251"/>
      <c r="B547" s="260"/>
      <c r="C547" s="260"/>
      <c r="D547" s="267"/>
      <c r="E547" s="267"/>
      <c r="F547" s="267"/>
      <c r="G547" s="260"/>
      <c r="H547" s="340"/>
      <c r="I547" s="404"/>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s="266"/>
      <c r="AG547" s="266"/>
      <c r="AH547" s="266"/>
      <c r="AI547" s="266"/>
      <c r="AJ547" s="266"/>
    </row>
    <row r="548" spans="1:36">
      <c r="A548" s="251"/>
      <c r="B548" s="260"/>
      <c r="C548" s="260"/>
      <c r="D548" s="267"/>
      <c r="E548" s="267"/>
      <c r="F548" s="267"/>
      <c r="G548" s="260"/>
      <c r="H548" s="340"/>
      <c r="I548" s="404"/>
      <c r="J548" s="266"/>
      <c r="K548" s="266"/>
      <c r="L548" s="266"/>
      <c r="M548" s="266"/>
      <c r="N548" s="266"/>
      <c r="O548" s="266"/>
      <c r="P548" s="266"/>
      <c r="Q548" s="266"/>
      <c r="R548" s="266"/>
      <c r="S548" s="266"/>
      <c r="T548" s="266"/>
      <c r="U548" s="266"/>
      <c r="V548" s="266"/>
      <c r="W548" s="266"/>
      <c r="X548" s="266"/>
      <c r="Y548" s="266"/>
      <c r="Z548" s="266"/>
      <c r="AA548" s="266"/>
      <c r="AB548" s="266"/>
      <c r="AC548" s="266"/>
      <c r="AD548" s="266"/>
      <c r="AE548" s="266"/>
      <c r="AF548" s="266"/>
      <c r="AG548" s="266"/>
      <c r="AH548" s="266"/>
      <c r="AI548" s="266"/>
      <c r="AJ548" s="266"/>
    </row>
    <row r="549" spans="1:36">
      <c r="A549" s="251"/>
      <c r="B549" s="260"/>
      <c r="C549" s="260"/>
      <c r="D549" s="267"/>
      <c r="E549" s="267"/>
      <c r="F549" s="267"/>
      <c r="G549" s="260"/>
      <c r="H549" s="340"/>
      <c r="I549" s="404"/>
      <c r="J549" s="266"/>
      <c r="K549" s="266"/>
      <c r="L549" s="266"/>
      <c r="M549" s="266"/>
      <c r="N549" s="266"/>
      <c r="O549" s="266"/>
      <c r="P549" s="266"/>
      <c r="Q549" s="266"/>
      <c r="R549" s="266"/>
      <c r="S549" s="266"/>
      <c r="T549" s="266"/>
      <c r="U549" s="266"/>
      <c r="V549" s="266"/>
      <c r="W549" s="266"/>
      <c r="X549" s="266"/>
      <c r="Y549" s="266"/>
      <c r="Z549" s="266"/>
      <c r="AA549" s="266"/>
      <c r="AB549" s="266"/>
      <c r="AC549" s="266"/>
      <c r="AD549" s="266"/>
      <c r="AE549" s="266"/>
      <c r="AF549" s="266"/>
      <c r="AG549" s="266"/>
      <c r="AH549" s="266"/>
      <c r="AI549" s="266"/>
      <c r="AJ549" s="266"/>
    </row>
    <row r="550" spans="1:36">
      <c r="A550" s="251"/>
      <c r="B550" s="260"/>
      <c r="C550" s="260"/>
      <c r="D550" s="267"/>
      <c r="E550" s="267"/>
      <c r="F550" s="267"/>
      <c r="G550" s="260"/>
      <c r="H550" s="340"/>
      <c r="I550" s="404"/>
      <c r="J550" s="266"/>
      <c r="K550" s="266"/>
      <c r="L550" s="266"/>
      <c r="M550" s="266"/>
      <c r="N550" s="266"/>
      <c r="O550" s="266"/>
      <c r="P550" s="266"/>
      <c r="Q550" s="266"/>
      <c r="R550" s="266"/>
      <c r="S550" s="266"/>
      <c r="T550" s="266"/>
      <c r="U550" s="266"/>
      <c r="V550" s="266"/>
      <c r="W550" s="266"/>
      <c r="X550" s="266"/>
      <c r="Y550" s="266"/>
      <c r="Z550" s="266"/>
      <c r="AA550" s="266"/>
      <c r="AB550" s="266"/>
      <c r="AC550" s="266"/>
      <c r="AD550" s="266"/>
      <c r="AE550" s="266"/>
      <c r="AF550" s="266"/>
      <c r="AG550" s="266"/>
      <c r="AH550" s="266"/>
      <c r="AI550" s="266"/>
      <c r="AJ550" s="266"/>
    </row>
    <row r="551" spans="1:36">
      <c r="A551" s="251"/>
      <c r="B551" s="260"/>
      <c r="C551" s="260"/>
      <c r="D551" s="267"/>
      <c r="E551" s="267"/>
      <c r="F551" s="267"/>
      <c r="G551" s="260"/>
      <c r="H551" s="340"/>
      <c r="I551" s="404"/>
      <c r="J551" s="266"/>
      <c r="K551" s="266"/>
      <c r="L551" s="266"/>
      <c r="M551" s="266"/>
      <c r="N551" s="266"/>
      <c r="O551" s="266"/>
      <c r="P551" s="266"/>
      <c r="Q551" s="266"/>
      <c r="R551" s="266"/>
      <c r="S551" s="266"/>
      <c r="T551" s="266"/>
      <c r="U551" s="266"/>
      <c r="V551" s="266"/>
      <c r="W551" s="266"/>
      <c r="X551" s="266"/>
      <c r="Y551" s="266"/>
      <c r="Z551" s="266"/>
      <c r="AA551" s="266"/>
      <c r="AB551" s="266"/>
      <c r="AC551" s="266"/>
      <c r="AD551" s="266"/>
      <c r="AE551" s="266"/>
      <c r="AF551" s="266"/>
      <c r="AG551" s="266"/>
      <c r="AH551" s="266"/>
      <c r="AI551" s="266"/>
      <c r="AJ551" s="266"/>
    </row>
    <row r="552" spans="1:36">
      <c r="A552" s="251"/>
      <c r="B552" s="260"/>
      <c r="C552" s="260"/>
      <c r="D552" s="267"/>
      <c r="E552" s="267"/>
      <c r="F552" s="267"/>
      <c r="G552" s="260"/>
      <c r="H552" s="340"/>
      <c r="I552" s="404"/>
      <c r="J552" s="266"/>
      <c r="K552" s="266"/>
      <c r="L552" s="266"/>
      <c r="M552" s="266"/>
      <c r="N552" s="266"/>
      <c r="O552" s="266"/>
      <c r="P552" s="266"/>
      <c r="Q552" s="266"/>
      <c r="R552" s="266"/>
      <c r="S552" s="266"/>
      <c r="T552" s="266"/>
      <c r="U552" s="266"/>
      <c r="V552" s="266"/>
      <c r="W552" s="266"/>
      <c r="X552" s="266"/>
      <c r="Y552" s="266"/>
      <c r="Z552" s="266"/>
      <c r="AA552" s="266"/>
      <c r="AB552" s="266"/>
      <c r="AC552" s="266"/>
      <c r="AD552" s="266"/>
      <c r="AE552" s="266"/>
      <c r="AF552" s="266"/>
      <c r="AG552" s="266"/>
      <c r="AH552" s="266"/>
      <c r="AI552" s="266"/>
      <c r="AJ552" s="266"/>
    </row>
    <row r="553" spans="1:36">
      <c r="A553" s="251"/>
      <c r="B553" s="260"/>
      <c r="C553" s="260"/>
      <c r="D553" s="267"/>
      <c r="E553" s="267"/>
      <c r="F553" s="267"/>
      <c r="G553" s="260"/>
      <c r="H553" s="340"/>
      <c r="I553" s="404"/>
      <c r="J553" s="266"/>
      <c r="K553" s="266"/>
      <c r="L553" s="266"/>
      <c r="M553" s="266"/>
      <c r="N553" s="266"/>
      <c r="O553" s="266"/>
      <c r="P553" s="266"/>
      <c r="Q553" s="266"/>
      <c r="R553" s="266"/>
      <c r="S553" s="266"/>
      <c r="T553" s="266"/>
      <c r="U553" s="266"/>
      <c r="V553" s="266"/>
      <c r="W553" s="266"/>
      <c r="X553" s="266"/>
      <c r="Y553" s="266"/>
      <c r="Z553" s="266"/>
      <c r="AA553" s="266"/>
      <c r="AB553" s="266"/>
      <c r="AC553" s="266"/>
      <c r="AD553" s="266"/>
      <c r="AE553" s="266"/>
      <c r="AF553" s="266"/>
      <c r="AG553" s="266"/>
      <c r="AH553" s="266"/>
      <c r="AI553" s="266"/>
      <c r="AJ553" s="266"/>
    </row>
    <row r="554" spans="1:36">
      <c r="A554" s="251"/>
      <c r="B554" s="260"/>
      <c r="C554" s="260"/>
      <c r="D554" s="267"/>
      <c r="E554" s="267"/>
      <c r="F554" s="267"/>
      <c r="G554" s="260"/>
      <c r="H554" s="340"/>
      <c r="I554" s="404"/>
      <c r="J554" s="266"/>
      <c r="K554" s="266"/>
      <c r="L554" s="266"/>
      <c r="M554" s="266"/>
      <c r="N554" s="266"/>
      <c r="O554" s="266"/>
      <c r="P554" s="266"/>
      <c r="Q554" s="266"/>
      <c r="R554" s="266"/>
      <c r="S554" s="266"/>
      <c r="T554" s="266"/>
      <c r="U554" s="266"/>
      <c r="V554" s="266"/>
      <c r="W554" s="266"/>
      <c r="X554" s="266"/>
      <c r="Y554" s="266"/>
      <c r="Z554" s="266"/>
      <c r="AA554" s="266"/>
      <c r="AB554" s="266"/>
      <c r="AC554" s="266"/>
      <c r="AD554" s="266"/>
      <c r="AE554" s="266"/>
      <c r="AF554" s="266"/>
      <c r="AG554" s="266"/>
      <c r="AH554" s="266"/>
      <c r="AI554" s="266"/>
      <c r="AJ554" s="266"/>
    </row>
    <row r="555" spans="1:36">
      <c r="A555" s="251"/>
      <c r="B555" s="260"/>
      <c r="C555" s="260"/>
      <c r="D555" s="267"/>
      <c r="E555" s="267"/>
      <c r="F555" s="267"/>
      <c r="G555" s="260"/>
      <c r="H555" s="340"/>
      <c r="I555" s="404"/>
      <c r="J555" s="266"/>
      <c r="K555" s="266"/>
      <c r="L555" s="266"/>
      <c r="M555" s="266"/>
      <c r="N555" s="266"/>
      <c r="O555" s="266"/>
      <c r="P555" s="266"/>
      <c r="Q555" s="266"/>
      <c r="R555" s="266"/>
      <c r="S555" s="266"/>
      <c r="T555" s="266"/>
      <c r="U555" s="266"/>
      <c r="V555" s="266"/>
      <c r="W555" s="266"/>
      <c r="X555" s="266"/>
      <c r="Y555" s="266"/>
      <c r="Z555" s="266"/>
      <c r="AA555" s="266"/>
      <c r="AB555" s="266"/>
      <c r="AC555" s="266"/>
      <c r="AD555" s="266"/>
      <c r="AE555" s="266"/>
      <c r="AF555" s="266"/>
      <c r="AG555" s="266"/>
      <c r="AH555" s="266"/>
      <c r="AI555" s="266"/>
      <c r="AJ555" s="266"/>
    </row>
    <row r="556" spans="1:36">
      <c r="A556" s="251"/>
      <c r="B556" s="260"/>
      <c r="C556" s="260"/>
      <c r="D556" s="267"/>
      <c r="E556" s="267"/>
      <c r="F556" s="267"/>
      <c r="G556" s="260"/>
      <c r="H556" s="340"/>
      <c r="I556" s="404"/>
      <c r="J556" s="266"/>
      <c r="K556" s="266"/>
      <c r="L556" s="266"/>
      <c r="M556" s="266"/>
      <c r="N556" s="266"/>
      <c r="O556" s="266"/>
      <c r="P556" s="266"/>
      <c r="Q556" s="266"/>
      <c r="R556" s="266"/>
      <c r="S556" s="266"/>
      <c r="T556" s="266"/>
      <c r="U556" s="266"/>
      <c r="V556" s="266"/>
      <c r="W556" s="266"/>
      <c r="X556" s="266"/>
      <c r="Y556" s="266"/>
      <c r="Z556" s="266"/>
      <c r="AA556" s="266"/>
      <c r="AB556" s="266"/>
      <c r="AC556" s="266"/>
      <c r="AD556" s="266"/>
      <c r="AE556" s="266"/>
      <c r="AF556" s="266"/>
      <c r="AG556" s="266"/>
      <c r="AH556" s="266"/>
      <c r="AI556" s="266"/>
      <c r="AJ556" s="266"/>
    </row>
    <row r="557" spans="1:36">
      <c r="A557" s="251"/>
      <c r="B557" s="260"/>
      <c r="C557" s="260"/>
      <c r="D557" s="267"/>
      <c r="E557" s="267"/>
      <c r="F557" s="267"/>
      <c r="G557" s="260"/>
      <c r="H557" s="340"/>
      <c r="I557" s="404"/>
      <c r="J557" s="266"/>
      <c r="K557" s="266"/>
      <c r="L557" s="266"/>
      <c r="M557" s="266"/>
      <c r="N557" s="266"/>
      <c r="O557" s="266"/>
      <c r="P557" s="266"/>
      <c r="Q557" s="266"/>
      <c r="R557" s="266"/>
      <c r="S557" s="266"/>
      <c r="T557" s="266"/>
      <c r="U557" s="266"/>
      <c r="V557" s="266"/>
      <c r="W557" s="266"/>
      <c r="X557" s="266"/>
      <c r="Y557" s="266"/>
      <c r="Z557" s="266"/>
      <c r="AA557" s="266"/>
      <c r="AB557" s="266"/>
      <c r="AC557" s="266"/>
      <c r="AD557" s="266"/>
      <c r="AE557" s="266"/>
      <c r="AF557" s="266"/>
      <c r="AG557" s="266"/>
      <c r="AH557" s="266"/>
      <c r="AI557" s="266"/>
      <c r="AJ557" s="266"/>
    </row>
    <row r="558" spans="1:36">
      <c r="A558" s="251"/>
      <c r="B558" s="260"/>
      <c r="C558" s="260"/>
      <c r="D558" s="267"/>
      <c r="E558" s="267"/>
      <c r="F558" s="267"/>
      <c r="G558" s="260"/>
      <c r="H558" s="340"/>
      <c r="I558" s="404"/>
      <c r="J558" s="266"/>
      <c r="K558" s="266"/>
      <c r="L558" s="266"/>
      <c r="M558" s="266"/>
      <c r="N558" s="266"/>
      <c r="O558" s="266"/>
      <c r="P558" s="266"/>
      <c r="Q558" s="266"/>
      <c r="R558" s="266"/>
      <c r="S558" s="266"/>
      <c r="T558" s="266"/>
      <c r="U558" s="266"/>
      <c r="V558" s="266"/>
      <c r="W558" s="266"/>
      <c r="X558" s="266"/>
      <c r="Y558" s="266"/>
      <c r="Z558" s="266"/>
      <c r="AA558" s="266"/>
      <c r="AB558" s="266"/>
      <c r="AC558" s="266"/>
      <c r="AD558" s="266"/>
      <c r="AE558" s="266"/>
      <c r="AF558" s="266"/>
      <c r="AG558" s="266"/>
      <c r="AH558" s="266"/>
      <c r="AI558" s="266"/>
      <c r="AJ558" s="266"/>
    </row>
    <row r="559" spans="1:36">
      <c r="A559" s="251"/>
      <c r="B559" s="260"/>
      <c r="C559" s="260"/>
      <c r="D559" s="267"/>
      <c r="E559" s="267"/>
      <c r="F559" s="267"/>
      <c r="G559" s="260"/>
      <c r="H559" s="340"/>
      <c r="I559" s="404"/>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s="266"/>
      <c r="AG559" s="266"/>
      <c r="AH559" s="266"/>
      <c r="AI559" s="266"/>
      <c r="AJ559" s="266"/>
    </row>
    <row r="560" spans="1:36">
      <c r="A560" s="251"/>
      <c r="B560" s="260"/>
      <c r="C560" s="260"/>
      <c r="D560" s="267"/>
      <c r="E560" s="267"/>
      <c r="F560" s="267"/>
      <c r="G560" s="260"/>
      <c r="H560" s="340"/>
      <c r="I560" s="404"/>
      <c r="J560" s="266"/>
      <c r="K560" s="266"/>
      <c r="L560" s="266"/>
      <c r="M560" s="266"/>
      <c r="N560" s="266"/>
      <c r="O560" s="266"/>
      <c r="P560" s="266"/>
      <c r="Q560" s="266"/>
      <c r="R560" s="266"/>
      <c r="S560" s="266"/>
      <c r="T560" s="266"/>
      <c r="U560" s="266"/>
      <c r="V560" s="266"/>
      <c r="W560" s="266"/>
      <c r="X560" s="266"/>
      <c r="Y560" s="266"/>
      <c r="Z560" s="266"/>
      <c r="AA560" s="266"/>
      <c r="AB560" s="266"/>
      <c r="AC560" s="266"/>
      <c r="AD560" s="266"/>
      <c r="AE560" s="266"/>
      <c r="AF560" s="266"/>
      <c r="AG560" s="266"/>
      <c r="AH560" s="266"/>
      <c r="AI560" s="266"/>
      <c r="AJ560" s="266"/>
    </row>
    <row r="561" spans="1:36">
      <c r="A561" s="251"/>
      <c r="B561" s="260"/>
      <c r="C561" s="260"/>
      <c r="D561" s="267"/>
      <c r="E561" s="267"/>
      <c r="F561" s="267"/>
      <c r="G561" s="260"/>
      <c r="H561" s="340"/>
      <c r="I561" s="404"/>
      <c r="J561" s="266"/>
      <c r="K561" s="266"/>
      <c r="L561" s="266"/>
      <c r="M561" s="266"/>
      <c r="N561" s="266"/>
      <c r="O561" s="266"/>
      <c r="P561" s="266"/>
      <c r="Q561" s="266"/>
      <c r="R561" s="266"/>
      <c r="S561" s="266"/>
      <c r="T561" s="266"/>
      <c r="U561" s="266"/>
      <c r="V561" s="266"/>
      <c r="W561" s="266"/>
      <c r="X561" s="266"/>
      <c r="Y561" s="266"/>
      <c r="Z561" s="266"/>
      <c r="AA561" s="266"/>
      <c r="AB561" s="266"/>
      <c r="AC561" s="266"/>
      <c r="AD561" s="266"/>
      <c r="AE561" s="266"/>
      <c r="AF561" s="266"/>
      <c r="AG561" s="266"/>
      <c r="AH561" s="266"/>
      <c r="AI561" s="266"/>
      <c r="AJ561" s="266"/>
    </row>
    <row r="562" spans="1:36">
      <c r="A562" s="251"/>
      <c r="B562" s="260"/>
      <c r="C562" s="260"/>
      <c r="D562" s="267"/>
      <c r="E562" s="267"/>
      <c r="F562" s="267"/>
      <c r="G562" s="260"/>
      <c r="H562" s="340"/>
      <c r="I562" s="404"/>
      <c r="J562" s="266"/>
      <c r="K562" s="266"/>
      <c r="L562" s="266"/>
      <c r="M562" s="266"/>
      <c r="N562" s="266"/>
      <c r="O562" s="266"/>
      <c r="P562" s="266"/>
      <c r="Q562" s="266"/>
      <c r="R562" s="266"/>
      <c r="S562" s="266"/>
      <c r="T562" s="266"/>
      <c r="U562" s="266"/>
      <c r="V562" s="266"/>
      <c r="W562" s="266"/>
      <c r="X562" s="266"/>
      <c r="Y562" s="266"/>
      <c r="Z562" s="266"/>
      <c r="AA562" s="266"/>
      <c r="AB562" s="266"/>
      <c r="AC562" s="266"/>
      <c r="AD562" s="266"/>
      <c r="AE562" s="266"/>
      <c r="AF562" s="266"/>
      <c r="AG562" s="266"/>
      <c r="AH562" s="266"/>
      <c r="AI562" s="266"/>
      <c r="AJ562" s="266"/>
    </row>
    <row r="563" spans="1:36">
      <c r="A563" s="251"/>
      <c r="B563" s="260"/>
      <c r="C563" s="260"/>
      <c r="D563" s="267"/>
      <c r="E563" s="267"/>
      <c r="F563" s="267"/>
      <c r="G563" s="260"/>
      <c r="H563" s="340"/>
      <c r="I563" s="404"/>
      <c r="J563" s="266"/>
      <c r="K563" s="266"/>
      <c r="L563" s="266"/>
      <c r="M563" s="266"/>
      <c r="N563" s="266"/>
      <c r="O563" s="266"/>
      <c r="P563" s="266"/>
      <c r="Q563" s="266"/>
      <c r="R563" s="266"/>
      <c r="S563" s="266"/>
      <c r="T563" s="266"/>
      <c r="U563" s="266"/>
      <c r="V563" s="266"/>
      <c r="W563" s="266"/>
      <c r="X563" s="266"/>
      <c r="Y563" s="266"/>
      <c r="Z563" s="266"/>
      <c r="AA563" s="266"/>
      <c r="AB563" s="266"/>
      <c r="AC563" s="266"/>
      <c r="AD563" s="266"/>
      <c r="AE563" s="266"/>
      <c r="AF563" s="266"/>
      <c r="AG563" s="266"/>
      <c r="AH563" s="266"/>
      <c r="AI563" s="266"/>
      <c r="AJ563" s="266"/>
    </row>
    <row r="564" spans="1:36">
      <c r="A564" s="251"/>
      <c r="B564" s="260"/>
      <c r="C564" s="260"/>
      <c r="D564" s="267"/>
      <c r="E564" s="267"/>
      <c r="F564" s="267"/>
      <c r="G564" s="260"/>
      <c r="H564" s="340"/>
      <c r="I564" s="404"/>
      <c r="J564" s="266"/>
      <c r="K564" s="266"/>
      <c r="L564" s="266"/>
      <c r="M564" s="266"/>
      <c r="N564" s="266"/>
      <c r="O564" s="266"/>
      <c r="P564" s="266"/>
      <c r="Q564" s="266"/>
      <c r="R564" s="266"/>
      <c r="S564" s="266"/>
      <c r="T564" s="266"/>
      <c r="U564" s="266"/>
      <c r="V564" s="266"/>
      <c r="W564" s="266"/>
      <c r="X564" s="266"/>
      <c r="Y564" s="266"/>
      <c r="Z564" s="266"/>
      <c r="AA564" s="266"/>
      <c r="AB564" s="266"/>
      <c r="AC564" s="266"/>
      <c r="AD564" s="266"/>
      <c r="AE564" s="266"/>
      <c r="AF564" s="266"/>
      <c r="AG564" s="266"/>
      <c r="AH564" s="266"/>
      <c r="AI564" s="266"/>
      <c r="AJ564" s="266"/>
    </row>
    <row r="565" spans="1:36">
      <c r="A565" s="251"/>
      <c r="B565" s="260"/>
      <c r="C565" s="260"/>
      <c r="D565" s="267"/>
      <c r="E565" s="267"/>
      <c r="F565" s="267"/>
      <c r="G565" s="260"/>
      <c r="H565" s="340"/>
      <c r="I565" s="404"/>
      <c r="J565" s="266"/>
      <c r="K565" s="266"/>
      <c r="L565" s="266"/>
      <c r="M565" s="266"/>
      <c r="N565" s="266"/>
      <c r="O565" s="266"/>
      <c r="P565" s="266"/>
      <c r="Q565" s="266"/>
      <c r="R565" s="266"/>
      <c r="S565" s="266"/>
      <c r="T565" s="266"/>
      <c r="U565" s="266"/>
      <c r="V565" s="266"/>
      <c r="W565" s="266"/>
      <c r="X565" s="266"/>
      <c r="Y565" s="266"/>
      <c r="Z565" s="266"/>
      <c r="AA565" s="266"/>
      <c r="AB565" s="266"/>
      <c r="AC565" s="266"/>
      <c r="AD565" s="266"/>
      <c r="AE565" s="266"/>
      <c r="AF565" s="266"/>
      <c r="AG565" s="266"/>
      <c r="AH565" s="266"/>
      <c r="AI565" s="266"/>
      <c r="AJ565" s="266"/>
    </row>
    <row r="566" spans="1:36">
      <c r="A566" s="251"/>
      <c r="B566" s="260"/>
      <c r="C566" s="260"/>
      <c r="D566" s="267"/>
      <c r="E566" s="267"/>
      <c r="F566" s="267"/>
      <c r="G566" s="260"/>
      <c r="H566" s="340"/>
      <c r="I566" s="404"/>
      <c r="J566" s="266"/>
      <c r="K566" s="266"/>
      <c r="L566" s="266"/>
      <c r="M566" s="266"/>
      <c r="N566" s="266"/>
      <c r="O566" s="266"/>
      <c r="P566" s="266"/>
      <c r="Q566" s="266"/>
      <c r="R566" s="266"/>
      <c r="S566" s="266"/>
      <c r="T566" s="266"/>
      <c r="U566" s="266"/>
      <c r="V566" s="266"/>
      <c r="W566" s="266"/>
      <c r="X566" s="266"/>
      <c r="Y566" s="266"/>
      <c r="Z566" s="266"/>
      <c r="AA566" s="266"/>
      <c r="AB566" s="266"/>
      <c r="AC566" s="266"/>
      <c r="AD566" s="266"/>
      <c r="AE566" s="266"/>
      <c r="AF566" s="266"/>
      <c r="AG566" s="266"/>
      <c r="AH566" s="266"/>
      <c r="AI566" s="266"/>
      <c r="AJ566" s="266"/>
    </row>
    <row r="567" spans="1:36">
      <c r="A567" s="251"/>
      <c r="B567" s="260"/>
      <c r="C567" s="260"/>
      <c r="D567" s="267"/>
      <c r="E567" s="267"/>
      <c r="F567" s="267"/>
      <c r="G567" s="260"/>
      <c r="H567" s="340"/>
      <c r="I567" s="404"/>
      <c r="J567" s="266"/>
      <c r="K567" s="266"/>
      <c r="L567" s="266"/>
      <c r="M567" s="266"/>
      <c r="N567" s="266"/>
      <c r="O567" s="266"/>
      <c r="P567" s="266"/>
      <c r="Q567" s="266"/>
      <c r="R567" s="266"/>
      <c r="S567" s="266"/>
      <c r="T567" s="266"/>
      <c r="U567" s="266"/>
      <c r="V567" s="266"/>
      <c r="W567" s="266"/>
      <c r="X567" s="266"/>
      <c r="Y567" s="266"/>
      <c r="Z567" s="266"/>
      <c r="AA567" s="266"/>
      <c r="AB567" s="266"/>
      <c r="AC567" s="266"/>
      <c r="AD567" s="266"/>
      <c r="AE567" s="266"/>
      <c r="AF567" s="266"/>
      <c r="AG567" s="266"/>
      <c r="AH567" s="266"/>
      <c r="AI567" s="266"/>
      <c r="AJ567" s="266"/>
    </row>
    <row r="568" spans="1:36">
      <c r="A568" s="251"/>
      <c r="B568" s="260"/>
      <c r="C568" s="260"/>
      <c r="D568" s="267"/>
      <c r="E568" s="267"/>
      <c r="F568" s="267"/>
      <c r="G568" s="260"/>
      <c r="H568" s="340"/>
      <c r="I568" s="404"/>
      <c r="J568" s="266"/>
      <c r="K568" s="266"/>
      <c r="L568" s="266"/>
      <c r="M568" s="266"/>
      <c r="N568" s="266"/>
      <c r="O568" s="266"/>
      <c r="P568" s="266"/>
      <c r="Q568" s="266"/>
      <c r="R568" s="266"/>
      <c r="S568" s="266"/>
      <c r="T568" s="266"/>
      <c r="U568" s="266"/>
      <c r="V568" s="266"/>
      <c r="W568" s="266"/>
      <c r="X568" s="266"/>
      <c r="Y568" s="266"/>
      <c r="Z568" s="266"/>
      <c r="AA568" s="266"/>
      <c r="AB568" s="266"/>
      <c r="AC568" s="266"/>
      <c r="AD568" s="266"/>
      <c r="AE568" s="266"/>
      <c r="AF568" s="266"/>
      <c r="AG568" s="266"/>
      <c r="AH568" s="266"/>
      <c r="AI568" s="266"/>
      <c r="AJ568" s="266"/>
    </row>
    <row r="569" spans="1:36">
      <c r="A569" s="251"/>
      <c r="B569" s="260"/>
      <c r="C569" s="260"/>
      <c r="D569" s="267"/>
      <c r="E569" s="267"/>
      <c r="F569" s="267"/>
      <c r="G569" s="260"/>
      <c r="H569" s="340"/>
      <c r="I569" s="404"/>
      <c r="J569" s="266"/>
      <c r="K569" s="266"/>
      <c r="L569" s="266"/>
      <c r="M569" s="266"/>
      <c r="N569" s="266"/>
      <c r="O569" s="266"/>
      <c r="P569" s="266"/>
      <c r="Q569" s="266"/>
      <c r="R569" s="266"/>
      <c r="S569" s="266"/>
      <c r="T569" s="266"/>
      <c r="U569" s="266"/>
      <c r="V569" s="266"/>
      <c r="W569" s="266"/>
      <c r="X569" s="266"/>
      <c r="Y569" s="266"/>
      <c r="Z569" s="266"/>
      <c r="AA569" s="266"/>
      <c r="AB569" s="266"/>
      <c r="AC569" s="266"/>
      <c r="AD569" s="266"/>
      <c r="AE569" s="266"/>
      <c r="AF569" s="266"/>
      <c r="AG569" s="266"/>
      <c r="AH569" s="266"/>
      <c r="AI569" s="266"/>
      <c r="AJ569" s="266"/>
    </row>
    <row r="570" spans="1:36">
      <c r="A570" s="251"/>
      <c r="B570" s="260"/>
      <c r="C570" s="260"/>
      <c r="D570" s="267"/>
      <c r="E570" s="267"/>
      <c r="F570" s="267"/>
      <c r="G570" s="260"/>
      <c r="H570" s="340"/>
      <c r="I570" s="404"/>
      <c r="J570" s="266"/>
      <c r="K570" s="266"/>
      <c r="L570" s="266"/>
      <c r="M570" s="266"/>
      <c r="N570" s="266"/>
      <c r="O570" s="266"/>
      <c r="P570" s="266"/>
      <c r="Q570" s="266"/>
      <c r="R570" s="266"/>
      <c r="S570" s="266"/>
      <c r="T570" s="266"/>
      <c r="U570" s="266"/>
      <c r="V570" s="266"/>
      <c r="W570" s="266"/>
      <c r="X570" s="266"/>
      <c r="Y570" s="266"/>
      <c r="Z570" s="266"/>
      <c r="AA570" s="266"/>
      <c r="AB570" s="266"/>
      <c r="AC570" s="266"/>
      <c r="AD570" s="266"/>
      <c r="AE570" s="266"/>
      <c r="AF570" s="266"/>
      <c r="AG570" s="266"/>
      <c r="AH570" s="266"/>
      <c r="AI570" s="266"/>
      <c r="AJ570" s="266"/>
    </row>
    <row r="571" spans="1:36">
      <c r="A571" s="251"/>
      <c r="B571" s="260"/>
      <c r="C571" s="260"/>
      <c r="D571" s="267"/>
      <c r="E571" s="267"/>
      <c r="F571" s="267"/>
      <c r="G571" s="260"/>
      <c r="H571" s="340"/>
      <c r="I571" s="404"/>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266"/>
      <c r="AF571" s="266"/>
      <c r="AG571" s="266"/>
      <c r="AH571" s="266"/>
      <c r="AI571" s="266"/>
      <c r="AJ571" s="266"/>
    </row>
    <row r="572" spans="1:36">
      <c r="A572" s="251"/>
      <c r="B572" s="260"/>
      <c r="C572" s="260"/>
      <c r="D572" s="267"/>
      <c r="E572" s="267"/>
      <c r="F572" s="267"/>
      <c r="G572" s="260"/>
      <c r="H572" s="340"/>
      <c r="I572" s="404"/>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s="266"/>
      <c r="AG572" s="266"/>
      <c r="AH572" s="266"/>
      <c r="AI572" s="266"/>
      <c r="AJ572" s="266"/>
    </row>
    <row r="573" spans="1:36">
      <c r="A573" s="251"/>
      <c r="B573" s="260"/>
      <c r="C573" s="260"/>
      <c r="D573" s="267"/>
      <c r="E573" s="267"/>
      <c r="F573" s="267"/>
      <c r="G573" s="260"/>
      <c r="H573" s="340"/>
      <c r="I573" s="404"/>
      <c r="J573" s="266"/>
      <c r="K573" s="266"/>
      <c r="L573" s="266"/>
      <c r="M573" s="266"/>
      <c r="N573" s="266"/>
      <c r="O573" s="266"/>
      <c r="P573" s="266"/>
      <c r="Q573" s="266"/>
      <c r="R573" s="266"/>
      <c r="S573" s="266"/>
      <c r="T573" s="266"/>
      <c r="U573" s="266"/>
      <c r="V573" s="266"/>
      <c r="W573" s="266"/>
      <c r="X573" s="266"/>
      <c r="Y573" s="266"/>
      <c r="Z573" s="266"/>
      <c r="AA573" s="266"/>
      <c r="AB573" s="266"/>
      <c r="AC573" s="266"/>
      <c r="AD573" s="266"/>
      <c r="AE573" s="266"/>
      <c r="AF573" s="266"/>
      <c r="AG573" s="266"/>
      <c r="AH573" s="266"/>
      <c r="AI573" s="266"/>
      <c r="AJ573" s="266"/>
    </row>
    <row r="574" spans="1:36">
      <c r="A574" s="251"/>
      <c r="B574" s="260"/>
      <c r="C574" s="260"/>
      <c r="D574" s="267"/>
      <c r="E574" s="267"/>
      <c r="F574" s="267"/>
      <c r="G574" s="260"/>
      <c r="H574" s="340"/>
      <c r="I574" s="404"/>
      <c r="J574" s="266"/>
      <c r="K574" s="266"/>
      <c r="L574" s="266"/>
      <c r="M574" s="266"/>
      <c r="N574" s="266"/>
      <c r="O574" s="266"/>
      <c r="P574" s="266"/>
      <c r="Q574" s="266"/>
      <c r="R574" s="266"/>
      <c r="S574" s="266"/>
      <c r="T574" s="266"/>
      <c r="U574" s="266"/>
      <c r="V574" s="266"/>
      <c r="W574" s="266"/>
      <c r="X574" s="266"/>
      <c r="Y574" s="266"/>
      <c r="Z574" s="266"/>
      <c r="AA574" s="266"/>
      <c r="AB574" s="266"/>
      <c r="AC574" s="266"/>
      <c r="AD574" s="266"/>
      <c r="AE574" s="266"/>
      <c r="AF574" s="266"/>
      <c r="AG574" s="266"/>
      <c r="AH574" s="266"/>
      <c r="AI574" s="266"/>
      <c r="AJ574" s="266"/>
    </row>
    <row r="575" spans="1:36">
      <c r="A575" s="251"/>
      <c r="B575" s="260"/>
      <c r="C575" s="260"/>
      <c r="D575" s="267"/>
      <c r="E575" s="267"/>
      <c r="F575" s="267"/>
      <c r="G575" s="260"/>
      <c r="H575" s="340"/>
      <c r="I575" s="404"/>
      <c r="J575" s="266"/>
      <c r="K575" s="266"/>
      <c r="L575" s="266"/>
      <c r="M575" s="266"/>
      <c r="N575" s="266"/>
      <c r="O575" s="266"/>
      <c r="P575" s="266"/>
      <c r="Q575" s="266"/>
      <c r="R575" s="266"/>
      <c r="S575" s="266"/>
      <c r="T575" s="266"/>
      <c r="U575" s="266"/>
      <c r="V575" s="266"/>
      <c r="W575" s="266"/>
      <c r="X575" s="266"/>
      <c r="Y575" s="266"/>
      <c r="Z575" s="266"/>
      <c r="AA575" s="266"/>
      <c r="AB575" s="266"/>
      <c r="AC575" s="266"/>
      <c r="AD575" s="266"/>
      <c r="AE575" s="266"/>
      <c r="AF575" s="266"/>
      <c r="AG575" s="266"/>
      <c r="AH575" s="266"/>
      <c r="AI575" s="266"/>
      <c r="AJ575" s="266"/>
    </row>
    <row r="576" spans="1:36">
      <c r="A576" s="251"/>
      <c r="B576" s="260"/>
      <c r="C576" s="260"/>
      <c r="D576" s="267"/>
      <c r="E576" s="267"/>
      <c r="F576" s="267"/>
      <c r="G576" s="260"/>
      <c r="H576" s="340"/>
      <c r="I576" s="404"/>
      <c r="J576" s="266"/>
      <c r="K576" s="266"/>
      <c r="L576" s="266"/>
      <c r="M576" s="266"/>
      <c r="N576" s="266"/>
      <c r="O576" s="266"/>
      <c r="P576" s="266"/>
      <c r="Q576" s="266"/>
      <c r="R576" s="266"/>
      <c r="S576" s="266"/>
      <c r="T576" s="266"/>
      <c r="U576" s="266"/>
      <c r="V576" s="266"/>
      <c r="W576" s="266"/>
      <c r="X576" s="266"/>
      <c r="Y576" s="266"/>
      <c r="Z576" s="266"/>
      <c r="AA576" s="266"/>
      <c r="AB576" s="266"/>
      <c r="AC576" s="266"/>
      <c r="AD576" s="266"/>
      <c r="AE576" s="266"/>
      <c r="AF576" s="266"/>
      <c r="AG576" s="266"/>
      <c r="AH576" s="266"/>
      <c r="AI576" s="266"/>
      <c r="AJ576" s="266"/>
    </row>
    <row r="577" spans="1:36">
      <c r="A577" s="251"/>
      <c r="B577" s="260"/>
      <c r="C577" s="260"/>
      <c r="D577" s="267"/>
      <c r="E577" s="267"/>
      <c r="F577" s="267"/>
      <c r="G577" s="260"/>
      <c r="H577" s="340"/>
      <c r="I577" s="404"/>
      <c r="J577" s="266"/>
      <c r="K577" s="266"/>
      <c r="L577" s="266"/>
      <c r="M577" s="266"/>
      <c r="N577" s="266"/>
      <c r="O577" s="266"/>
      <c r="P577" s="266"/>
      <c r="Q577" s="266"/>
      <c r="R577" s="266"/>
      <c r="S577" s="266"/>
      <c r="T577" s="266"/>
      <c r="U577" s="266"/>
      <c r="V577" s="266"/>
      <c r="W577" s="266"/>
      <c r="X577" s="266"/>
      <c r="Y577" s="266"/>
      <c r="Z577" s="266"/>
      <c r="AA577" s="266"/>
      <c r="AB577" s="266"/>
      <c r="AC577" s="266"/>
      <c r="AD577" s="266"/>
      <c r="AE577" s="266"/>
      <c r="AF577" s="266"/>
      <c r="AG577" s="266"/>
      <c r="AH577" s="266"/>
      <c r="AI577" s="266"/>
      <c r="AJ577" s="266"/>
    </row>
    <row r="578" spans="1:36">
      <c r="A578" s="251"/>
      <c r="B578" s="260"/>
      <c r="C578" s="260"/>
      <c r="D578" s="267"/>
      <c r="E578" s="267"/>
      <c r="F578" s="267"/>
      <c r="G578" s="260"/>
      <c r="H578" s="340"/>
      <c r="I578" s="404"/>
      <c r="J578" s="266"/>
      <c r="K578" s="266"/>
      <c r="L578" s="266"/>
      <c r="M578" s="266"/>
      <c r="N578" s="266"/>
      <c r="O578" s="266"/>
      <c r="P578" s="266"/>
      <c r="Q578" s="266"/>
      <c r="R578" s="266"/>
      <c r="S578" s="266"/>
      <c r="T578" s="266"/>
      <c r="U578" s="266"/>
      <c r="V578" s="266"/>
      <c r="W578" s="266"/>
      <c r="X578" s="266"/>
      <c r="Y578" s="266"/>
      <c r="Z578" s="266"/>
      <c r="AA578" s="266"/>
      <c r="AB578" s="266"/>
      <c r="AC578" s="266"/>
      <c r="AD578" s="266"/>
      <c r="AE578" s="266"/>
      <c r="AF578" s="266"/>
      <c r="AG578" s="266"/>
      <c r="AH578" s="266"/>
      <c r="AI578" s="266"/>
      <c r="AJ578" s="266"/>
    </row>
    <row r="579" spans="1:36">
      <c r="A579" s="251"/>
      <c r="B579" s="260"/>
      <c r="C579" s="260"/>
      <c r="D579" s="267"/>
      <c r="E579" s="267"/>
      <c r="F579" s="267"/>
      <c r="G579" s="260"/>
      <c r="H579" s="340"/>
      <c r="I579" s="404"/>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266"/>
      <c r="AF579" s="266"/>
      <c r="AG579" s="266"/>
      <c r="AH579" s="266"/>
      <c r="AI579" s="266"/>
      <c r="AJ579" s="266"/>
    </row>
    <row r="580" spans="1:36">
      <c r="A580" s="251"/>
      <c r="B580" s="260"/>
      <c r="C580" s="260"/>
      <c r="D580" s="267"/>
      <c r="E580" s="267"/>
      <c r="F580" s="267"/>
      <c r="G580" s="260"/>
      <c r="H580" s="340"/>
      <c r="I580" s="404"/>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266"/>
      <c r="AF580" s="266"/>
      <c r="AG580" s="266"/>
      <c r="AH580" s="266"/>
      <c r="AI580" s="266"/>
      <c r="AJ580" s="266"/>
    </row>
    <row r="581" spans="1:36">
      <c r="A581" s="251"/>
      <c r="B581" s="260"/>
      <c r="C581" s="260"/>
      <c r="D581" s="267"/>
      <c r="E581" s="267"/>
      <c r="F581" s="267"/>
      <c r="G581" s="260"/>
      <c r="H581" s="340"/>
      <c r="I581" s="404"/>
      <c r="J581" s="266"/>
      <c r="K581" s="266"/>
      <c r="L581" s="266"/>
      <c r="M581" s="266"/>
      <c r="N581" s="266"/>
      <c r="O581" s="266"/>
      <c r="P581" s="266"/>
      <c r="Q581" s="266"/>
      <c r="R581" s="266"/>
      <c r="S581" s="266"/>
      <c r="T581" s="266"/>
      <c r="U581" s="266"/>
      <c r="V581" s="266"/>
      <c r="W581" s="266"/>
      <c r="X581" s="266"/>
      <c r="Y581" s="266"/>
      <c r="Z581" s="266"/>
      <c r="AA581" s="266"/>
      <c r="AB581" s="266"/>
      <c r="AC581" s="266"/>
      <c r="AD581" s="266"/>
      <c r="AE581" s="266"/>
      <c r="AF581" s="266"/>
      <c r="AG581" s="266"/>
      <c r="AH581" s="266"/>
      <c r="AI581" s="266"/>
      <c r="AJ581" s="266"/>
    </row>
    <row r="582" spans="1:36">
      <c r="A582" s="251"/>
      <c r="B582" s="260"/>
      <c r="C582" s="260"/>
      <c r="D582" s="267"/>
      <c r="E582" s="267"/>
      <c r="F582" s="267"/>
      <c r="G582" s="260"/>
      <c r="H582" s="340"/>
      <c r="I582" s="404"/>
      <c r="J582" s="266"/>
      <c r="K582" s="266"/>
      <c r="L582" s="266"/>
      <c r="M582" s="266"/>
      <c r="N582" s="266"/>
      <c r="O582" s="266"/>
      <c r="P582" s="266"/>
      <c r="Q582" s="266"/>
      <c r="R582" s="266"/>
      <c r="S582" s="266"/>
      <c r="T582" s="266"/>
      <c r="U582" s="266"/>
      <c r="V582" s="266"/>
      <c r="W582" s="266"/>
      <c r="X582" s="266"/>
      <c r="Y582" s="266"/>
      <c r="Z582" s="266"/>
      <c r="AA582" s="266"/>
      <c r="AB582" s="266"/>
      <c r="AC582" s="266"/>
      <c r="AD582" s="266"/>
      <c r="AE582" s="266"/>
      <c r="AF582" s="266"/>
      <c r="AG582" s="266"/>
      <c r="AH582" s="266"/>
      <c r="AI582" s="266"/>
      <c r="AJ582" s="266"/>
    </row>
    <row r="583" spans="1:36">
      <c r="A583" s="251"/>
      <c r="B583" s="260"/>
      <c r="C583" s="260"/>
      <c r="D583" s="267"/>
      <c r="E583" s="267"/>
      <c r="F583" s="267"/>
      <c r="G583" s="260"/>
      <c r="H583" s="340"/>
      <c r="I583" s="404"/>
      <c r="J583" s="266"/>
      <c r="K583" s="266"/>
      <c r="L583" s="266"/>
      <c r="M583" s="266"/>
      <c r="N583" s="266"/>
      <c r="O583" s="266"/>
      <c r="P583" s="266"/>
      <c r="Q583" s="266"/>
      <c r="R583" s="266"/>
      <c r="S583" s="266"/>
      <c r="T583" s="266"/>
      <c r="U583" s="266"/>
      <c r="V583" s="266"/>
      <c r="W583" s="266"/>
      <c r="X583" s="266"/>
      <c r="Y583" s="266"/>
      <c r="Z583" s="266"/>
      <c r="AA583" s="266"/>
      <c r="AB583" s="266"/>
      <c r="AC583" s="266"/>
      <c r="AD583" s="266"/>
      <c r="AE583" s="266"/>
      <c r="AF583" s="266"/>
      <c r="AG583" s="266"/>
      <c r="AH583" s="266"/>
      <c r="AI583" s="266"/>
      <c r="AJ583" s="266"/>
    </row>
    <row r="584" spans="1:36">
      <c r="A584" s="251"/>
      <c r="B584" s="260"/>
      <c r="C584" s="260"/>
      <c r="D584" s="267"/>
      <c r="E584" s="267"/>
      <c r="F584" s="267"/>
      <c r="G584" s="260"/>
      <c r="H584" s="340"/>
      <c r="I584" s="404"/>
      <c r="J584" s="266"/>
      <c r="K584" s="266"/>
      <c r="L584" s="266"/>
      <c r="M584" s="266"/>
      <c r="N584" s="266"/>
      <c r="O584" s="266"/>
      <c r="P584" s="266"/>
      <c r="Q584" s="266"/>
      <c r="R584" s="266"/>
      <c r="S584" s="266"/>
      <c r="T584" s="266"/>
      <c r="U584" s="266"/>
      <c r="V584" s="266"/>
      <c r="W584" s="266"/>
      <c r="X584" s="266"/>
      <c r="Y584" s="266"/>
      <c r="Z584" s="266"/>
      <c r="AA584" s="266"/>
      <c r="AB584" s="266"/>
      <c r="AC584" s="266"/>
      <c r="AD584" s="266"/>
      <c r="AE584" s="266"/>
      <c r="AF584" s="266"/>
      <c r="AG584" s="266"/>
      <c r="AH584" s="266"/>
      <c r="AI584" s="266"/>
      <c r="AJ584" s="266"/>
    </row>
    <row r="585" spans="1:36">
      <c r="A585" s="251"/>
      <c r="B585" s="260"/>
      <c r="C585" s="260"/>
      <c r="D585" s="267"/>
      <c r="E585" s="267"/>
      <c r="F585" s="267"/>
      <c r="G585" s="260"/>
      <c r="H585" s="340"/>
      <c r="I585" s="404"/>
      <c r="J585" s="266"/>
      <c r="K585" s="266"/>
      <c r="L585" s="266"/>
      <c r="M585" s="266"/>
      <c r="N585" s="266"/>
      <c r="O585" s="266"/>
      <c r="P585" s="266"/>
      <c r="Q585" s="266"/>
      <c r="R585" s="266"/>
      <c r="S585" s="266"/>
      <c r="T585" s="266"/>
      <c r="U585" s="266"/>
      <c r="V585" s="266"/>
      <c r="W585" s="266"/>
      <c r="X585" s="266"/>
      <c r="Y585" s="266"/>
      <c r="Z585" s="266"/>
      <c r="AA585" s="266"/>
      <c r="AB585" s="266"/>
      <c r="AC585" s="266"/>
      <c r="AD585" s="266"/>
      <c r="AE585" s="266"/>
      <c r="AF585" s="266"/>
      <c r="AG585" s="266"/>
      <c r="AH585" s="266"/>
      <c r="AI585" s="266"/>
      <c r="AJ585" s="266"/>
    </row>
    <row r="586" spans="1:36">
      <c r="A586" s="251"/>
      <c r="B586" s="260"/>
      <c r="C586" s="260"/>
      <c r="D586" s="267"/>
      <c r="E586" s="267"/>
      <c r="F586" s="267"/>
      <c r="G586" s="260"/>
      <c r="H586" s="340"/>
      <c r="I586" s="404"/>
      <c r="J586" s="266"/>
      <c r="K586" s="266"/>
      <c r="L586" s="266"/>
      <c r="M586" s="266"/>
      <c r="N586" s="266"/>
      <c r="O586" s="266"/>
      <c r="P586" s="266"/>
      <c r="Q586" s="266"/>
      <c r="R586" s="266"/>
      <c r="S586" s="266"/>
      <c r="T586" s="266"/>
      <c r="U586" s="266"/>
      <c r="V586" s="266"/>
      <c r="W586" s="266"/>
      <c r="X586" s="266"/>
      <c r="Y586" s="266"/>
      <c r="Z586" s="266"/>
      <c r="AA586" s="266"/>
      <c r="AB586" s="266"/>
      <c r="AC586" s="266"/>
      <c r="AD586" s="266"/>
      <c r="AE586" s="266"/>
      <c r="AF586" s="266"/>
      <c r="AG586" s="266"/>
      <c r="AH586" s="266"/>
      <c r="AI586" s="266"/>
      <c r="AJ586" s="266"/>
    </row>
    <row r="587" spans="1:36">
      <c r="A587" s="251"/>
      <c r="B587" s="260"/>
      <c r="C587" s="260"/>
      <c r="D587" s="267"/>
      <c r="E587" s="267"/>
      <c r="F587" s="267"/>
      <c r="G587" s="260"/>
      <c r="H587" s="340"/>
      <c r="I587" s="404"/>
      <c r="J587" s="266"/>
      <c r="K587" s="266"/>
      <c r="L587" s="266"/>
      <c r="M587" s="266"/>
      <c r="N587" s="266"/>
      <c r="O587" s="266"/>
      <c r="P587" s="266"/>
      <c r="Q587" s="266"/>
      <c r="R587" s="266"/>
      <c r="S587" s="266"/>
      <c r="T587" s="266"/>
      <c r="U587" s="266"/>
      <c r="V587" s="266"/>
      <c r="W587" s="266"/>
      <c r="X587" s="266"/>
      <c r="Y587" s="266"/>
      <c r="Z587" s="266"/>
      <c r="AA587" s="266"/>
      <c r="AB587" s="266"/>
      <c r="AC587" s="266"/>
      <c r="AD587" s="266"/>
      <c r="AE587" s="266"/>
      <c r="AF587" s="266"/>
      <c r="AG587" s="266"/>
      <c r="AH587" s="266"/>
      <c r="AI587" s="266"/>
      <c r="AJ587" s="266"/>
    </row>
    <row r="588" spans="1:36">
      <c r="A588" s="251"/>
      <c r="B588" s="260"/>
      <c r="C588" s="260"/>
      <c r="D588" s="267"/>
      <c r="E588" s="267"/>
      <c r="F588" s="267"/>
      <c r="G588" s="260"/>
      <c r="H588" s="340"/>
      <c r="I588" s="404"/>
      <c r="J588" s="266"/>
      <c r="K588" s="266"/>
      <c r="L588" s="266"/>
      <c r="M588" s="266"/>
      <c r="N588" s="266"/>
      <c r="O588" s="266"/>
      <c r="P588" s="266"/>
      <c r="Q588" s="266"/>
      <c r="R588" s="266"/>
      <c r="S588" s="266"/>
      <c r="T588" s="266"/>
      <c r="U588" s="266"/>
      <c r="V588" s="266"/>
      <c r="W588" s="266"/>
      <c r="X588" s="266"/>
      <c r="Y588" s="266"/>
      <c r="Z588" s="266"/>
      <c r="AA588" s="266"/>
      <c r="AB588" s="266"/>
      <c r="AC588" s="266"/>
      <c r="AD588" s="266"/>
      <c r="AE588" s="266"/>
      <c r="AF588" s="266"/>
      <c r="AG588" s="266"/>
      <c r="AH588" s="266"/>
      <c r="AI588" s="266"/>
      <c r="AJ588" s="266"/>
    </row>
    <row r="589" spans="1:36">
      <c r="A589" s="251"/>
      <c r="B589" s="260"/>
      <c r="C589" s="260"/>
      <c r="D589" s="267"/>
      <c r="E589" s="267"/>
      <c r="F589" s="267"/>
      <c r="G589" s="260"/>
      <c r="H589" s="340"/>
      <c r="I589" s="404"/>
      <c r="J589" s="266"/>
      <c r="K589" s="266"/>
      <c r="L589" s="266"/>
      <c r="M589" s="266"/>
      <c r="N589" s="266"/>
      <c r="O589" s="266"/>
      <c r="P589" s="266"/>
      <c r="Q589" s="266"/>
      <c r="R589" s="266"/>
      <c r="S589" s="266"/>
      <c r="T589" s="266"/>
      <c r="U589" s="266"/>
      <c r="V589" s="266"/>
      <c r="W589" s="266"/>
      <c r="X589" s="266"/>
      <c r="Y589" s="266"/>
      <c r="Z589" s="266"/>
      <c r="AA589" s="266"/>
      <c r="AB589" s="266"/>
      <c r="AC589" s="266"/>
      <c r="AD589" s="266"/>
      <c r="AE589" s="266"/>
      <c r="AF589" s="266"/>
      <c r="AG589" s="266"/>
      <c r="AH589" s="266"/>
      <c r="AI589" s="266"/>
      <c r="AJ589" s="266"/>
    </row>
    <row r="590" spans="1:36">
      <c r="A590" s="251"/>
      <c r="B590" s="260"/>
      <c r="C590" s="260"/>
      <c r="D590" s="267"/>
      <c r="E590" s="267"/>
      <c r="F590" s="267"/>
      <c r="G590" s="260"/>
      <c r="H590" s="340"/>
      <c r="I590" s="404"/>
      <c r="J590" s="266"/>
      <c r="K590" s="266"/>
      <c r="L590" s="266"/>
      <c r="M590" s="266"/>
      <c r="N590" s="266"/>
      <c r="O590" s="266"/>
      <c r="P590" s="266"/>
      <c r="Q590" s="266"/>
      <c r="R590" s="266"/>
      <c r="S590" s="266"/>
      <c r="T590" s="266"/>
      <c r="U590" s="266"/>
      <c r="V590" s="266"/>
      <c r="W590" s="266"/>
      <c r="X590" s="266"/>
      <c r="Y590" s="266"/>
      <c r="Z590" s="266"/>
      <c r="AA590" s="266"/>
      <c r="AB590" s="266"/>
      <c r="AC590" s="266"/>
      <c r="AD590" s="266"/>
      <c r="AE590" s="266"/>
      <c r="AF590" s="266"/>
      <c r="AG590" s="266"/>
      <c r="AH590" s="266"/>
      <c r="AI590" s="266"/>
      <c r="AJ590" s="266"/>
    </row>
    <row r="591" spans="1:36">
      <c r="A591" s="251"/>
      <c r="B591" s="260"/>
      <c r="C591" s="260"/>
      <c r="D591" s="267"/>
      <c r="E591" s="267"/>
      <c r="F591" s="267"/>
      <c r="G591" s="260"/>
      <c r="H591" s="340"/>
      <c r="I591" s="404"/>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s="266"/>
      <c r="AG591" s="266"/>
      <c r="AH591" s="266"/>
      <c r="AI591" s="266"/>
      <c r="AJ591" s="266"/>
    </row>
    <row r="592" spans="1:36">
      <c r="A592" s="251"/>
      <c r="B592" s="260"/>
      <c r="C592" s="260"/>
      <c r="D592" s="267"/>
      <c r="E592" s="267"/>
      <c r="F592" s="267"/>
      <c r="G592" s="260"/>
      <c r="H592" s="340"/>
      <c r="I592" s="404"/>
      <c r="J592" s="266"/>
      <c r="K592" s="266"/>
      <c r="L592" s="266"/>
      <c r="M592" s="266"/>
      <c r="N592" s="266"/>
      <c r="O592" s="266"/>
      <c r="P592" s="266"/>
      <c r="Q592" s="266"/>
      <c r="R592" s="266"/>
      <c r="S592" s="266"/>
      <c r="T592" s="266"/>
      <c r="U592" s="266"/>
      <c r="V592" s="266"/>
      <c r="W592" s="266"/>
      <c r="X592" s="266"/>
      <c r="Y592" s="266"/>
      <c r="Z592" s="266"/>
      <c r="AA592" s="266"/>
      <c r="AB592" s="266"/>
      <c r="AC592" s="266"/>
      <c r="AD592" s="266"/>
      <c r="AE592" s="266"/>
      <c r="AF592" s="266"/>
      <c r="AG592" s="266"/>
      <c r="AH592" s="266"/>
      <c r="AI592" s="266"/>
      <c r="AJ592" s="266"/>
    </row>
    <row r="593" spans="1:36">
      <c r="A593" s="251"/>
      <c r="B593" s="260"/>
      <c r="C593" s="260"/>
      <c r="D593" s="267"/>
      <c r="E593" s="267"/>
      <c r="F593" s="267"/>
      <c r="G593" s="260"/>
      <c r="H593" s="340"/>
      <c r="I593" s="404"/>
      <c r="J593" s="266"/>
      <c r="K593" s="266"/>
      <c r="L593" s="266"/>
      <c r="M593" s="266"/>
      <c r="N593" s="266"/>
      <c r="O593" s="266"/>
      <c r="P593" s="266"/>
      <c r="Q593" s="266"/>
      <c r="R593" s="266"/>
      <c r="S593" s="266"/>
      <c r="T593" s="266"/>
      <c r="U593" s="266"/>
      <c r="V593" s="266"/>
      <c r="W593" s="266"/>
      <c r="X593" s="266"/>
      <c r="Y593" s="266"/>
      <c r="Z593" s="266"/>
      <c r="AA593" s="266"/>
      <c r="AB593" s="266"/>
      <c r="AC593" s="266"/>
      <c r="AD593" s="266"/>
      <c r="AE593" s="266"/>
      <c r="AF593" s="266"/>
      <c r="AG593" s="266"/>
      <c r="AH593" s="266"/>
      <c r="AI593" s="266"/>
      <c r="AJ593" s="266"/>
    </row>
    <row r="594" spans="1:36">
      <c r="A594" s="251"/>
      <c r="B594" s="260"/>
      <c r="C594" s="260"/>
      <c r="D594" s="267"/>
      <c r="E594" s="267"/>
      <c r="F594" s="267"/>
      <c r="G594" s="260"/>
      <c r="H594" s="340"/>
      <c r="I594" s="404"/>
      <c r="J594" s="266"/>
      <c r="K594" s="266"/>
      <c r="L594" s="266"/>
      <c r="M594" s="266"/>
      <c r="N594" s="266"/>
      <c r="O594" s="266"/>
      <c r="P594" s="266"/>
      <c r="Q594" s="266"/>
      <c r="R594" s="266"/>
      <c r="S594" s="266"/>
      <c r="T594" s="266"/>
      <c r="U594" s="266"/>
      <c r="V594" s="266"/>
      <c r="W594" s="266"/>
      <c r="X594" s="266"/>
      <c r="Y594" s="266"/>
      <c r="Z594" s="266"/>
      <c r="AA594" s="266"/>
      <c r="AB594" s="266"/>
      <c r="AC594" s="266"/>
      <c r="AD594" s="266"/>
      <c r="AE594" s="266"/>
      <c r="AF594" s="266"/>
      <c r="AG594" s="266"/>
      <c r="AH594" s="266"/>
      <c r="AI594" s="266"/>
      <c r="AJ594" s="266"/>
    </row>
    <row r="595" spans="1:36">
      <c r="A595" s="251"/>
      <c r="B595" s="260"/>
      <c r="C595" s="260"/>
      <c r="D595" s="267"/>
      <c r="E595" s="267"/>
      <c r="F595" s="267"/>
      <c r="G595" s="260"/>
      <c r="H595" s="340"/>
      <c r="I595" s="404"/>
      <c r="J595" s="266"/>
      <c r="K595" s="266"/>
      <c r="L595" s="266"/>
      <c r="M595" s="266"/>
      <c r="N595" s="266"/>
      <c r="O595" s="266"/>
      <c r="P595" s="266"/>
      <c r="Q595" s="266"/>
      <c r="R595" s="266"/>
      <c r="S595" s="266"/>
      <c r="T595" s="266"/>
      <c r="U595" s="266"/>
      <c r="V595" s="266"/>
      <c r="W595" s="266"/>
      <c r="X595" s="266"/>
      <c r="Y595" s="266"/>
      <c r="Z595" s="266"/>
      <c r="AA595" s="266"/>
      <c r="AB595" s="266"/>
      <c r="AC595" s="266"/>
      <c r="AD595" s="266"/>
      <c r="AE595" s="266"/>
      <c r="AF595" s="266"/>
      <c r="AG595" s="266"/>
      <c r="AH595" s="266"/>
      <c r="AI595" s="266"/>
      <c r="AJ595" s="266"/>
    </row>
    <row r="596" spans="1:36">
      <c r="A596" s="251"/>
      <c r="B596" s="260"/>
      <c r="C596" s="260"/>
      <c r="D596" s="267"/>
      <c r="E596" s="267"/>
      <c r="F596" s="267"/>
      <c r="G596" s="260"/>
      <c r="H596" s="340"/>
      <c r="I596" s="404"/>
      <c r="J596" s="266"/>
      <c r="K596" s="266"/>
      <c r="L596" s="266"/>
      <c r="M596" s="266"/>
      <c r="N596" s="266"/>
      <c r="O596" s="266"/>
      <c r="P596" s="266"/>
      <c r="Q596" s="266"/>
      <c r="R596" s="266"/>
      <c r="S596" s="266"/>
      <c r="T596" s="266"/>
      <c r="U596" s="266"/>
      <c r="V596" s="266"/>
      <c r="W596" s="266"/>
      <c r="X596" s="266"/>
      <c r="Y596" s="266"/>
      <c r="Z596" s="266"/>
      <c r="AA596" s="266"/>
      <c r="AB596" s="266"/>
      <c r="AC596" s="266"/>
      <c r="AD596" s="266"/>
      <c r="AE596" s="266"/>
      <c r="AF596" s="266"/>
      <c r="AG596" s="266"/>
      <c r="AH596" s="266"/>
      <c r="AI596" s="266"/>
      <c r="AJ596" s="266"/>
    </row>
    <row r="597" spans="1:36">
      <c r="A597" s="251"/>
      <c r="B597" s="260"/>
      <c r="C597" s="260"/>
      <c r="D597" s="267"/>
      <c r="E597" s="267"/>
      <c r="F597" s="267"/>
      <c r="G597" s="260"/>
      <c r="H597" s="340"/>
      <c r="I597" s="404"/>
      <c r="J597" s="266"/>
      <c r="K597" s="266"/>
      <c r="L597" s="266"/>
      <c r="M597" s="266"/>
      <c r="N597" s="266"/>
      <c r="O597" s="266"/>
      <c r="P597" s="266"/>
      <c r="Q597" s="266"/>
      <c r="R597" s="266"/>
      <c r="S597" s="266"/>
      <c r="T597" s="266"/>
      <c r="U597" s="266"/>
      <c r="V597" s="266"/>
      <c r="W597" s="266"/>
      <c r="X597" s="266"/>
      <c r="Y597" s="266"/>
      <c r="Z597" s="266"/>
      <c r="AA597" s="266"/>
      <c r="AB597" s="266"/>
      <c r="AC597" s="266"/>
      <c r="AD597" s="266"/>
      <c r="AE597" s="266"/>
      <c r="AF597" s="266"/>
      <c r="AG597" s="266"/>
      <c r="AH597" s="266"/>
      <c r="AI597" s="266"/>
      <c r="AJ597" s="266"/>
    </row>
    <row r="598" spans="1:36">
      <c r="A598" s="251"/>
      <c r="B598" s="260"/>
      <c r="C598" s="260"/>
      <c r="D598" s="267"/>
      <c r="E598" s="267"/>
      <c r="F598" s="267"/>
      <c r="G598" s="260"/>
      <c r="H598" s="340"/>
      <c r="I598" s="404"/>
      <c r="J598" s="266"/>
      <c r="K598" s="266"/>
      <c r="L598" s="266"/>
      <c r="M598" s="266"/>
      <c r="N598" s="266"/>
      <c r="O598" s="266"/>
      <c r="P598" s="266"/>
      <c r="Q598" s="266"/>
      <c r="R598" s="266"/>
      <c r="S598" s="266"/>
      <c r="T598" s="266"/>
      <c r="U598" s="266"/>
      <c r="V598" s="266"/>
      <c r="W598" s="266"/>
      <c r="X598" s="266"/>
      <c r="Y598" s="266"/>
      <c r="Z598" s="266"/>
      <c r="AA598" s="266"/>
      <c r="AB598" s="266"/>
      <c r="AC598" s="266"/>
      <c r="AD598" s="266"/>
      <c r="AE598" s="266"/>
      <c r="AF598" s="266"/>
      <c r="AG598" s="266"/>
      <c r="AH598" s="266"/>
      <c r="AI598" s="266"/>
      <c r="AJ598" s="266"/>
    </row>
    <row r="599" spans="1:36">
      <c r="A599" s="251"/>
      <c r="B599" s="260"/>
      <c r="C599" s="260"/>
      <c r="D599" s="267"/>
      <c r="E599" s="267"/>
      <c r="F599" s="267"/>
      <c r="G599" s="260"/>
      <c r="H599" s="340"/>
      <c r="I599" s="404"/>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s="266"/>
      <c r="AG599" s="266"/>
      <c r="AH599" s="266"/>
      <c r="AI599" s="266"/>
      <c r="AJ599" s="266"/>
    </row>
    <row r="600" spans="1:36">
      <c r="A600" s="251"/>
      <c r="B600" s="260"/>
      <c r="C600" s="260"/>
      <c r="D600" s="267"/>
      <c r="E600" s="267"/>
      <c r="F600" s="267"/>
      <c r="G600" s="260"/>
      <c r="H600" s="340"/>
      <c r="I600" s="404"/>
      <c r="J600" s="266"/>
      <c r="K600" s="266"/>
      <c r="L600" s="266"/>
      <c r="M600" s="266"/>
      <c r="N600" s="266"/>
      <c r="O600" s="266"/>
      <c r="P600" s="266"/>
      <c r="Q600" s="266"/>
      <c r="R600" s="266"/>
      <c r="S600" s="266"/>
      <c r="T600" s="266"/>
      <c r="U600" s="266"/>
      <c r="V600" s="266"/>
      <c r="W600" s="266"/>
      <c r="X600" s="266"/>
      <c r="Y600" s="266"/>
      <c r="Z600" s="266"/>
      <c r="AA600" s="266"/>
      <c r="AB600" s="266"/>
      <c r="AC600" s="266"/>
      <c r="AD600" s="266"/>
      <c r="AE600" s="266"/>
      <c r="AF600" s="266"/>
      <c r="AG600" s="266"/>
      <c r="AH600" s="266"/>
      <c r="AI600" s="266"/>
      <c r="AJ600" s="266"/>
    </row>
    <row r="601" spans="1:36">
      <c r="A601" s="251"/>
      <c r="B601" s="260"/>
      <c r="C601" s="260"/>
      <c r="D601" s="267"/>
      <c r="E601" s="267"/>
      <c r="F601" s="267"/>
      <c r="G601" s="260"/>
      <c r="H601" s="340"/>
      <c r="I601" s="404"/>
      <c r="J601" s="266"/>
      <c r="K601" s="266"/>
      <c r="L601" s="266"/>
      <c r="M601" s="266"/>
      <c r="N601" s="266"/>
      <c r="O601" s="266"/>
      <c r="P601" s="266"/>
      <c r="Q601" s="266"/>
      <c r="R601" s="266"/>
      <c r="S601" s="266"/>
      <c r="T601" s="266"/>
      <c r="U601" s="266"/>
      <c r="V601" s="266"/>
      <c r="W601" s="266"/>
      <c r="X601" s="266"/>
      <c r="Y601" s="266"/>
      <c r="Z601" s="266"/>
      <c r="AA601" s="266"/>
      <c r="AB601" s="266"/>
      <c r="AC601" s="266"/>
      <c r="AD601" s="266"/>
      <c r="AE601" s="266"/>
      <c r="AF601" s="266"/>
      <c r="AG601" s="266"/>
      <c r="AH601" s="266"/>
      <c r="AI601" s="266"/>
      <c r="AJ601" s="266"/>
    </row>
    <row r="602" spans="1:36">
      <c r="A602" s="251"/>
      <c r="B602" s="260"/>
      <c r="C602" s="260"/>
      <c r="D602" s="267"/>
      <c r="E602" s="267"/>
      <c r="F602" s="267"/>
      <c r="G602" s="260"/>
      <c r="H602" s="340"/>
      <c r="I602" s="404"/>
      <c r="J602" s="266"/>
      <c r="K602" s="266"/>
      <c r="L602" s="266"/>
      <c r="M602" s="266"/>
      <c r="N602" s="266"/>
      <c r="O602" s="266"/>
      <c r="P602" s="266"/>
      <c r="Q602" s="266"/>
      <c r="R602" s="266"/>
      <c r="S602" s="266"/>
      <c r="T602" s="266"/>
      <c r="U602" s="266"/>
      <c r="V602" s="266"/>
      <c r="W602" s="266"/>
      <c r="X602" s="266"/>
      <c r="Y602" s="266"/>
      <c r="Z602" s="266"/>
      <c r="AA602" s="266"/>
      <c r="AB602" s="266"/>
      <c r="AC602" s="266"/>
      <c r="AD602" s="266"/>
      <c r="AE602" s="266"/>
      <c r="AF602" s="266"/>
      <c r="AG602" s="266"/>
      <c r="AH602" s="266"/>
      <c r="AI602" s="266"/>
      <c r="AJ602" s="266"/>
    </row>
    <row r="603" spans="1:36">
      <c r="A603" s="251"/>
      <c r="B603" s="260"/>
      <c r="C603" s="260"/>
      <c r="D603" s="267"/>
      <c r="E603" s="267"/>
      <c r="F603" s="267"/>
      <c r="G603" s="260"/>
      <c r="H603" s="340"/>
      <c r="I603" s="404"/>
      <c r="J603" s="266"/>
      <c r="K603" s="266"/>
      <c r="L603" s="266"/>
      <c r="M603" s="266"/>
      <c r="N603" s="266"/>
      <c r="O603" s="266"/>
      <c r="P603" s="266"/>
      <c r="Q603" s="266"/>
      <c r="R603" s="266"/>
      <c r="S603" s="266"/>
      <c r="T603" s="266"/>
      <c r="U603" s="266"/>
      <c r="V603" s="266"/>
      <c r="W603" s="266"/>
      <c r="X603" s="266"/>
      <c r="Y603" s="266"/>
      <c r="Z603" s="266"/>
      <c r="AA603" s="266"/>
      <c r="AB603" s="266"/>
      <c r="AC603" s="266"/>
      <c r="AD603" s="266"/>
      <c r="AE603" s="266"/>
      <c r="AF603" s="266"/>
      <c r="AG603" s="266"/>
      <c r="AH603" s="266"/>
      <c r="AI603" s="266"/>
      <c r="AJ603" s="266"/>
    </row>
    <row r="604" spans="1:36">
      <c r="A604" s="251"/>
      <c r="B604" s="260"/>
      <c r="C604" s="260"/>
      <c r="D604" s="267"/>
      <c r="E604" s="267"/>
      <c r="F604" s="267"/>
      <c r="G604" s="260"/>
      <c r="H604" s="340"/>
      <c r="I604" s="404"/>
      <c r="J604" s="266"/>
      <c r="K604" s="266"/>
      <c r="L604" s="266"/>
      <c r="M604" s="266"/>
      <c r="N604" s="266"/>
      <c r="O604" s="266"/>
      <c r="P604" s="266"/>
      <c r="Q604" s="266"/>
      <c r="R604" s="266"/>
      <c r="S604" s="266"/>
      <c r="T604" s="266"/>
      <c r="U604" s="266"/>
      <c r="V604" s="266"/>
      <c r="W604" s="266"/>
      <c r="X604" s="266"/>
      <c r="Y604" s="266"/>
      <c r="Z604" s="266"/>
      <c r="AA604" s="266"/>
      <c r="AB604" s="266"/>
      <c r="AC604" s="266"/>
      <c r="AD604" s="266"/>
      <c r="AE604" s="266"/>
      <c r="AF604" s="266"/>
      <c r="AG604" s="266"/>
      <c r="AH604" s="266"/>
      <c r="AI604" s="266"/>
      <c r="AJ604" s="266"/>
    </row>
    <row r="605" spans="1:36">
      <c r="A605" s="251"/>
      <c r="B605" s="260"/>
      <c r="C605" s="260"/>
      <c r="D605" s="267"/>
      <c r="E605" s="267"/>
      <c r="F605" s="267"/>
      <c r="G605" s="260"/>
      <c r="H605" s="340"/>
      <c r="I605" s="404"/>
      <c r="J605" s="266"/>
      <c r="K605" s="266"/>
      <c r="L605" s="266"/>
      <c r="M605" s="266"/>
      <c r="N605" s="266"/>
      <c r="O605" s="266"/>
      <c r="P605" s="266"/>
      <c r="Q605" s="266"/>
      <c r="R605" s="266"/>
      <c r="S605" s="266"/>
      <c r="T605" s="266"/>
      <c r="U605" s="266"/>
      <c r="V605" s="266"/>
      <c r="W605" s="266"/>
      <c r="X605" s="266"/>
      <c r="Y605" s="266"/>
      <c r="Z605" s="266"/>
      <c r="AA605" s="266"/>
      <c r="AB605" s="266"/>
      <c r="AC605" s="266"/>
      <c r="AD605" s="266"/>
      <c r="AE605" s="266"/>
      <c r="AF605" s="266"/>
      <c r="AG605" s="266"/>
      <c r="AH605" s="266"/>
      <c r="AI605" s="266"/>
      <c r="AJ605" s="266"/>
    </row>
    <row r="606" spans="1:36">
      <c r="A606" s="251"/>
      <c r="B606" s="260"/>
      <c r="C606" s="260"/>
      <c r="D606" s="267"/>
      <c r="E606" s="267"/>
      <c r="F606" s="267"/>
      <c r="G606" s="260"/>
      <c r="H606" s="340"/>
      <c r="I606" s="404"/>
      <c r="J606" s="266"/>
      <c r="K606" s="266"/>
      <c r="L606" s="266"/>
      <c r="M606" s="266"/>
      <c r="N606" s="266"/>
      <c r="O606" s="266"/>
      <c r="P606" s="266"/>
      <c r="Q606" s="266"/>
      <c r="R606" s="266"/>
      <c r="S606" s="266"/>
      <c r="T606" s="266"/>
      <c r="U606" s="266"/>
      <c r="V606" s="266"/>
      <c r="W606" s="266"/>
      <c r="X606" s="266"/>
      <c r="Y606" s="266"/>
      <c r="Z606" s="266"/>
      <c r="AA606" s="266"/>
      <c r="AB606" s="266"/>
      <c r="AC606" s="266"/>
      <c r="AD606" s="266"/>
      <c r="AE606" s="266"/>
      <c r="AF606" s="266"/>
      <c r="AG606" s="266"/>
      <c r="AH606" s="266"/>
      <c r="AI606" s="266"/>
      <c r="AJ606" s="266"/>
    </row>
    <row r="607" spans="1:36">
      <c r="A607" s="251"/>
      <c r="B607" s="260"/>
      <c r="C607" s="260"/>
      <c r="D607" s="267"/>
      <c r="E607" s="267"/>
      <c r="F607" s="267"/>
      <c r="G607" s="260"/>
      <c r="H607" s="340"/>
      <c r="I607" s="404"/>
      <c r="J607" s="266"/>
      <c r="K607" s="266"/>
      <c r="L607" s="266"/>
      <c r="M607" s="266"/>
      <c r="N607" s="266"/>
      <c r="O607" s="266"/>
      <c r="P607" s="266"/>
      <c r="Q607" s="266"/>
      <c r="R607" s="266"/>
      <c r="S607" s="266"/>
      <c r="T607" s="266"/>
      <c r="U607" s="266"/>
      <c r="V607" s="266"/>
      <c r="W607" s="266"/>
      <c r="X607" s="266"/>
      <c r="Y607" s="266"/>
      <c r="Z607" s="266"/>
      <c r="AA607" s="266"/>
      <c r="AB607" s="266"/>
      <c r="AC607" s="266"/>
      <c r="AD607" s="266"/>
      <c r="AE607" s="266"/>
      <c r="AF607" s="266"/>
      <c r="AG607" s="266"/>
      <c r="AH607" s="266"/>
      <c r="AI607" s="266"/>
      <c r="AJ607" s="266"/>
    </row>
    <row r="608" spans="1:36">
      <c r="A608" s="251"/>
      <c r="B608" s="260"/>
      <c r="C608" s="260"/>
      <c r="D608" s="267"/>
      <c r="E608" s="267"/>
      <c r="F608" s="267"/>
      <c r="G608" s="260"/>
      <c r="H608" s="340"/>
      <c r="I608" s="404"/>
      <c r="J608" s="266"/>
      <c r="K608" s="266"/>
      <c r="L608" s="266"/>
      <c r="M608" s="266"/>
      <c r="N608" s="266"/>
      <c r="O608" s="266"/>
      <c r="P608" s="266"/>
      <c r="Q608" s="266"/>
      <c r="R608" s="266"/>
      <c r="S608" s="266"/>
      <c r="T608" s="266"/>
      <c r="U608" s="266"/>
      <c r="V608" s="266"/>
      <c r="W608" s="266"/>
      <c r="X608" s="266"/>
      <c r="Y608" s="266"/>
      <c r="Z608" s="266"/>
      <c r="AA608" s="266"/>
      <c r="AB608" s="266"/>
      <c r="AC608" s="266"/>
      <c r="AD608" s="266"/>
      <c r="AE608" s="266"/>
      <c r="AF608" s="266"/>
      <c r="AG608" s="266"/>
      <c r="AH608" s="266"/>
      <c r="AI608" s="266"/>
      <c r="AJ608" s="266"/>
    </row>
    <row r="609" spans="1:36">
      <c r="A609" s="251"/>
      <c r="B609" s="260"/>
      <c r="C609" s="260"/>
      <c r="D609" s="267"/>
      <c r="E609" s="267"/>
      <c r="F609" s="267"/>
      <c r="G609" s="260"/>
      <c r="H609" s="340"/>
      <c r="I609" s="404"/>
      <c r="J609" s="266"/>
      <c r="K609" s="266"/>
      <c r="L609" s="266"/>
      <c r="M609" s="266"/>
      <c r="N609" s="266"/>
      <c r="O609" s="266"/>
      <c r="P609" s="266"/>
      <c r="Q609" s="266"/>
      <c r="R609" s="266"/>
      <c r="S609" s="266"/>
      <c r="T609" s="266"/>
      <c r="U609" s="266"/>
      <c r="V609" s="266"/>
      <c r="W609" s="266"/>
      <c r="X609" s="266"/>
      <c r="Y609" s="266"/>
      <c r="Z609" s="266"/>
      <c r="AA609" s="266"/>
      <c r="AB609" s="266"/>
      <c r="AC609" s="266"/>
      <c r="AD609" s="266"/>
      <c r="AE609" s="266"/>
      <c r="AF609" s="266"/>
      <c r="AG609" s="266"/>
      <c r="AH609" s="266"/>
      <c r="AI609" s="266"/>
      <c r="AJ609" s="266"/>
    </row>
    <row r="610" spans="1:36">
      <c r="A610" s="251"/>
      <c r="B610" s="260"/>
      <c r="C610" s="260"/>
      <c r="D610" s="267"/>
      <c r="E610" s="267"/>
      <c r="F610" s="267"/>
      <c r="G610" s="260"/>
      <c r="H610" s="340"/>
      <c r="I610" s="404"/>
      <c r="J610" s="266"/>
      <c r="K610" s="266"/>
      <c r="L610" s="266"/>
      <c r="M610" s="266"/>
      <c r="N610" s="266"/>
      <c r="O610" s="266"/>
      <c r="P610" s="266"/>
      <c r="Q610" s="266"/>
      <c r="R610" s="266"/>
      <c r="S610" s="266"/>
      <c r="T610" s="266"/>
      <c r="U610" s="266"/>
      <c r="V610" s="266"/>
      <c r="W610" s="266"/>
      <c r="X610" s="266"/>
      <c r="Y610" s="266"/>
      <c r="Z610" s="266"/>
      <c r="AA610" s="266"/>
      <c r="AB610" s="266"/>
      <c r="AC610" s="266"/>
      <c r="AD610" s="266"/>
      <c r="AE610" s="266"/>
      <c r="AF610" s="266"/>
      <c r="AG610" s="266"/>
      <c r="AH610" s="266"/>
      <c r="AI610" s="266"/>
      <c r="AJ610" s="266"/>
    </row>
    <row r="611" spans="1:36">
      <c r="A611" s="251"/>
      <c r="B611" s="260"/>
      <c r="C611" s="260"/>
      <c r="D611" s="267"/>
      <c r="E611" s="267"/>
      <c r="F611" s="267"/>
      <c r="G611" s="260"/>
      <c r="H611" s="340"/>
      <c r="I611" s="404"/>
      <c r="J611" s="266"/>
      <c r="K611" s="266"/>
      <c r="L611" s="266"/>
      <c r="M611" s="266"/>
      <c r="N611" s="266"/>
      <c r="O611" s="266"/>
      <c r="P611" s="266"/>
      <c r="Q611" s="266"/>
      <c r="R611" s="266"/>
      <c r="S611" s="266"/>
      <c r="T611" s="266"/>
      <c r="U611" s="266"/>
      <c r="V611" s="266"/>
      <c r="W611" s="266"/>
      <c r="X611" s="266"/>
      <c r="Y611" s="266"/>
      <c r="Z611" s="266"/>
      <c r="AA611" s="266"/>
      <c r="AB611" s="266"/>
      <c r="AC611" s="266"/>
      <c r="AD611" s="266"/>
      <c r="AE611" s="266"/>
      <c r="AF611" s="266"/>
      <c r="AG611" s="266"/>
      <c r="AH611" s="266"/>
      <c r="AI611" s="266"/>
      <c r="AJ611" s="266"/>
    </row>
    <row r="612" spans="1:36">
      <c r="A612" s="251"/>
      <c r="B612" s="260"/>
      <c r="C612" s="260"/>
      <c r="D612" s="267"/>
      <c r="E612" s="267"/>
      <c r="F612" s="267"/>
      <c r="G612" s="260"/>
      <c r="H612" s="340"/>
      <c r="I612" s="404"/>
      <c r="J612" s="266"/>
      <c r="K612" s="266"/>
      <c r="L612" s="266"/>
      <c r="M612" s="266"/>
      <c r="N612" s="266"/>
      <c r="O612" s="266"/>
      <c r="P612" s="266"/>
      <c r="Q612" s="266"/>
      <c r="R612" s="266"/>
      <c r="S612" s="266"/>
      <c r="T612" s="266"/>
      <c r="U612" s="266"/>
      <c r="V612" s="266"/>
      <c r="W612" s="266"/>
      <c r="X612" s="266"/>
      <c r="Y612" s="266"/>
      <c r="Z612" s="266"/>
      <c r="AA612" s="266"/>
      <c r="AB612" s="266"/>
      <c r="AC612" s="266"/>
      <c r="AD612" s="266"/>
      <c r="AE612" s="266"/>
      <c r="AF612" s="266"/>
      <c r="AG612" s="266"/>
      <c r="AH612" s="266"/>
      <c r="AI612" s="266"/>
      <c r="AJ612" s="266"/>
    </row>
    <row r="613" spans="1:36">
      <c r="A613" s="251"/>
      <c r="B613" s="260"/>
      <c r="C613" s="260"/>
      <c r="D613" s="267"/>
      <c r="E613" s="267"/>
      <c r="F613" s="267"/>
      <c r="G613" s="260"/>
      <c r="H613" s="340"/>
      <c r="I613" s="404"/>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266"/>
      <c r="AF613" s="266"/>
      <c r="AG613" s="266"/>
      <c r="AH613" s="266"/>
      <c r="AI613" s="266"/>
      <c r="AJ613" s="266"/>
    </row>
    <row r="614" spans="1:36">
      <c r="A614" s="251"/>
      <c r="B614" s="260"/>
      <c r="C614" s="260"/>
      <c r="D614" s="267"/>
      <c r="E614" s="267"/>
      <c r="F614" s="267"/>
      <c r="G614" s="260"/>
      <c r="H614" s="340"/>
      <c r="I614" s="404"/>
      <c r="J614" s="266"/>
      <c r="K614" s="266"/>
      <c r="L614" s="266"/>
      <c r="M614" s="266"/>
      <c r="N614" s="266"/>
      <c r="O614" s="266"/>
      <c r="P614" s="266"/>
      <c r="Q614" s="266"/>
      <c r="R614" s="266"/>
      <c r="S614" s="266"/>
      <c r="T614" s="266"/>
      <c r="U614" s="266"/>
      <c r="V614" s="266"/>
      <c r="W614" s="266"/>
      <c r="X614" s="266"/>
      <c r="Y614" s="266"/>
      <c r="Z614" s="266"/>
      <c r="AA614" s="266"/>
      <c r="AB614" s="266"/>
      <c r="AC614" s="266"/>
      <c r="AD614" s="266"/>
      <c r="AE614" s="266"/>
      <c r="AF614" s="266"/>
      <c r="AG614" s="266"/>
      <c r="AH614" s="266"/>
      <c r="AI614" s="266"/>
      <c r="AJ614" s="266"/>
    </row>
    <row r="615" spans="1:36">
      <c r="A615" s="251"/>
      <c r="B615" s="260"/>
      <c r="C615" s="260"/>
      <c r="D615" s="267"/>
      <c r="E615" s="267"/>
      <c r="F615" s="267"/>
      <c r="G615" s="260"/>
      <c r="H615" s="340"/>
      <c r="I615" s="404"/>
      <c r="J615" s="266"/>
      <c r="K615" s="266"/>
      <c r="L615" s="266"/>
      <c r="M615" s="266"/>
      <c r="N615" s="266"/>
      <c r="O615" s="266"/>
      <c r="P615" s="266"/>
      <c r="Q615" s="266"/>
      <c r="R615" s="266"/>
      <c r="S615" s="266"/>
      <c r="T615" s="266"/>
      <c r="U615" s="266"/>
      <c r="V615" s="266"/>
      <c r="W615" s="266"/>
      <c r="X615" s="266"/>
      <c r="Y615" s="266"/>
      <c r="Z615" s="266"/>
      <c r="AA615" s="266"/>
      <c r="AB615" s="266"/>
      <c r="AC615" s="266"/>
      <c r="AD615" s="266"/>
      <c r="AE615" s="266"/>
      <c r="AF615" s="266"/>
      <c r="AG615" s="266"/>
      <c r="AH615" s="266"/>
      <c r="AI615" s="266"/>
      <c r="AJ615" s="266"/>
    </row>
    <row r="616" spans="1:36">
      <c r="A616" s="251"/>
      <c r="B616" s="260"/>
      <c r="C616" s="260"/>
      <c r="D616" s="267"/>
      <c r="E616" s="267"/>
      <c r="F616" s="267"/>
      <c r="G616" s="260"/>
      <c r="H616" s="340"/>
      <c r="I616" s="404"/>
      <c r="J616" s="266"/>
      <c r="K616" s="266"/>
      <c r="L616" s="266"/>
      <c r="M616" s="266"/>
      <c r="N616" s="266"/>
      <c r="O616" s="266"/>
      <c r="P616" s="266"/>
      <c r="Q616" s="266"/>
      <c r="R616" s="266"/>
      <c r="S616" s="266"/>
      <c r="T616" s="266"/>
      <c r="U616" s="266"/>
      <c r="V616" s="266"/>
      <c r="W616" s="266"/>
      <c r="X616" s="266"/>
      <c r="Y616" s="266"/>
      <c r="Z616" s="266"/>
      <c r="AA616" s="266"/>
      <c r="AB616" s="266"/>
      <c r="AC616" s="266"/>
      <c r="AD616" s="266"/>
      <c r="AE616" s="266"/>
      <c r="AF616" s="266"/>
      <c r="AG616" s="266"/>
      <c r="AH616" s="266"/>
      <c r="AI616" s="266"/>
      <c r="AJ616" s="266"/>
    </row>
    <row r="617" spans="1:36">
      <c r="A617" s="251"/>
      <c r="B617" s="260"/>
      <c r="C617" s="260"/>
      <c r="D617" s="267"/>
      <c r="E617" s="267"/>
      <c r="F617" s="267"/>
      <c r="G617" s="260"/>
      <c r="H617" s="340"/>
      <c r="I617" s="404"/>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s="266"/>
      <c r="AG617" s="266"/>
      <c r="AH617" s="266"/>
      <c r="AI617" s="266"/>
      <c r="AJ617" s="266"/>
    </row>
    <row r="618" spans="1:36">
      <c r="A618" s="251"/>
      <c r="B618" s="260"/>
      <c r="C618" s="260"/>
      <c r="D618" s="267"/>
      <c r="E618" s="267"/>
      <c r="F618" s="267"/>
      <c r="G618" s="260"/>
      <c r="H618" s="340"/>
      <c r="I618" s="404"/>
      <c r="J618" s="266"/>
      <c r="K618" s="266"/>
      <c r="L618" s="266"/>
      <c r="M618" s="266"/>
      <c r="N618" s="266"/>
      <c r="O618" s="266"/>
      <c r="P618" s="266"/>
      <c r="Q618" s="266"/>
      <c r="R618" s="266"/>
      <c r="S618" s="266"/>
      <c r="T618" s="266"/>
      <c r="U618" s="266"/>
      <c r="V618" s="266"/>
      <c r="W618" s="266"/>
      <c r="X618" s="266"/>
      <c r="Y618" s="266"/>
      <c r="Z618" s="266"/>
      <c r="AA618" s="266"/>
      <c r="AB618" s="266"/>
      <c r="AC618" s="266"/>
      <c r="AD618" s="266"/>
      <c r="AE618" s="266"/>
      <c r="AF618" s="266"/>
      <c r="AG618" s="266"/>
      <c r="AH618" s="266"/>
      <c r="AI618" s="266"/>
      <c r="AJ618" s="266"/>
    </row>
    <row r="619" spans="1:36">
      <c r="A619" s="251"/>
      <c r="B619" s="260"/>
      <c r="C619" s="260"/>
      <c r="D619" s="267"/>
      <c r="E619" s="267"/>
      <c r="F619" s="267"/>
      <c r="G619" s="260"/>
      <c r="H619" s="340"/>
      <c r="I619" s="404"/>
      <c r="J619" s="266"/>
      <c r="K619" s="266"/>
      <c r="L619" s="266"/>
      <c r="M619" s="266"/>
      <c r="N619" s="266"/>
      <c r="O619" s="266"/>
      <c r="P619" s="266"/>
      <c r="Q619" s="266"/>
      <c r="R619" s="266"/>
      <c r="S619" s="266"/>
      <c r="T619" s="266"/>
      <c r="U619" s="266"/>
      <c r="V619" s="266"/>
      <c r="W619" s="266"/>
      <c r="X619" s="266"/>
      <c r="Y619" s="266"/>
      <c r="Z619" s="266"/>
      <c r="AA619" s="266"/>
      <c r="AB619" s="266"/>
      <c r="AC619" s="266"/>
      <c r="AD619" s="266"/>
      <c r="AE619" s="266"/>
      <c r="AF619" s="266"/>
      <c r="AG619" s="266"/>
      <c r="AH619" s="266"/>
      <c r="AI619" s="266"/>
      <c r="AJ619" s="266"/>
    </row>
    <row r="620" spans="1:36">
      <c r="A620" s="251"/>
      <c r="B620" s="260"/>
      <c r="C620" s="260"/>
      <c r="D620" s="267"/>
      <c r="E620" s="267"/>
      <c r="F620" s="267"/>
      <c r="G620" s="260"/>
      <c r="H620" s="340"/>
      <c r="I620" s="404"/>
      <c r="J620" s="266"/>
      <c r="K620" s="266"/>
      <c r="L620" s="266"/>
      <c r="M620" s="266"/>
      <c r="N620" s="266"/>
      <c r="O620" s="266"/>
      <c r="P620" s="266"/>
      <c r="Q620" s="266"/>
      <c r="R620" s="266"/>
      <c r="S620" s="266"/>
      <c r="T620" s="266"/>
      <c r="U620" s="266"/>
      <c r="V620" s="266"/>
      <c r="W620" s="266"/>
      <c r="X620" s="266"/>
      <c r="Y620" s="266"/>
      <c r="Z620" s="266"/>
      <c r="AA620" s="266"/>
      <c r="AB620" s="266"/>
      <c r="AC620" s="266"/>
      <c r="AD620" s="266"/>
      <c r="AE620" s="266"/>
      <c r="AF620" s="266"/>
      <c r="AG620" s="266"/>
      <c r="AH620" s="266"/>
      <c r="AI620" s="266"/>
      <c r="AJ620" s="266"/>
    </row>
    <row r="621" spans="1:36">
      <c r="A621" s="251"/>
      <c r="B621" s="260"/>
      <c r="C621" s="260"/>
      <c r="D621" s="267"/>
      <c r="E621" s="267"/>
      <c r="F621" s="267"/>
      <c r="G621" s="260"/>
      <c r="H621" s="340"/>
      <c r="I621" s="404"/>
      <c r="J621" s="266"/>
      <c r="K621" s="266"/>
      <c r="L621" s="266"/>
      <c r="M621" s="266"/>
      <c r="N621" s="266"/>
      <c r="O621" s="266"/>
      <c r="P621" s="266"/>
      <c r="Q621" s="266"/>
      <c r="R621" s="266"/>
      <c r="S621" s="266"/>
      <c r="T621" s="266"/>
      <c r="U621" s="266"/>
      <c r="V621" s="266"/>
      <c r="W621" s="266"/>
      <c r="X621" s="266"/>
      <c r="Y621" s="266"/>
      <c r="Z621" s="266"/>
      <c r="AA621" s="266"/>
      <c r="AB621" s="266"/>
      <c r="AC621" s="266"/>
      <c r="AD621" s="266"/>
      <c r="AE621" s="266"/>
      <c r="AF621" s="266"/>
      <c r="AG621" s="266"/>
      <c r="AH621" s="266"/>
      <c r="AI621" s="266"/>
      <c r="AJ621" s="266"/>
    </row>
    <row r="622" spans="1:36">
      <c r="A622" s="251"/>
      <c r="B622" s="260"/>
      <c r="C622" s="260"/>
      <c r="D622" s="267"/>
      <c r="E622" s="267"/>
      <c r="F622" s="267"/>
      <c r="G622" s="260"/>
      <c r="H622" s="340"/>
      <c r="I622" s="404"/>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266"/>
      <c r="AF622" s="266"/>
      <c r="AG622" s="266"/>
      <c r="AH622" s="266"/>
      <c r="AI622" s="266"/>
      <c r="AJ622" s="266"/>
    </row>
    <row r="623" spans="1:36">
      <c r="A623" s="251"/>
      <c r="B623" s="260"/>
      <c r="C623" s="260"/>
      <c r="D623" s="267"/>
      <c r="E623" s="267"/>
      <c r="F623" s="267"/>
      <c r="G623" s="260"/>
      <c r="H623" s="340"/>
      <c r="I623" s="404"/>
      <c r="J623" s="266"/>
      <c r="K623" s="266"/>
      <c r="L623" s="266"/>
      <c r="M623" s="266"/>
      <c r="N623" s="266"/>
      <c r="O623" s="266"/>
      <c r="P623" s="266"/>
      <c r="Q623" s="266"/>
      <c r="R623" s="266"/>
      <c r="S623" s="266"/>
      <c r="T623" s="266"/>
      <c r="U623" s="266"/>
      <c r="V623" s="266"/>
      <c r="W623" s="266"/>
      <c r="X623" s="266"/>
      <c r="Y623" s="266"/>
      <c r="Z623" s="266"/>
      <c r="AA623" s="266"/>
      <c r="AB623" s="266"/>
      <c r="AC623" s="266"/>
      <c r="AD623" s="266"/>
      <c r="AE623" s="266"/>
      <c r="AF623" s="266"/>
      <c r="AG623" s="266"/>
      <c r="AH623" s="266"/>
      <c r="AI623" s="266"/>
      <c r="AJ623" s="266"/>
    </row>
    <row r="624" spans="1:36">
      <c r="A624" s="251"/>
      <c r="B624" s="260"/>
      <c r="C624" s="260"/>
      <c r="D624" s="267"/>
      <c r="E624" s="267"/>
      <c r="F624" s="267"/>
      <c r="G624" s="260"/>
      <c r="H624" s="340"/>
      <c r="I624" s="404"/>
      <c r="J624" s="266"/>
      <c r="K624" s="266"/>
      <c r="L624" s="266"/>
      <c r="M624" s="266"/>
      <c r="N624" s="266"/>
      <c r="O624" s="266"/>
      <c r="P624" s="266"/>
      <c r="Q624" s="266"/>
      <c r="R624" s="266"/>
      <c r="S624" s="266"/>
      <c r="T624" s="266"/>
      <c r="U624" s="266"/>
      <c r="V624" s="266"/>
      <c r="W624" s="266"/>
      <c r="X624" s="266"/>
      <c r="Y624" s="266"/>
      <c r="Z624" s="266"/>
      <c r="AA624" s="266"/>
      <c r="AB624" s="266"/>
      <c r="AC624" s="266"/>
      <c r="AD624" s="266"/>
      <c r="AE624" s="266"/>
      <c r="AF624" s="266"/>
      <c r="AG624" s="266"/>
      <c r="AH624" s="266"/>
      <c r="AI624" s="266"/>
      <c r="AJ624" s="266"/>
    </row>
    <row r="625" spans="1:36">
      <c r="A625" s="251"/>
      <c r="B625" s="260"/>
      <c r="C625" s="260"/>
      <c r="D625" s="267"/>
      <c r="E625" s="267"/>
      <c r="F625" s="267"/>
      <c r="G625" s="260"/>
      <c r="H625" s="340"/>
      <c r="I625" s="404"/>
      <c r="J625" s="266"/>
      <c r="K625" s="266"/>
      <c r="L625" s="266"/>
      <c r="M625" s="266"/>
      <c r="N625" s="266"/>
      <c r="O625" s="266"/>
      <c r="P625" s="266"/>
      <c r="Q625" s="266"/>
      <c r="R625" s="266"/>
      <c r="S625" s="266"/>
      <c r="T625" s="266"/>
      <c r="U625" s="266"/>
      <c r="V625" s="266"/>
      <c r="W625" s="266"/>
      <c r="X625" s="266"/>
      <c r="Y625" s="266"/>
      <c r="Z625" s="266"/>
      <c r="AA625" s="266"/>
      <c r="AB625" s="266"/>
      <c r="AC625" s="266"/>
      <c r="AD625" s="266"/>
      <c r="AE625" s="266"/>
      <c r="AF625" s="266"/>
      <c r="AG625" s="266"/>
      <c r="AH625" s="266"/>
      <c r="AI625" s="266"/>
      <c r="AJ625" s="266"/>
    </row>
    <row r="626" spans="1:36">
      <c r="A626" s="251"/>
      <c r="B626" s="260"/>
      <c r="C626" s="260"/>
      <c r="D626" s="267"/>
      <c r="E626" s="267"/>
      <c r="F626" s="267"/>
      <c r="G626" s="260"/>
      <c r="H626" s="340"/>
      <c r="I626" s="404"/>
      <c r="J626" s="266"/>
      <c r="K626" s="266"/>
      <c r="L626" s="266"/>
      <c r="M626" s="266"/>
      <c r="N626" s="266"/>
      <c r="O626" s="266"/>
      <c r="P626" s="266"/>
      <c r="Q626" s="266"/>
      <c r="R626" s="266"/>
      <c r="S626" s="266"/>
      <c r="T626" s="266"/>
      <c r="U626" s="266"/>
      <c r="V626" s="266"/>
      <c r="W626" s="266"/>
      <c r="X626" s="266"/>
      <c r="Y626" s="266"/>
      <c r="Z626" s="266"/>
      <c r="AA626" s="266"/>
      <c r="AB626" s="266"/>
      <c r="AC626" s="266"/>
      <c r="AD626" s="266"/>
      <c r="AE626" s="266"/>
      <c r="AF626" s="266"/>
      <c r="AG626" s="266"/>
      <c r="AH626" s="266"/>
      <c r="AI626" s="266"/>
      <c r="AJ626" s="266"/>
    </row>
    <row r="627" spans="1:36">
      <c r="A627" s="251"/>
      <c r="B627" s="260"/>
      <c r="C627" s="260"/>
      <c r="D627" s="267"/>
      <c r="E627" s="267"/>
      <c r="F627" s="267"/>
      <c r="G627" s="260"/>
      <c r="H627" s="340"/>
      <c r="I627" s="404"/>
      <c r="J627" s="266"/>
      <c r="K627" s="266"/>
      <c r="L627" s="266"/>
      <c r="M627" s="266"/>
      <c r="N627" s="266"/>
      <c r="O627" s="266"/>
      <c r="P627" s="266"/>
      <c r="Q627" s="266"/>
      <c r="R627" s="266"/>
      <c r="S627" s="266"/>
      <c r="T627" s="266"/>
      <c r="U627" s="266"/>
      <c r="V627" s="266"/>
      <c r="W627" s="266"/>
      <c r="X627" s="266"/>
      <c r="Y627" s="266"/>
      <c r="Z627" s="266"/>
      <c r="AA627" s="266"/>
      <c r="AB627" s="266"/>
      <c r="AC627" s="266"/>
      <c r="AD627" s="266"/>
      <c r="AE627" s="266"/>
      <c r="AF627" s="266"/>
      <c r="AG627" s="266"/>
      <c r="AH627" s="266"/>
      <c r="AI627" s="266"/>
      <c r="AJ627" s="266"/>
    </row>
    <row r="628" spans="1:36">
      <c r="A628" s="251"/>
      <c r="B628" s="260"/>
      <c r="C628" s="260"/>
      <c r="D628" s="267"/>
      <c r="E628" s="267"/>
      <c r="F628" s="267"/>
      <c r="G628" s="260"/>
      <c r="H628" s="340"/>
      <c r="I628" s="404"/>
      <c r="J628" s="266"/>
      <c r="K628" s="266"/>
      <c r="L628" s="266"/>
      <c r="M628" s="266"/>
      <c r="N628" s="266"/>
      <c r="O628" s="266"/>
      <c r="P628" s="266"/>
      <c r="Q628" s="266"/>
      <c r="R628" s="266"/>
      <c r="S628" s="266"/>
      <c r="T628" s="266"/>
      <c r="U628" s="266"/>
      <c r="V628" s="266"/>
      <c r="W628" s="266"/>
      <c r="X628" s="266"/>
      <c r="Y628" s="266"/>
      <c r="Z628" s="266"/>
      <c r="AA628" s="266"/>
      <c r="AB628" s="266"/>
      <c r="AC628" s="266"/>
      <c r="AD628" s="266"/>
      <c r="AE628" s="266"/>
      <c r="AF628" s="266"/>
      <c r="AG628" s="266"/>
      <c r="AH628" s="266"/>
      <c r="AI628" s="266"/>
      <c r="AJ628" s="266"/>
    </row>
    <row r="629" spans="1:36">
      <c r="A629" s="251"/>
      <c r="B629" s="260"/>
      <c r="C629" s="260"/>
      <c r="D629" s="267"/>
      <c r="E629" s="267"/>
      <c r="F629" s="267"/>
      <c r="G629" s="260"/>
      <c r="H629" s="340"/>
      <c r="I629" s="404"/>
      <c r="J629" s="266"/>
      <c r="K629" s="266"/>
      <c r="L629" s="266"/>
      <c r="M629" s="266"/>
      <c r="N629" s="266"/>
      <c r="O629" s="266"/>
      <c r="P629" s="266"/>
      <c r="Q629" s="266"/>
      <c r="R629" s="266"/>
      <c r="S629" s="266"/>
      <c r="T629" s="266"/>
      <c r="U629" s="266"/>
      <c r="V629" s="266"/>
      <c r="W629" s="266"/>
      <c r="X629" s="266"/>
      <c r="Y629" s="266"/>
      <c r="Z629" s="266"/>
      <c r="AA629" s="266"/>
      <c r="AB629" s="266"/>
      <c r="AC629" s="266"/>
      <c r="AD629" s="266"/>
      <c r="AE629" s="266"/>
      <c r="AF629" s="266"/>
      <c r="AG629" s="266"/>
      <c r="AH629" s="266"/>
      <c r="AI629" s="266"/>
      <c r="AJ629" s="266"/>
    </row>
    <row r="630" spans="1:36">
      <c r="A630" s="251"/>
      <c r="B630" s="260"/>
      <c r="C630" s="260"/>
      <c r="D630" s="267"/>
      <c r="E630" s="267"/>
      <c r="F630" s="267"/>
      <c r="G630" s="260"/>
      <c r="H630" s="340"/>
      <c r="I630" s="404"/>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s="266"/>
      <c r="AG630" s="266"/>
      <c r="AH630" s="266"/>
      <c r="AI630" s="266"/>
      <c r="AJ630" s="266"/>
    </row>
    <row r="631" spans="1:36">
      <c r="A631" s="251"/>
      <c r="B631" s="260"/>
      <c r="C631" s="260"/>
      <c r="D631" s="267"/>
      <c r="E631" s="267"/>
      <c r="F631" s="267"/>
      <c r="G631" s="260"/>
      <c r="H631" s="340"/>
      <c r="I631" s="404"/>
      <c r="J631" s="266"/>
      <c r="K631" s="266"/>
      <c r="L631" s="266"/>
      <c r="M631" s="266"/>
      <c r="N631" s="266"/>
      <c r="O631" s="266"/>
      <c r="P631" s="266"/>
      <c r="Q631" s="266"/>
      <c r="R631" s="266"/>
      <c r="S631" s="266"/>
      <c r="T631" s="266"/>
      <c r="U631" s="266"/>
      <c r="V631" s="266"/>
      <c r="W631" s="266"/>
      <c r="X631" s="266"/>
      <c r="Y631" s="266"/>
      <c r="Z631" s="266"/>
      <c r="AA631" s="266"/>
      <c r="AB631" s="266"/>
      <c r="AC631" s="266"/>
      <c r="AD631" s="266"/>
      <c r="AE631" s="266"/>
      <c r="AF631" s="266"/>
      <c r="AG631" s="266"/>
      <c r="AH631" s="266"/>
      <c r="AI631" s="266"/>
      <c r="AJ631" s="266"/>
    </row>
    <row r="632" spans="1:36">
      <c r="A632" s="251"/>
      <c r="B632" s="260"/>
      <c r="C632" s="260"/>
      <c r="D632" s="267"/>
      <c r="E632" s="267"/>
      <c r="F632" s="267"/>
      <c r="G632" s="260"/>
      <c r="H632" s="340"/>
      <c r="I632" s="404"/>
      <c r="J632" s="266"/>
      <c r="K632" s="266"/>
      <c r="L632" s="266"/>
      <c r="M632" s="266"/>
      <c r="N632" s="266"/>
      <c r="O632" s="266"/>
      <c r="P632" s="266"/>
      <c r="Q632" s="266"/>
      <c r="R632" s="266"/>
      <c r="S632" s="266"/>
      <c r="T632" s="266"/>
      <c r="U632" s="266"/>
      <c r="V632" s="266"/>
      <c r="W632" s="266"/>
      <c r="X632" s="266"/>
      <c r="Y632" s="266"/>
      <c r="Z632" s="266"/>
      <c r="AA632" s="266"/>
      <c r="AB632" s="266"/>
      <c r="AC632" s="266"/>
      <c r="AD632" s="266"/>
      <c r="AE632" s="266"/>
      <c r="AF632" s="266"/>
      <c r="AG632" s="266"/>
      <c r="AH632" s="266"/>
      <c r="AI632" s="266"/>
      <c r="AJ632" s="266"/>
    </row>
    <row r="633" spans="1:36">
      <c r="A633" s="251"/>
      <c r="B633" s="260"/>
      <c r="C633" s="260"/>
      <c r="D633" s="267"/>
      <c r="E633" s="267"/>
      <c r="F633" s="267"/>
      <c r="G633" s="260"/>
      <c r="H633" s="340"/>
      <c r="I633" s="404"/>
      <c r="J633" s="266"/>
      <c r="K633" s="266"/>
      <c r="L633" s="266"/>
      <c r="M633" s="266"/>
      <c r="N633" s="266"/>
      <c r="O633" s="266"/>
      <c r="P633" s="266"/>
      <c r="Q633" s="266"/>
      <c r="R633" s="266"/>
      <c r="S633" s="266"/>
      <c r="T633" s="266"/>
      <c r="U633" s="266"/>
      <c r="V633" s="266"/>
      <c r="W633" s="266"/>
      <c r="X633" s="266"/>
      <c r="Y633" s="266"/>
      <c r="Z633" s="266"/>
      <c r="AA633" s="266"/>
      <c r="AB633" s="266"/>
      <c r="AC633" s="266"/>
      <c r="AD633" s="266"/>
      <c r="AE633" s="266"/>
      <c r="AF633" s="266"/>
      <c r="AG633" s="266"/>
      <c r="AH633" s="266"/>
      <c r="AI633" s="266"/>
      <c r="AJ633" s="266"/>
    </row>
    <row r="634" spans="1:36">
      <c r="A634" s="251"/>
      <c r="B634" s="260"/>
      <c r="C634" s="260"/>
      <c r="D634" s="267"/>
      <c r="E634" s="267"/>
      <c r="F634" s="267"/>
      <c r="G634" s="260"/>
      <c r="H634" s="340"/>
      <c r="I634" s="404"/>
      <c r="J634" s="266"/>
      <c r="K634" s="266"/>
      <c r="L634" s="266"/>
      <c r="M634" s="266"/>
      <c r="N634" s="266"/>
      <c r="O634" s="266"/>
      <c r="P634" s="266"/>
      <c r="Q634" s="266"/>
      <c r="R634" s="266"/>
      <c r="S634" s="266"/>
      <c r="T634" s="266"/>
      <c r="U634" s="266"/>
      <c r="V634" s="266"/>
      <c r="W634" s="266"/>
      <c r="X634" s="266"/>
      <c r="Y634" s="266"/>
      <c r="Z634" s="266"/>
      <c r="AA634" s="266"/>
      <c r="AB634" s="266"/>
      <c r="AC634" s="266"/>
      <c r="AD634" s="266"/>
      <c r="AE634" s="266"/>
      <c r="AF634" s="266"/>
      <c r="AG634" s="266"/>
      <c r="AH634" s="266"/>
      <c r="AI634" s="266"/>
      <c r="AJ634" s="266"/>
    </row>
    <row r="635" spans="1:36">
      <c r="A635" s="251"/>
      <c r="B635" s="260"/>
      <c r="C635" s="260"/>
      <c r="D635" s="267"/>
      <c r="E635" s="267"/>
      <c r="F635" s="267"/>
      <c r="G635" s="260"/>
      <c r="H635" s="340"/>
      <c r="I635" s="404"/>
      <c r="J635" s="266"/>
      <c r="K635" s="266"/>
      <c r="L635" s="266"/>
      <c r="M635" s="266"/>
      <c r="N635" s="266"/>
      <c r="O635" s="266"/>
      <c r="P635" s="266"/>
      <c r="Q635" s="266"/>
      <c r="R635" s="266"/>
      <c r="S635" s="266"/>
      <c r="T635" s="266"/>
      <c r="U635" s="266"/>
      <c r="V635" s="266"/>
      <c r="W635" s="266"/>
      <c r="X635" s="266"/>
      <c r="Y635" s="266"/>
      <c r="Z635" s="266"/>
      <c r="AA635" s="266"/>
      <c r="AB635" s="266"/>
      <c r="AC635" s="266"/>
      <c r="AD635" s="266"/>
      <c r="AE635" s="266"/>
      <c r="AF635" s="266"/>
      <c r="AG635" s="266"/>
      <c r="AH635" s="266"/>
      <c r="AI635" s="266"/>
      <c r="AJ635" s="266"/>
    </row>
    <row r="636" spans="1:36">
      <c r="A636" s="251"/>
      <c r="B636" s="260"/>
      <c r="C636" s="260"/>
      <c r="D636" s="267"/>
      <c r="E636" s="267"/>
      <c r="F636" s="267"/>
      <c r="G636" s="260"/>
      <c r="H636" s="340"/>
      <c r="I636" s="404"/>
      <c r="J636" s="266"/>
      <c r="K636" s="266"/>
      <c r="L636" s="266"/>
      <c r="M636" s="266"/>
      <c r="N636" s="266"/>
      <c r="O636" s="266"/>
      <c r="P636" s="266"/>
      <c r="Q636" s="266"/>
      <c r="R636" s="266"/>
      <c r="S636" s="266"/>
      <c r="T636" s="266"/>
      <c r="U636" s="266"/>
      <c r="V636" s="266"/>
      <c r="W636" s="266"/>
      <c r="X636" s="266"/>
      <c r="Y636" s="266"/>
      <c r="Z636" s="266"/>
      <c r="AA636" s="266"/>
      <c r="AB636" s="266"/>
      <c r="AC636" s="266"/>
      <c r="AD636" s="266"/>
      <c r="AE636" s="266"/>
      <c r="AF636" s="266"/>
      <c r="AG636" s="266"/>
      <c r="AH636" s="266"/>
      <c r="AI636" s="266"/>
      <c r="AJ636" s="266"/>
    </row>
    <row r="637" spans="1:36">
      <c r="A637" s="251"/>
      <c r="B637" s="260"/>
      <c r="C637" s="260"/>
      <c r="D637" s="267"/>
      <c r="E637" s="267"/>
      <c r="F637" s="267"/>
      <c r="G637" s="260"/>
      <c r="H637" s="340"/>
      <c r="I637" s="404"/>
      <c r="J637" s="266"/>
      <c r="K637" s="266"/>
      <c r="L637" s="266"/>
      <c r="M637" s="266"/>
      <c r="N637" s="266"/>
      <c r="O637" s="266"/>
      <c r="P637" s="266"/>
      <c r="Q637" s="266"/>
      <c r="R637" s="266"/>
      <c r="S637" s="266"/>
      <c r="T637" s="266"/>
      <c r="U637" s="266"/>
      <c r="V637" s="266"/>
      <c r="W637" s="266"/>
      <c r="X637" s="266"/>
      <c r="Y637" s="266"/>
      <c r="Z637" s="266"/>
      <c r="AA637" s="266"/>
      <c r="AB637" s="266"/>
      <c r="AC637" s="266"/>
      <c r="AD637" s="266"/>
      <c r="AE637" s="266"/>
      <c r="AF637" s="266"/>
      <c r="AG637" s="266"/>
      <c r="AH637" s="266"/>
      <c r="AI637" s="266"/>
      <c r="AJ637" s="266"/>
    </row>
    <row r="638" spans="1:36">
      <c r="A638" s="251"/>
      <c r="B638" s="260"/>
      <c r="C638" s="260"/>
      <c r="D638" s="267"/>
      <c r="E638" s="267"/>
      <c r="F638" s="267"/>
      <c r="G638" s="260"/>
      <c r="H638" s="340"/>
      <c r="I638" s="404"/>
      <c r="J638" s="266"/>
      <c r="K638" s="266"/>
      <c r="L638" s="266"/>
      <c r="M638" s="266"/>
      <c r="N638" s="266"/>
      <c r="O638" s="266"/>
      <c r="P638" s="266"/>
      <c r="Q638" s="266"/>
      <c r="R638" s="266"/>
      <c r="S638" s="266"/>
      <c r="T638" s="266"/>
      <c r="U638" s="266"/>
      <c r="V638" s="266"/>
      <c r="W638" s="266"/>
      <c r="X638" s="266"/>
      <c r="Y638" s="266"/>
      <c r="Z638" s="266"/>
      <c r="AA638" s="266"/>
      <c r="AB638" s="266"/>
      <c r="AC638" s="266"/>
      <c r="AD638" s="266"/>
      <c r="AE638" s="266"/>
      <c r="AF638" s="266"/>
      <c r="AG638" s="266"/>
      <c r="AH638" s="266"/>
      <c r="AI638" s="266"/>
      <c r="AJ638" s="266"/>
    </row>
    <row r="639" spans="1:36">
      <c r="A639" s="251"/>
      <c r="B639" s="260"/>
      <c r="C639" s="260"/>
      <c r="D639" s="267"/>
      <c r="E639" s="267"/>
      <c r="F639" s="267"/>
      <c r="G639" s="260"/>
      <c r="H639" s="340"/>
      <c r="I639" s="404"/>
      <c r="J639" s="266"/>
      <c r="K639" s="266"/>
      <c r="L639" s="266"/>
      <c r="M639" s="266"/>
      <c r="N639" s="266"/>
      <c r="O639" s="266"/>
      <c r="P639" s="266"/>
      <c r="Q639" s="266"/>
      <c r="R639" s="266"/>
      <c r="S639" s="266"/>
      <c r="T639" s="266"/>
      <c r="U639" s="266"/>
      <c r="V639" s="266"/>
      <c r="W639" s="266"/>
      <c r="X639" s="266"/>
      <c r="Y639" s="266"/>
      <c r="Z639" s="266"/>
      <c r="AA639" s="266"/>
      <c r="AB639" s="266"/>
      <c r="AC639" s="266"/>
      <c r="AD639" s="266"/>
      <c r="AE639" s="266"/>
      <c r="AF639" s="266"/>
      <c r="AG639" s="266"/>
      <c r="AH639" s="266"/>
      <c r="AI639" s="266"/>
      <c r="AJ639" s="266"/>
    </row>
    <row r="640" spans="1:36">
      <c r="A640" s="251"/>
      <c r="B640" s="260"/>
      <c r="C640" s="260"/>
      <c r="D640" s="267"/>
      <c r="E640" s="267"/>
      <c r="F640" s="267"/>
      <c r="G640" s="260"/>
      <c r="H640" s="340"/>
      <c r="I640" s="404"/>
      <c r="J640" s="266"/>
      <c r="K640" s="266"/>
      <c r="L640" s="266"/>
      <c r="M640" s="266"/>
      <c r="N640" s="266"/>
      <c r="O640" s="266"/>
      <c r="P640" s="266"/>
      <c r="Q640" s="266"/>
      <c r="R640" s="266"/>
      <c r="S640" s="266"/>
      <c r="T640" s="266"/>
      <c r="U640" s="266"/>
      <c r="V640" s="266"/>
      <c r="W640" s="266"/>
      <c r="X640" s="266"/>
      <c r="Y640" s="266"/>
      <c r="Z640" s="266"/>
      <c r="AA640" s="266"/>
      <c r="AB640" s="266"/>
      <c r="AC640" s="266"/>
      <c r="AD640" s="266"/>
      <c r="AE640" s="266"/>
      <c r="AF640" s="266"/>
      <c r="AG640" s="266"/>
      <c r="AH640" s="266"/>
      <c r="AI640" s="266"/>
      <c r="AJ640" s="266"/>
    </row>
    <row r="641" spans="1:36">
      <c r="A641" s="251"/>
      <c r="B641" s="260"/>
      <c r="C641" s="260"/>
      <c r="D641" s="267"/>
      <c r="E641" s="267"/>
      <c r="F641" s="267"/>
      <c r="G641" s="260"/>
      <c r="H641" s="340"/>
      <c r="I641" s="404"/>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s="266"/>
      <c r="AG641" s="266"/>
      <c r="AH641" s="266"/>
      <c r="AI641" s="266"/>
      <c r="AJ641" s="266"/>
    </row>
    <row r="642" spans="1:36">
      <c r="A642" s="251"/>
      <c r="B642" s="260"/>
      <c r="C642" s="260"/>
      <c r="D642" s="267"/>
      <c r="E642" s="267"/>
      <c r="F642" s="267"/>
      <c r="G642" s="260"/>
      <c r="H642" s="340"/>
      <c r="I642" s="404"/>
      <c r="J642" s="266"/>
      <c r="K642" s="266"/>
      <c r="L642" s="266"/>
      <c r="M642" s="266"/>
      <c r="N642" s="266"/>
      <c r="O642" s="266"/>
      <c r="P642" s="266"/>
      <c r="Q642" s="266"/>
      <c r="R642" s="266"/>
      <c r="S642" s="266"/>
      <c r="T642" s="266"/>
      <c r="U642" s="266"/>
      <c r="V642" s="266"/>
      <c r="W642" s="266"/>
      <c r="X642" s="266"/>
      <c r="Y642" s="266"/>
      <c r="Z642" s="266"/>
      <c r="AA642" s="266"/>
      <c r="AB642" s="266"/>
      <c r="AC642" s="266"/>
      <c r="AD642" s="266"/>
      <c r="AE642" s="266"/>
      <c r="AF642" s="266"/>
      <c r="AG642" s="266"/>
      <c r="AH642" s="266"/>
      <c r="AI642" s="266"/>
      <c r="AJ642" s="266"/>
    </row>
    <row r="643" spans="1:36">
      <c r="A643" s="251"/>
      <c r="B643" s="260"/>
      <c r="C643" s="260"/>
      <c r="D643" s="267"/>
      <c r="E643" s="267"/>
      <c r="F643" s="267"/>
      <c r="G643" s="260"/>
      <c r="H643" s="340"/>
      <c r="I643" s="404"/>
      <c r="J643" s="266"/>
      <c r="K643" s="266"/>
      <c r="L643" s="266"/>
      <c r="M643" s="266"/>
      <c r="N643" s="266"/>
      <c r="O643" s="266"/>
      <c r="P643" s="266"/>
      <c r="Q643" s="266"/>
      <c r="R643" s="266"/>
      <c r="S643" s="266"/>
      <c r="T643" s="266"/>
      <c r="U643" s="266"/>
      <c r="V643" s="266"/>
      <c r="W643" s="266"/>
      <c r="X643" s="266"/>
      <c r="Y643" s="266"/>
      <c r="Z643" s="266"/>
      <c r="AA643" s="266"/>
      <c r="AB643" s="266"/>
      <c r="AC643" s="266"/>
      <c r="AD643" s="266"/>
      <c r="AE643" s="266"/>
      <c r="AF643" s="266"/>
      <c r="AG643" s="266"/>
      <c r="AH643" s="266"/>
      <c r="AI643" s="266"/>
      <c r="AJ643" s="266"/>
    </row>
    <row r="644" spans="1:36">
      <c r="A644" s="251"/>
      <c r="B644" s="260"/>
      <c r="C644" s="260"/>
      <c r="D644" s="267"/>
      <c r="E644" s="267"/>
      <c r="F644" s="267"/>
      <c r="G644" s="260"/>
      <c r="H644" s="340"/>
      <c r="I644" s="404"/>
      <c r="J644" s="266"/>
      <c r="K644" s="266"/>
      <c r="L644" s="266"/>
      <c r="M644" s="266"/>
      <c r="N644" s="266"/>
      <c r="O644" s="266"/>
      <c r="P644" s="266"/>
      <c r="Q644" s="266"/>
      <c r="R644" s="266"/>
      <c r="S644" s="266"/>
      <c r="T644" s="266"/>
      <c r="U644" s="266"/>
      <c r="V644" s="266"/>
      <c r="W644" s="266"/>
      <c r="X644" s="266"/>
      <c r="Y644" s="266"/>
      <c r="Z644" s="266"/>
      <c r="AA644" s="266"/>
      <c r="AB644" s="266"/>
      <c r="AC644" s="266"/>
      <c r="AD644" s="266"/>
      <c r="AE644" s="266"/>
      <c r="AF644" s="266"/>
      <c r="AG644" s="266"/>
      <c r="AH644" s="266"/>
      <c r="AI644" s="266"/>
      <c r="AJ644" s="266"/>
    </row>
    <row r="645" spans="1:36">
      <c r="A645" s="251"/>
      <c r="B645" s="260"/>
      <c r="C645" s="260"/>
      <c r="D645" s="267"/>
      <c r="E645" s="267"/>
      <c r="F645" s="267"/>
      <c r="G645" s="260"/>
      <c r="H645" s="340"/>
      <c r="I645" s="404"/>
      <c r="J645" s="266"/>
      <c r="K645" s="266"/>
      <c r="L645" s="266"/>
      <c r="M645" s="266"/>
      <c r="N645" s="266"/>
      <c r="O645" s="266"/>
      <c r="P645" s="266"/>
      <c r="Q645" s="266"/>
      <c r="R645" s="266"/>
      <c r="S645" s="266"/>
      <c r="T645" s="266"/>
      <c r="U645" s="266"/>
      <c r="V645" s="266"/>
      <c r="W645" s="266"/>
      <c r="X645" s="266"/>
      <c r="Y645" s="266"/>
      <c r="Z645" s="266"/>
      <c r="AA645" s="266"/>
      <c r="AB645" s="266"/>
      <c r="AC645" s="266"/>
      <c r="AD645" s="266"/>
      <c r="AE645" s="266"/>
      <c r="AF645" s="266"/>
      <c r="AG645" s="266"/>
      <c r="AH645" s="266"/>
      <c r="AI645" s="266"/>
      <c r="AJ645" s="266"/>
    </row>
    <row r="646" spans="1:36">
      <c r="A646" s="251"/>
      <c r="B646" s="260"/>
      <c r="C646" s="260"/>
      <c r="D646" s="267"/>
      <c r="E646" s="267"/>
      <c r="F646" s="267"/>
      <c r="G646" s="260"/>
      <c r="H646" s="340"/>
      <c r="I646" s="404"/>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266"/>
      <c r="AF646" s="266"/>
      <c r="AG646" s="266"/>
      <c r="AH646" s="266"/>
      <c r="AI646" s="266"/>
      <c r="AJ646" s="266"/>
    </row>
    <row r="647" spans="1:36">
      <c r="A647" s="251"/>
      <c r="B647" s="260"/>
      <c r="C647" s="260"/>
      <c r="D647" s="267"/>
      <c r="E647" s="267"/>
      <c r="F647" s="267"/>
      <c r="G647" s="260"/>
      <c r="H647" s="340"/>
      <c r="I647" s="404"/>
      <c r="J647" s="266"/>
      <c r="K647" s="266"/>
      <c r="L647" s="266"/>
      <c r="M647" s="266"/>
      <c r="N647" s="266"/>
      <c r="O647" s="266"/>
      <c r="P647" s="266"/>
      <c r="Q647" s="266"/>
      <c r="R647" s="266"/>
      <c r="S647" s="266"/>
      <c r="T647" s="266"/>
      <c r="U647" s="266"/>
      <c r="V647" s="266"/>
      <c r="W647" s="266"/>
      <c r="X647" s="266"/>
      <c r="Y647" s="266"/>
      <c r="Z647" s="266"/>
      <c r="AA647" s="266"/>
      <c r="AB647" s="266"/>
      <c r="AC647" s="266"/>
      <c r="AD647" s="266"/>
      <c r="AE647" s="266"/>
      <c r="AF647" s="266"/>
      <c r="AG647" s="266"/>
      <c r="AH647" s="266"/>
      <c r="AI647" s="266"/>
      <c r="AJ647" s="266"/>
    </row>
    <row r="648" spans="1:36">
      <c r="A648" s="251"/>
      <c r="B648" s="260"/>
      <c r="C648" s="260"/>
      <c r="D648" s="267"/>
      <c r="E648" s="267"/>
      <c r="F648" s="267"/>
      <c r="G648" s="260"/>
      <c r="H648" s="340"/>
      <c r="I648" s="404"/>
      <c r="J648" s="266"/>
      <c r="K648" s="266"/>
      <c r="L648" s="266"/>
      <c r="M648" s="266"/>
      <c r="N648" s="266"/>
      <c r="O648" s="266"/>
      <c r="P648" s="266"/>
      <c r="Q648" s="266"/>
      <c r="R648" s="266"/>
      <c r="S648" s="266"/>
      <c r="T648" s="266"/>
      <c r="U648" s="266"/>
      <c r="V648" s="266"/>
      <c r="W648" s="266"/>
      <c r="X648" s="266"/>
      <c r="Y648" s="266"/>
      <c r="Z648" s="266"/>
      <c r="AA648" s="266"/>
      <c r="AB648" s="266"/>
      <c r="AC648" s="266"/>
      <c r="AD648" s="266"/>
      <c r="AE648" s="266"/>
      <c r="AF648" s="266"/>
      <c r="AG648" s="266"/>
      <c r="AH648" s="266"/>
      <c r="AI648" s="266"/>
      <c r="AJ648" s="266"/>
    </row>
    <row r="649" spans="1:36">
      <c r="A649" s="251"/>
      <c r="B649" s="260"/>
      <c r="C649" s="260"/>
      <c r="D649" s="267"/>
      <c r="E649" s="267"/>
      <c r="F649" s="267"/>
      <c r="G649" s="260"/>
      <c r="H649" s="340"/>
      <c r="I649" s="404"/>
      <c r="J649" s="266"/>
      <c r="K649" s="266"/>
      <c r="L649" s="266"/>
      <c r="M649" s="266"/>
      <c r="N649" s="266"/>
      <c r="O649" s="266"/>
      <c r="P649" s="266"/>
      <c r="Q649" s="266"/>
      <c r="R649" s="266"/>
      <c r="S649" s="266"/>
      <c r="T649" s="266"/>
      <c r="U649" s="266"/>
      <c r="V649" s="266"/>
      <c r="W649" s="266"/>
      <c r="X649" s="266"/>
      <c r="Y649" s="266"/>
      <c r="Z649" s="266"/>
      <c r="AA649" s="266"/>
      <c r="AB649" s="266"/>
      <c r="AC649" s="266"/>
      <c r="AD649" s="266"/>
      <c r="AE649" s="266"/>
      <c r="AF649" s="266"/>
      <c r="AG649" s="266"/>
      <c r="AH649" s="266"/>
      <c r="AI649" s="266"/>
      <c r="AJ649" s="266"/>
    </row>
    <row r="650" spans="1:36">
      <c r="A650" s="251"/>
      <c r="B650" s="260"/>
      <c r="C650" s="260"/>
      <c r="D650" s="267"/>
      <c r="E650" s="267"/>
      <c r="F650" s="267"/>
      <c r="G650" s="260"/>
      <c r="H650" s="340"/>
      <c r="I650" s="404"/>
      <c r="J650" s="266"/>
      <c r="K650" s="266"/>
      <c r="L650" s="266"/>
      <c r="M650" s="266"/>
      <c r="N650" s="266"/>
      <c r="O650" s="266"/>
      <c r="P650" s="266"/>
      <c r="Q650" s="266"/>
      <c r="R650" s="266"/>
      <c r="S650" s="266"/>
      <c r="T650" s="266"/>
      <c r="U650" s="266"/>
      <c r="V650" s="266"/>
      <c r="W650" s="266"/>
      <c r="X650" s="266"/>
      <c r="Y650" s="266"/>
      <c r="Z650" s="266"/>
      <c r="AA650" s="266"/>
      <c r="AB650" s="266"/>
      <c r="AC650" s="266"/>
      <c r="AD650" s="266"/>
      <c r="AE650" s="266"/>
      <c r="AF650" s="266"/>
      <c r="AG650" s="266"/>
      <c r="AH650" s="266"/>
      <c r="AI650" s="266"/>
      <c r="AJ650" s="266"/>
    </row>
    <row r="651" spans="1:36">
      <c r="A651" s="251"/>
      <c r="B651" s="260"/>
      <c r="C651" s="260"/>
      <c r="D651" s="267"/>
      <c r="E651" s="267"/>
      <c r="F651" s="267"/>
      <c r="G651" s="260"/>
      <c r="H651" s="340"/>
      <c r="I651" s="404"/>
      <c r="J651" s="266"/>
      <c r="K651" s="266"/>
      <c r="L651" s="266"/>
      <c r="M651" s="266"/>
      <c r="N651" s="266"/>
      <c r="O651" s="266"/>
      <c r="P651" s="266"/>
      <c r="Q651" s="266"/>
      <c r="R651" s="266"/>
      <c r="S651" s="266"/>
      <c r="T651" s="266"/>
      <c r="U651" s="266"/>
      <c r="V651" s="266"/>
      <c r="W651" s="266"/>
      <c r="X651" s="266"/>
      <c r="Y651" s="266"/>
      <c r="Z651" s="266"/>
      <c r="AA651" s="266"/>
      <c r="AB651" s="266"/>
      <c r="AC651" s="266"/>
      <c r="AD651" s="266"/>
      <c r="AE651" s="266"/>
      <c r="AF651" s="266"/>
      <c r="AG651" s="266"/>
      <c r="AH651" s="266"/>
      <c r="AI651" s="266"/>
      <c r="AJ651" s="266"/>
    </row>
    <row r="652" spans="1:36">
      <c r="A652" s="251"/>
      <c r="B652" s="260"/>
      <c r="C652" s="260"/>
      <c r="D652" s="267"/>
      <c r="E652" s="267"/>
      <c r="F652" s="267"/>
      <c r="G652" s="260"/>
      <c r="H652" s="340"/>
      <c r="I652" s="404"/>
      <c r="J652" s="266"/>
      <c r="K652" s="266"/>
      <c r="L652" s="266"/>
      <c r="M652" s="266"/>
      <c r="N652" s="266"/>
      <c r="O652" s="266"/>
      <c r="P652" s="266"/>
      <c r="Q652" s="266"/>
      <c r="R652" s="266"/>
      <c r="S652" s="266"/>
      <c r="T652" s="266"/>
      <c r="U652" s="266"/>
      <c r="V652" s="266"/>
      <c r="W652" s="266"/>
      <c r="X652" s="266"/>
      <c r="Y652" s="266"/>
      <c r="Z652" s="266"/>
      <c r="AA652" s="266"/>
      <c r="AB652" s="266"/>
      <c r="AC652" s="266"/>
      <c r="AD652" s="266"/>
      <c r="AE652" s="266"/>
      <c r="AF652" s="266"/>
      <c r="AG652" s="266"/>
      <c r="AH652" s="266"/>
      <c r="AI652" s="266"/>
      <c r="AJ652" s="266"/>
    </row>
    <row r="653" spans="1:36">
      <c r="A653" s="251"/>
      <c r="B653" s="260"/>
      <c r="C653" s="260"/>
      <c r="D653" s="267"/>
      <c r="E653" s="267"/>
      <c r="F653" s="267"/>
      <c r="G653" s="260"/>
      <c r="H653" s="340"/>
      <c r="I653" s="404"/>
      <c r="J653" s="266"/>
      <c r="K653" s="266"/>
      <c r="L653" s="266"/>
      <c r="M653" s="266"/>
      <c r="N653" s="266"/>
      <c r="O653" s="266"/>
      <c r="P653" s="266"/>
      <c r="Q653" s="266"/>
      <c r="R653" s="266"/>
      <c r="S653" s="266"/>
      <c r="T653" s="266"/>
      <c r="U653" s="266"/>
      <c r="V653" s="266"/>
      <c r="W653" s="266"/>
      <c r="X653" s="266"/>
      <c r="Y653" s="266"/>
      <c r="Z653" s="266"/>
      <c r="AA653" s="266"/>
      <c r="AB653" s="266"/>
      <c r="AC653" s="266"/>
      <c r="AD653" s="266"/>
      <c r="AE653" s="266"/>
      <c r="AF653" s="266"/>
      <c r="AG653" s="266"/>
      <c r="AH653" s="266"/>
      <c r="AI653" s="266"/>
      <c r="AJ653" s="266"/>
    </row>
    <row r="654" spans="1:36">
      <c r="A654" s="251"/>
      <c r="B654" s="260"/>
      <c r="C654" s="260"/>
      <c r="D654" s="267"/>
      <c r="E654" s="267"/>
      <c r="F654" s="267"/>
      <c r="G654" s="260"/>
      <c r="H654" s="340"/>
      <c r="I654" s="404"/>
      <c r="J654" s="266"/>
      <c r="K654" s="266"/>
      <c r="L654" s="266"/>
      <c r="M654" s="266"/>
      <c r="N654" s="266"/>
      <c r="O654" s="266"/>
      <c r="P654" s="266"/>
      <c r="Q654" s="266"/>
      <c r="R654" s="266"/>
      <c r="S654" s="266"/>
      <c r="T654" s="266"/>
      <c r="U654" s="266"/>
      <c r="V654" s="266"/>
      <c r="W654" s="266"/>
      <c r="X654" s="266"/>
      <c r="Y654" s="266"/>
      <c r="Z654" s="266"/>
      <c r="AA654" s="266"/>
      <c r="AB654" s="266"/>
      <c r="AC654" s="266"/>
      <c r="AD654" s="266"/>
      <c r="AE654" s="266"/>
      <c r="AF654" s="266"/>
      <c r="AG654" s="266"/>
      <c r="AH654" s="266"/>
      <c r="AI654" s="266"/>
      <c r="AJ654" s="266"/>
    </row>
    <row r="655" spans="1:36">
      <c r="A655" s="251"/>
      <c r="B655" s="260"/>
      <c r="C655" s="260"/>
      <c r="D655" s="267"/>
      <c r="E655" s="267"/>
      <c r="F655" s="267"/>
      <c r="G655" s="260"/>
      <c r="H655" s="340"/>
      <c r="I655" s="404"/>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266"/>
      <c r="AF655" s="266"/>
      <c r="AG655" s="266"/>
      <c r="AH655" s="266"/>
      <c r="AI655" s="266"/>
      <c r="AJ655" s="266"/>
    </row>
    <row r="656" spans="1:36">
      <c r="A656" s="251"/>
      <c r="B656" s="260"/>
      <c r="C656" s="260"/>
      <c r="D656" s="267"/>
      <c r="E656" s="267"/>
      <c r="F656" s="267"/>
      <c r="G656" s="260"/>
      <c r="H656" s="340"/>
      <c r="I656" s="404"/>
      <c r="J656" s="266"/>
      <c r="K656" s="266"/>
      <c r="L656" s="266"/>
      <c r="M656" s="266"/>
      <c r="N656" s="266"/>
      <c r="O656" s="266"/>
      <c r="P656" s="266"/>
      <c r="Q656" s="266"/>
      <c r="R656" s="266"/>
      <c r="S656" s="266"/>
      <c r="T656" s="266"/>
      <c r="U656" s="266"/>
      <c r="V656" s="266"/>
      <c r="W656" s="266"/>
      <c r="X656" s="266"/>
      <c r="Y656" s="266"/>
      <c r="Z656" s="266"/>
      <c r="AA656" s="266"/>
      <c r="AB656" s="266"/>
      <c r="AC656" s="266"/>
      <c r="AD656" s="266"/>
      <c r="AE656" s="266"/>
      <c r="AF656" s="266"/>
      <c r="AG656" s="266"/>
      <c r="AH656" s="266"/>
      <c r="AI656" s="266"/>
      <c r="AJ656" s="266"/>
    </row>
    <row r="657" spans="1:36">
      <c r="A657" s="251"/>
      <c r="B657" s="260"/>
      <c r="C657" s="260"/>
      <c r="D657" s="267"/>
      <c r="E657" s="267"/>
      <c r="F657" s="267"/>
      <c r="G657" s="260"/>
      <c r="H657" s="340"/>
      <c r="I657" s="404"/>
      <c r="J657" s="266"/>
      <c r="K657" s="266"/>
      <c r="L657" s="266"/>
      <c r="M657" s="266"/>
      <c r="N657" s="266"/>
      <c r="O657" s="266"/>
      <c r="P657" s="266"/>
      <c r="Q657" s="266"/>
      <c r="R657" s="266"/>
      <c r="S657" s="266"/>
      <c r="T657" s="266"/>
      <c r="U657" s="266"/>
      <c r="V657" s="266"/>
      <c r="W657" s="266"/>
      <c r="X657" s="266"/>
      <c r="Y657" s="266"/>
      <c r="Z657" s="266"/>
      <c r="AA657" s="266"/>
      <c r="AB657" s="266"/>
      <c r="AC657" s="266"/>
      <c r="AD657" s="266"/>
      <c r="AE657" s="266"/>
      <c r="AF657" s="266"/>
      <c r="AG657" s="266"/>
      <c r="AH657" s="266"/>
      <c r="AI657" s="266"/>
      <c r="AJ657" s="266"/>
    </row>
    <row r="658" spans="1:36">
      <c r="A658" s="251"/>
      <c r="B658" s="260"/>
      <c r="C658" s="260"/>
      <c r="D658" s="267"/>
      <c r="E658" s="267"/>
      <c r="F658" s="267"/>
      <c r="G658" s="260"/>
      <c r="H658" s="340"/>
      <c r="I658" s="404"/>
      <c r="J658" s="266"/>
      <c r="K658" s="266"/>
      <c r="L658" s="266"/>
      <c r="M658" s="266"/>
      <c r="N658" s="266"/>
      <c r="O658" s="266"/>
      <c r="P658" s="266"/>
      <c r="Q658" s="266"/>
      <c r="R658" s="266"/>
      <c r="S658" s="266"/>
      <c r="T658" s="266"/>
      <c r="U658" s="266"/>
      <c r="V658" s="266"/>
      <c r="W658" s="266"/>
      <c r="X658" s="266"/>
      <c r="Y658" s="266"/>
      <c r="Z658" s="266"/>
      <c r="AA658" s="266"/>
      <c r="AB658" s="266"/>
      <c r="AC658" s="266"/>
      <c r="AD658" s="266"/>
      <c r="AE658" s="266"/>
      <c r="AF658" s="266"/>
      <c r="AG658" s="266"/>
      <c r="AH658" s="266"/>
      <c r="AI658" s="266"/>
      <c r="AJ658" s="266"/>
    </row>
    <row r="659" spans="1:36">
      <c r="A659" s="251"/>
      <c r="B659" s="260"/>
      <c r="C659" s="260"/>
      <c r="D659" s="267"/>
      <c r="E659" s="267"/>
      <c r="F659" s="267"/>
      <c r="G659" s="260"/>
      <c r="H659" s="340"/>
      <c r="I659" s="404"/>
      <c r="J659" s="266"/>
      <c r="K659" s="266"/>
      <c r="L659" s="266"/>
      <c r="M659" s="266"/>
      <c r="N659" s="266"/>
      <c r="O659" s="266"/>
      <c r="P659" s="266"/>
      <c r="Q659" s="266"/>
      <c r="R659" s="266"/>
      <c r="S659" s="266"/>
      <c r="T659" s="266"/>
      <c r="U659" s="266"/>
      <c r="V659" s="266"/>
      <c r="W659" s="266"/>
      <c r="X659" s="266"/>
      <c r="Y659" s="266"/>
      <c r="Z659" s="266"/>
      <c r="AA659" s="266"/>
      <c r="AB659" s="266"/>
      <c r="AC659" s="266"/>
      <c r="AD659" s="266"/>
      <c r="AE659" s="266"/>
      <c r="AF659" s="266"/>
      <c r="AG659" s="266"/>
      <c r="AH659" s="266"/>
      <c r="AI659" s="266"/>
      <c r="AJ659" s="266"/>
    </row>
    <row r="660" spans="1:36">
      <c r="A660" s="251"/>
      <c r="B660" s="260"/>
      <c r="C660" s="260"/>
      <c r="D660" s="267"/>
      <c r="E660" s="267"/>
      <c r="F660" s="267"/>
      <c r="G660" s="260"/>
      <c r="H660" s="340"/>
      <c r="I660" s="404"/>
      <c r="J660" s="266"/>
      <c r="K660" s="266"/>
      <c r="L660" s="266"/>
      <c r="M660" s="266"/>
      <c r="N660" s="266"/>
      <c r="O660" s="266"/>
      <c r="P660" s="266"/>
      <c r="Q660" s="266"/>
      <c r="R660" s="266"/>
      <c r="S660" s="266"/>
      <c r="T660" s="266"/>
      <c r="U660" s="266"/>
      <c r="V660" s="266"/>
      <c r="W660" s="266"/>
      <c r="X660" s="266"/>
      <c r="Y660" s="266"/>
      <c r="Z660" s="266"/>
      <c r="AA660" s="266"/>
      <c r="AB660" s="266"/>
      <c r="AC660" s="266"/>
      <c r="AD660" s="266"/>
      <c r="AE660" s="266"/>
      <c r="AF660" s="266"/>
      <c r="AG660" s="266"/>
      <c r="AH660" s="266"/>
      <c r="AI660" s="266"/>
      <c r="AJ660" s="266"/>
    </row>
    <row r="661" spans="1:36">
      <c r="A661" s="251"/>
      <c r="B661" s="260"/>
      <c r="C661" s="260"/>
      <c r="D661" s="267"/>
      <c r="E661" s="267"/>
      <c r="F661" s="267"/>
      <c r="G661" s="260"/>
      <c r="H661" s="340"/>
      <c r="I661" s="404"/>
      <c r="J661" s="266"/>
      <c r="K661" s="266"/>
      <c r="L661" s="266"/>
      <c r="M661" s="266"/>
      <c r="N661" s="266"/>
      <c r="O661" s="266"/>
      <c r="P661" s="266"/>
      <c r="Q661" s="266"/>
      <c r="R661" s="266"/>
      <c r="S661" s="266"/>
      <c r="T661" s="266"/>
      <c r="U661" s="266"/>
      <c r="V661" s="266"/>
      <c r="W661" s="266"/>
      <c r="X661" s="266"/>
      <c r="Y661" s="266"/>
      <c r="Z661" s="266"/>
      <c r="AA661" s="266"/>
      <c r="AB661" s="266"/>
      <c r="AC661" s="266"/>
      <c r="AD661" s="266"/>
      <c r="AE661" s="266"/>
      <c r="AF661" s="266"/>
      <c r="AG661" s="266"/>
      <c r="AH661" s="266"/>
      <c r="AI661" s="266"/>
      <c r="AJ661" s="266"/>
    </row>
    <row r="662" spans="1:36">
      <c r="A662" s="251"/>
      <c r="B662" s="260"/>
      <c r="C662" s="260"/>
      <c r="D662" s="267"/>
      <c r="E662" s="267"/>
      <c r="F662" s="267"/>
      <c r="G662" s="260"/>
      <c r="H662" s="340"/>
      <c r="I662" s="404"/>
      <c r="J662" s="266"/>
      <c r="K662" s="266"/>
      <c r="L662" s="266"/>
      <c r="M662" s="266"/>
      <c r="N662" s="266"/>
      <c r="O662" s="266"/>
      <c r="P662" s="266"/>
      <c r="Q662" s="266"/>
      <c r="R662" s="266"/>
      <c r="S662" s="266"/>
      <c r="T662" s="266"/>
      <c r="U662" s="266"/>
      <c r="V662" s="266"/>
      <c r="W662" s="266"/>
      <c r="X662" s="266"/>
      <c r="Y662" s="266"/>
      <c r="Z662" s="266"/>
      <c r="AA662" s="266"/>
      <c r="AB662" s="266"/>
      <c r="AC662" s="266"/>
      <c r="AD662" s="266"/>
      <c r="AE662" s="266"/>
      <c r="AF662" s="266"/>
      <c r="AG662" s="266"/>
      <c r="AH662" s="266"/>
      <c r="AI662" s="266"/>
      <c r="AJ662" s="266"/>
    </row>
    <row r="663" spans="1:36">
      <c r="A663" s="251"/>
      <c r="B663" s="260"/>
      <c r="C663" s="260"/>
      <c r="D663" s="267"/>
      <c r="E663" s="267"/>
      <c r="F663" s="267"/>
      <c r="G663" s="260"/>
      <c r="H663" s="340"/>
      <c r="I663" s="404"/>
      <c r="J663" s="266"/>
      <c r="K663" s="266"/>
      <c r="L663" s="266"/>
      <c r="M663" s="266"/>
      <c r="N663" s="266"/>
      <c r="O663" s="266"/>
      <c r="P663" s="266"/>
      <c r="Q663" s="266"/>
      <c r="R663" s="266"/>
      <c r="S663" s="266"/>
      <c r="T663" s="266"/>
      <c r="U663" s="266"/>
      <c r="V663" s="266"/>
      <c r="W663" s="266"/>
      <c r="X663" s="266"/>
      <c r="Y663" s="266"/>
      <c r="Z663" s="266"/>
      <c r="AA663" s="266"/>
      <c r="AB663" s="266"/>
      <c r="AC663" s="266"/>
      <c r="AD663" s="266"/>
      <c r="AE663" s="266"/>
      <c r="AF663" s="266"/>
      <c r="AG663" s="266"/>
      <c r="AH663" s="266"/>
      <c r="AI663" s="266"/>
      <c r="AJ663" s="266"/>
    </row>
    <row r="664" spans="1:36">
      <c r="A664" s="251"/>
      <c r="B664" s="260"/>
      <c r="C664" s="260"/>
      <c r="D664" s="267"/>
      <c r="E664" s="267"/>
      <c r="F664" s="267"/>
      <c r="G664" s="260"/>
      <c r="H664" s="340"/>
      <c r="I664" s="404"/>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266"/>
      <c r="AF664" s="266"/>
      <c r="AG664" s="266"/>
      <c r="AH664" s="266"/>
      <c r="AI664" s="266"/>
      <c r="AJ664" s="266"/>
    </row>
    <row r="665" spans="1:36">
      <c r="A665" s="251"/>
      <c r="B665" s="260"/>
      <c r="C665" s="260"/>
      <c r="D665" s="267"/>
      <c r="E665" s="267"/>
      <c r="F665" s="267"/>
      <c r="G665" s="260"/>
      <c r="H665" s="340"/>
      <c r="I665" s="404"/>
      <c r="J665" s="266"/>
      <c r="K665" s="266"/>
      <c r="L665" s="266"/>
      <c r="M665" s="266"/>
      <c r="N665" s="266"/>
      <c r="O665" s="266"/>
      <c r="P665" s="266"/>
      <c r="Q665" s="266"/>
      <c r="R665" s="266"/>
      <c r="S665" s="266"/>
      <c r="T665" s="266"/>
      <c r="U665" s="266"/>
      <c r="V665" s="266"/>
      <c r="W665" s="266"/>
      <c r="X665" s="266"/>
      <c r="Y665" s="266"/>
      <c r="Z665" s="266"/>
      <c r="AA665" s="266"/>
      <c r="AB665" s="266"/>
      <c r="AC665" s="266"/>
      <c r="AD665" s="266"/>
      <c r="AE665" s="266"/>
      <c r="AF665" s="266"/>
      <c r="AG665" s="266"/>
      <c r="AH665" s="266"/>
      <c r="AI665" s="266"/>
      <c r="AJ665" s="266"/>
    </row>
    <row r="666" spans="1:36">
      <c r="A666" s="251"/>
      <c r="B666" s="260"/>
      <c r="C666" s="260"/>
      <c r="D666" s="267"/>
      <c r="E666" s="267"/>
      <c r="F666" s="267"/>
      <c r="G666" s="260"/>
      <c r="H666" s="340"/>
      <c r="I666" s="404"/>
      <c r="J666" s="266"/>
      <c r="K666" s="266"/>
      <c r="L666" s="266"/>
      <c r="M666" s="266"/>
      <c r="N666" s="266"/>
      <c r="O666" s="266"/>
      <c r="P666" s="266"/>
      <c r="Q666" s="266"/>
      <c r="R666" s="266"/>
      <c r="S666" s="266"/>
      <c r="T666" s="266"/>
      <c r="U666" s="266"/>
      <c r="V666" s="266"/>
      <c r="W666" s="266"/>
      <c r="X666" s="266"/>
      <c r="Y666" s="266"/>
      <c r="Z666" s="266"/>
      <c r="AA666" s="266"/>
      <c r="AB666" s="266"/>
      <c r="AC666" s="266"/>
      <c r="AD666" s="266"/>
      <c r="AE666" s="266"/>
      <c r="AF666" s="266"/>
      <c r="AG666" s="266"/>
      <c r="AH666" s="266"/>
      <c r="AI666" s="266"/>
      <c r="AJ666" s="266"/>
    </row>
    <row r="667" spans="1:36">
      <c r="A667" s="251"/>
      <c r="B667" s="260"/>
      <c r="C667" s="260"/>
      <c r="D667" s="267"/>
      <c r="E667" s="267"/>
      <c r="F667" s="267"/>
      <c r="G667" s="260"/>
      <c r="H667" s="340"/>
      <c r="I667" s="404"/>
      <c r="J667" s="266"/>
      <c r="K667" s="266"/>
      <c r="L667" s="266"/>
      <c r="M667" s="266"/>
      <c r="N667" s="266"/>
      <c r="O667" s="266"/>
      <c r="P667" s="266"/>
      <c r="Q667" s="266"/>
      <c r="R667" s="266"/>
      <c r="S667" s="266"/>
      <c r="T667" s="266"/>
      <c r="U667" s="266"/>
      <c r="V667" s="266"/>
      <c r="W667" s="266"/>
      <c r="X667" s="266"/>
      <c r="Y667" s="266"/>
      <c r="Z667" s="266"/>
      <c r="AA667" s="266"/>
      <c r="AB667" s="266"/>
      <c r="AC667" s="266"/>
      <c r="AD667" s="266"/>
      <c r="AE667" s="266"/>
      <c r="AF667" s="266"/>
      <c r="AG667" s="266"/>
      <c r="AH667" s="266"/>
      <c r="AI667" s="266"/>
      <c r="AJ667" s="266"/>
    </row>
    <row r="668" spans="1:36">
      <c r="A668" s="251"/>
      <c r="B668" s="260"/>
      <c r="C668" s="260"/>
      <c r="D668" s="267"/>
      <c r="E668" s="267"/>
      <c r="F668" s="267"/>
      <c r="G668" s="260"/>
      <c r="H668" s="340"/>
      <c r="I668" s="404"/>
      <c r="J668" s="266"/>
      <c r="K668" s="266"/>
      <c r="L668" s="266"/>
      <c r="M668" s="266"/>
      <c r="N668" s="266"/>
      <c r="O668" s="266"/>
      <c r="P668" s="266"/>
      <c r="Q668" s="266"/>
      <c r="R668" s="266"/>
      <c r="S668" s="266"/>
      <c r="T668" s="266"/>
      <c r="U668" s="266"/>
      <c r="V668" s="266"/>
      <c r="W668" s="266"/>
      <c r="X668" s="266"/>
      <c r="Y668" s="266"/>
      <c r="Z668" s="266"/>
      <c r="AA668" s="266"/>
      <c r="AB668" s="266"/>
      <c r="AC668" s="266"/>
      <c r="AD668" s="266"/>
      <c r="AE668" s="266"/>
      <c r="AF668" s="266"/>
      <c r="AG668" s="266"/>
      <c r="AH668" s="266"/>
      <c r="AI668" s="266"/>
      <c r="AJ668" s="266"/>
    </row>
    <row r="669" spans="1:36">
      <c r="A669" s="251"/>
      <c r="B669" s="260"/>
      <c r="C669" s="260"/>
      <c r="D669" s="267"/>
      <c r="E669" s="267"/>
      <c r="F669" s="267"/>
      <c r="G669" s="260"/>
      <c r="H669" s="340"/>
      <c r="I669" s="404"/>
      <c r="J669" s="266"/>
      <c r="K669" s="266"/>
      <c r="L669" s="266"/>
      <c r="M669" s="266"/>
      <c r="N669" s="266"/>
      <c r="O669" s="266"/>
      <c r="P669" s="266"/>
      <c r="Q669" s="266"/>
      <c r="R669" s="266"/>
      <c r="S669" s="266"/>
      <c r="T669" s="266"/>
      <c r="U669" s="266"/>
      <c r="V669" s="266"/>
      <c r="W669" s="266"/>
      <c r="X669" s="266"/>
      <c r="Y669" s="266"/>
      <c r="Z669" s="266"/>
      <c r="AA669" s="266"/>
      <c r="AB669" s="266"/>
      <c r="AC669" s="266"/>
      <c r="AD669" s="266"/>
      <c r="AE669" s="266"/>
      <c r="AF669" s="266"/>
      <c r="AG669" s="266"/>
      <c r="AH669" s="266"/>
      <c r="AI669" s="266"/>
      <c r="AJ669" s="266"/>
    </row>
    <row r="670" spans="1:36">
      <c r="A670" s="251"/>
      <c r="B670" s="260"/>
      <c r="C670" s="260"/>
      <c r="D670" s="267"/>
      <c r="E670" s="267"/>
      <c r="F670" s="267"/>
      <c r="G670" s="260"/>
      <c r="H670" s="340"/>
      <c r="I670" s="404"/>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s="266"/>
      <c r="AG670" s="266"/>
      <c r="AH670" s="266"/>
      <c r="AI670" s="266"/>
      <c r="AJ670" s="266"/>
    </row>
    <row r="671" spans="1:36">
      <c r="A671" s="251"/>
      <c r="B671" s="260"/>
      <c r="C671" s="260"/>
      <c r="D671" s="267"/>
      <c r="E671" s="267"/>
      <c r="F671" s="267"/>
      <c r="G671" s="260"/>
      <c r="H671" s="340"/>
      <c r="I671" s="404"/>
      <c r="J671" s="266"/>
      <c r="K671" s="266"/>
      <c r="L671" s="266"/>
      <c r="M671" s="266"/>
      <c r="N671" s="266"/>
      <c r="O671" s="266"/>
      <c r="P671" s="266"/>
      <c r="Q671" s="266"/>
      <c r="R671" s="266"/>
      <c r="S671" s="266"/>
      <c r="T671" s="266"/>
      <c r="U671" s="266"/>
      <c r="V671" s="266"/>
      <c r="W671" s="266"/>
      <c r="X671" s="266"/>
      <c r="Y671" s="266"/>
      <c r="Z671" s="266"/>
      <c r="AA671" s="266"/>
      <c r="AB671" s="266"/>
      <c r="AC671" s="266"/>
      <c r="AD671" s="266"/>
      <c r="AE671" s="266"/>
      <c r="AF671" s="266"/>
      <c r="AG671" s="266"/>
      <c r="AH671" s="266"/>
      <c r="AI671" s="266"/>
      <c r="AJ671" s="266"/>
    </row>
    <row r="672" spans="1:36">
      <c r="A672" s="251"/>
      <c r="B672" s="260"/>
      <c r="C672" s="260"/>
      <c r="D672" s="267"/>
      <c r="E672" s="267"/>
      <c r="F672" s="267"/>
      <c r="G672" s="260"/>
      <c r="H672" s="340"/>
      <c r="I672" s="404"/>
      <c r="J672" s="266"/>
      <c r="K672" s="266"/>
      <c r="L672" s="266"/>
      <c r="M672" s="266"/>
      <c r="N672" s="266"/>
      <c r="O672" s="266"/>
      <c r="P672" s="266"/>
      <c r="Q672" s="266"/>
      <c r="R672" s="266"/>
      <c r="S672" s="266"/>
      <c r="T672" s="266"/>
      <c r="U672" s="266"/>
      <c r="V672" s="266"/>
      <c r="W672" s="266"/>
      <c r="X672" s="266"/>
      <c r="Y672" s="266"/>
      <c r="Z672" s="266"/>
      <c r="AA672" s="266"/>
      <c r="AB672" s="266"/>
      <c r="AC672" s="266"/>
      <c r="AD672" s="266"/>
      <c r="AE672" s="266"/>
      <c r="AF672" s="266"/>
      <c r="AG672" s="266"/>
      <c r="AH672" s="266"/>
      <c r="AI672" s="266"/>
      <c r="AJ672" s="266"/>
    </row>
    <row r="673" spans="1:36">
      <c r="A673" s="251"/>
      <c r="B673" s="260"/>
      <c r="C673" s="260"/>
      <c r="D673" s="267"/>
      <c r="E673" s="267"/>
      <c r="F673" s="267"/>
      <c r="G673" s="260"/>
      <c r="H673" s="340"/>
      <c r="I673" s="404"/>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s="266"/>
      <c r="AG673" s="266"/>
      <c r="AH673" s="266"/>
      <c r="AI673" s="266"/>
      <c r="AJ673" s="266"/>
    </row>
    <row r="674" spans="1:36">
      <c r="A674" s="251"/>
      <c r="B674" s="260"/>
      <c r="C674" s="260"/>
      <c r="D674" s="267"/>
      <c r="E674" s="267"/>
      <c r="F674" s="267"/>
      <c r="G674" s="260"/>
      <c r="H674" s="340"/>
      <c r="I674" s="404"/>
      <c r="J674" s="266"/>
      <c r="K674" s="266"/>
      <c r="L674" s="266"/>
      <c r="M674" s="266"/>
      <c r="N674" s="266"/>
      <c r="O674" s="266"/>
      <c r="P674" s="266"/>
      <c r="Q674" s="266"/>
      <c r="R674" s="266"/>
      <c r="S674" s="266"/>
      <c r="T674" s="266"/>
      <c r="U674" s="266"/>
      <c r="V674" s="266"/>
      <c r="W674" s="266"/>
      <c r="X674" s="266"/>
      <c r="Y674" s="266"/>
      <c r="Z674" s="266"/>
      <c r="AA674" s="266"/>
      <c r="AB674" s="266"/>
      <c r="AC674" s="266"/>
      <c r="AD674" s="266"/>
      <c r="AE674" s="266"/>
      <c r="AF674" s="266"/>
      <c r="AG674" s="266"/>
      <c r="AH674" s="266"/>
      <c r="AI674" s="266"/>
      <c r="AJ674" s="266"/>
    </row>
    <row r="675" spans="1:36">
      <c r="A675" s="251"/>
      <c r="B675" s="260"/>
      <c r="C675" s="260"/>
      <c r="D675" s="267"/>
      <c r="E675" s="267"/>
      <c r="F675" s="267"/>
      <c r="G675" s="260"/>
      <c r="H675" s="340"/>
      <c r="I675" s="404"/>
      <c r="J675" s="266"/>
      <c r="K675" s="266"/>
      <c r="L675" s="266"/>
      <c r="M675" s="266"/>
      <c r="N675" s="266"/>
      <c r="O675" s="266"/>
      <c r="P675" s="266"/>
      <c r="Q675" s="266"/>
      <c r="R675" s="266"/>
      <c r="S675" s="266"/>
      <c r="T675" s="266"/>
      <c r="U675" s="266"/>
      <c r="V675" s="266"/>
      <c r="W675" s="266"/>
      <c r="X675" s="266"/>
      <c r="Y675" s="266"/>
      <c r="Z675" s="266"/>
      <c r="AA675" s="266"/>
      <c r="AB675" s="266"/>
      <c r="AC675" s="266"/>
      <c r="AD675" s="266"/>
      <c r="AE675" s="266"/>
      <c r="AF675" s="266"/>
      <c r="AG675" s="266"/>
      <c r="AH675" s="266"/>
      <c r="AI675" s="266"/>
      <c r="AJ675" s="266"/>
    </row>
    <row r="676" spans="1:36">
      <c r="A676" s="251"/>
      <c r="B676" s="260"/>
      <c r="C676" s="260"/>
      <c r="D676" s="267"/>
      <c r="E676" s="267"/>
      <c r="F676" s="267"/>
      <c r="G676" s="260"/>
      <c r="H676" s="340"/>
      <c r="I676" s="404"/>
      <c r="J676" s="266"/>
      <c r="K676" s="266"/>
      <c r="L676" s="266"/>
      <c r="M676" s="266"/>
      <c r="N676" s="266"/>
      <c r="O676" s="266"/>
      <c r="P676" s="266"/>
      <c r="Q676" s="266"/>
      <c r="R676" s="266"/>
      <c r="S676" s="266"/>
      <c r="T676" s="266"/>
      <c r="U676" s="266"/>
      <c r="V676" s="266"/>
      <c r="W676" s="266"/>
      <c r="X676" s="266"/>
      <c r="Y676" s="266"/>
      <c r="Z676" s="266"/>
      <c r="AA676" s="266"/>
      <c r="AB676" s="266"/>
      <c r="AC676" s="266"/>
      <c r="AD676" s="266"/>
      <c r="AE676" s="266"/>
      <c r="AF676" s="266"/>
      <c r="AG676" s="266"/>
      <c r="AH676" s="266"/>
      <c r="AI676" s="266"/>
      <c r="AJ676" s="266"/>
    </row>
    <row r="677" spans="1:36">
      <c r="A677" s="251"/>
      <c r="B677" s="260"/>
      <c r="C677" s="260"/>
      <c r="D677" s="267"/>
      <c r="E677" s="267"/>
      <c r="F677" s="267"/>
      <c r="G677" s="260"/>
      <c r="H677" s="340"/>
      <c r="I677" s="404"/>
      <c r="J677" s="266"/>
      <c r="K677" s="266"/>
      <c r="L677" s="266"/>
      <c r="M677" s="266"/>
      <c r="N677" s="266"/>
      <c r="O677" s="266"/>
      <c r="P677" s="266"/>
      <c r="Q677" s="266"/>
      <c r="R677" s="266"/>
      <c r="S677" s="266"/>
      <c r="T677" s="266"/>
      <c r="U677" s="266"/>
      <c r="V677" s="266"/>
      <c r="W677" s="266"/>
      <c r="X677" s="266"/>
      <c r="Y677" s="266"/>
      <c r="Z677" s="266"/>
      <c r="AA677" s="266"/>
      <c r="AB677" s="266"/>
      <c r="AC677" s="266"/>
      <c r="AD677" s="266"/>
      <c r="AE677" s="266"/>
      <c r="AF677" s="266"/>
      <c r="AG677" s="266"/>
      <c r="AH677" s="266"/>
      <c r="AI677" s="266"/>
      <c r="AJ677" s="266"/>
    </row>
    <row r="678" spans="1:36">
      <c r="A678" s="251"/>
      <c r="B678" s="260"/>
      <c r="C678" s="260"/>
      <c r="D678" s="267"/>
      <c r="E678" s="267"/>
      <c r="F678" s="267"/>
      <c r="G678" s="260"/>
      <c r="H678" s="340"/>
      <c r="I678" s="404"/>
      <c r="J678" s="266"/>
      <c r="K678" s="266"/>
      <c r="L678" s="266"/>
      <c r="M678" s="266"/>
      <c r="N678" s="266"/>
      <c r="O678" s="266"/>
      <c r="P678" s="266"/>
      <c r="Q678" s="266"/>
      <c r="R678" s="266"/>
      <c r="S678" s="266"/>
      <c r="T678" s="266"/>
      <c r="U678" s="266"/>
      <c r="V678" s="266"/>
      <c r="W678" s="266"/>
      <c r="X678" s="266"/>
      <c r="Y678" s="266"/>
      <c r="Z678" s="266"/>
      <c r="AA678" s="266"/>
      <c r="AB678" s="266"/>
      <c r="AC678" s="266"/>
      <c r="AD678" s="266"/>
      <c r="AE678" s="266"/>
      <c r="AF678" s="266"/>
      <c r="AG678" s="266"/>
      <c r="AH678" s="266"/>
      <c r="AI678" s="266"/>
      <c r="AJ678" s="266"/>
    </row>
    <row r="679" spans="1:36">
      <c r="A679" s="251"/>
      <c r="B679" s="260"/>
      <c r="C679" s="260"/>
      <c r="D679" s="267"/>
      <c r="E679" s="267"/>
      <c r="F679" s="267"/>
      <c r="G679" s="260"/>
      <c r="H679" s="340"/>
      <c r="I679" s="404"/>
      <c r="J679" s="266"/>
      <c r="K679" s="266"/>
      <c r="L679" s="266"/>
      <c r="M679" s="266"/>
      <c r="N679" s="266"/>
      <c r="O679" s="266"/>
      <c r="P679" s="266"/>
      <c r="Q679" s="266"/>
      <c r="R679" s="266"/>
      <c r="S679" s="266"/>
      <c r="T679" s="266"/>
      <c r="U679" s="266"/>
      <c r="V679" s="266"/>
      <c r="W679" s="266"/>
      <c r="X679" s="266"/>
      <c r="Y679" s="266"/>
      <c r="Z679" s="266"/>
      <c r="AA679" s="266"/>
      <c r="AB679" s="266"/>
      <c r="AC679" s="266"/>
      <c r="AD679" s="266"/>
      <c r="AE679" s="266"/>
      <c r="AF679" s="266"/>
      <c r="AG679" s="266"/>
      <c r="AH679" s="266"/>
      <c r="AI679" s="266"/>
      <c r="AJ679" s="266"/>
    </row>
    <row r="680" spans="1:36">
      <c r="A680" s="251"/>
      <c r="B680" s="260"/>
      <c r="C680" s="260"/>
      <c r="D680" s="267"/>
      <c r="E680" s="267"/>
      <c r="F680" s="267"/>
      <c r="G680" s="260"/>
      <c r="H680" s="340"/>
      <c r="I680" s="404"/>
      <c r="J680" s="266"/>
      <c r="K680" s="266"/>
      <c r="L680" s="266"/>
      <c r="M680" s="266"/>
      <c r="N680" s="266"/>
      <c r="O680" s="266"/>
      <c r="P680" s="266"/>
      <c r="Q680" s="266"/>
      <c r="R680" s="266"/>
      <c r="S680" s="266"/>
      <c r="T680" s="266"/>
      <c r="U680" s="266"/>
      <c r="V680" s="266"/>
      <c r="W680" s="266"/>
      <c r="X680" s="266"/>
      <c r="Y680" s="266"/>
      <c r="Z680" s="266"/>
      <c r="AA680" s="266"/>
      <c r="AB680" s="266"/>
      <c r="AC680" s="266"/>
      <c r="AD680" s="266"/>
      <c r="AE680" s="266"/>
      <c r="AF680" s="266"/>
      <c r="AG680" s="266"/>
      <c r="AH680" s="266"/>
      <c r="AI680" s="266"/>
      <c r="AJ680" s="266"/>
    </row>
    <row r="681" spans="1:36">
      <c r="A681" s="251"/>
      <c r="B681" s="260"/>
      <c r="C681" s="260"/>
      <c r="D681" s="267"/>
      <c r="E681" s="267"/>
      <c r="F681" s="267"/>
      <c r="G681" s="260"/>
      <c r="H681" s="340"/>
      <c r="I681" s="404"/>
      <c r="J681" s="266"/>
      <c r="K681" s="266"/>
      <c r="L681" s="266"/>
      <c r="M681" s="266"/>
      <c r="N681" s="266"/>
      <c r="O681" s="266"/>
      <c r="P681" s="266"/>
      <c r="Q681" s="266"/>
      <c r="R681" s="266"/>
      <c r="S681" s="266"/>
      <c r="T681" s="266"/>
      <c r="U681" s="266"/>
      <c r="V681" s="266"/>
      <c r="W681" s="266"/>
      <c r="X681" s="266"/>
      <c r="Y681" s="266"/>
      <c r="Z681" s="266"/>
      <c r="AA681" s="266"/>
      <c r="AB681" s="266"/>
      <c r="AC681" s="266"/>
      <c r="AD681" s="266"/>
      <c r="AE681" s="266"/>
      <c r="AF681" s="266"/>
      <c r="AG681" s="266"/>
      <c r="AH681" s="266"/>
      <c r="AI681" s="266"/>
      <c r="AJ681" s="266"/>
    </row>
    <row r="682" spans="1:36">
      <c r="A682" s="251"/>
      <c r="B682" s="260"/>
      <c r="C682" s="260"/>
      <c r="D682" s="267"/>
      <c r="E682" s="267"/>
      <c r="F682" s="267"/>
      <c r="G682" s="260"/>
      <c r="H682" s="340"/>
      <c r="I682" s="404"/>
      <c r="J682" s="266"/>
      <c r="K682" s="266"/>
      <c r="L682" s="266"/>
      <c r="M682" s="266"/>
      <c r="N682" s="266"/>
      <c r="O682" s="266"/>
      <c r="P682" s="266"/>
      <c r="Q682" s="266"/>
      <c r="R682" s="266"/>
      <c r="S682" s="266"/>
      <c r="T682" s="266"/>
      <c r="U682" s="266"/>
      <c r="V682" s="266"/>
      <c r="W682" s="266"/>
      <c r="X682" s="266"/>
      <c r="Y682" s="266"/>
      <c r="Z682" s="266"/>
      <c r="AA682" s="266"/>
      <c r="AB682" s="266"/>
      <c r="AC682" s="266"/>
      <c r="AD682" s="266"/>
      <c r="AE682" s="266"/>
      <c r="AF682" s="266"/>
      <c r="AG682" s="266"/>
      <c r="AH682" s="266"/>
      <c r="AI682" s="266"/>
      <c r="AJ682" s="266"/>
    </row>
    <row r="683" spans="1:36">
      <c r="A683" s="251"/>
      <c r="B683" s="260"/>
      <c r="C683" s="260"/>
      <c r="D683" s="267"/>
      <c r="E683" s="267"/>
      <c r="F683" s="267"/>
      <c r="G683" s="260"/>
      <c r="H683" s="340"/>
      <c r="I683" s="404"/>
      <c r="J683" s="266"/>
      <c r="K683" s="266"/>
      <c r="L683" s="266"/>
      <c r="M683" s="266"/>
      <c r="N683" s="266"/>
      <c r="O683" s="266"/>
      <c r="P683" s="266"/>
      <c r="Q683" s="266"/>
      <c r="R683" s="266"/>
      <c r="S683" s="266"/>
      <c r="T683" s="266"/>
      <c r="U683" s="266"/>
      <c r="V683" s="266"/>
      <c r="W683" s="266"/>
      <c r="X683" s="266"/>
      <c r="Y683" s="266"/>
      <c r="Z683" s="266"/>
      <c r="AA683" s="266"/>
      <c r="AB683" s="266"/>
      <c r="AC683" s="266"/>
      <c r="AD683" s="266"/>
      <c r="AE683" s="266"/>
      <c r="AF683" s="266"/>
      <c r="AG683" s="266"/>
      <c r="AH683" s="266"/>
      <c r="AI683" s="266"/>
      <c r="AJ683" s="266"/>
    </row>
    <row r="684" spans="1:36">
      <c r="A684" s="251"/>
      <c r="B684" s="260"/>
      <c r="C684" s="260"/>
      <c r="D684" s="267"/>
      <c r="E684" s="267"/>
      <c r="F684" s="267"/>
      <c r="G684" s="260"/>
      <c r="H684" s="340"/>
      <c r="I684" s="404"/>
      <c r="J684" s="266"/>
      <c r="K684" s="266"/>
      <c r="L684" s="266"/>
      <c r="M684" s="266"/>
      <c r="N684" s="266"/>
      <c r="O684" s="266"/>
      <c r="P684" s="266"/>
      <c r="Q684" s="266"/>
      <c r="R684" s="266"/>
      <c r="S684" s="266"/>
      <c r="T684" s="266"/>
      <c r="U684" s="266"/>
      <c r="V684" s="266"/>
      <c r="W684" s="266"/>
      <c r="X684" s="266"/>
      <c r="Y684" s="266"/>
      <c r="Z684" s="266"/>
      <c r="AA684" s="266"/>
      <c r="AB684" s="266"/>
      <c r="AC684" s="266"/>
      <c r="AD684" s="266"/>
      <c r="AE684" s="266"/>
      <c r="AF684" s="266"/>
      <c r="AG684" s="266"/>
      <c r="AH684" s="266"/>
      <c r="AI684" s="266"/>
      <c r="AJ684" s="266"/>
    </row>
    <row r="685" spans="1:36">
      <c r="A685" s="251"/>
      <c r="B685" s="260"/>
      <c r="C685" s="260"/>
      <c r="D685" s="267"/>
      <c r="E685" s="267"/>
      <c r="F685" s="267"/>
      <c r="G685" s="260"/>
      <c r="H685" s="340"/>
      <c r="I685" s="404"/>
      <c r="J685" s="266"/>
      <c r="K685" s="266"/>
      <c r="L685" s="266"/>
      <c r="M685" s="266"/>
      <c r="N685" s="266"/>
      <c r="O685" s="266"/>
      <c r="P685" s="266"/>
      <c r="Q685" s="266"/>
      <c r="R685" s="266"/>
      <c r="S685" s="266"/>
      <c r="T685" s="266"/>
      <c r="U685" s="266"/>
      <c r="V685" s="266"/>
      <c r="W685" s="266"/>
      <c r="X685" s="266"/>
      <c r="Y685" s="266"/>
      <c r="Z685" s="266"/>
      <c r="AA685" s="266"/>
      <c r="AB685" s="266"/>
      <c r="AC685" s="266"/>
      <c r="AD685" s="266"/>
      <c r="AE685" s="266"/>
      <c r="AF685" s="266"/>
      <c r="AG685" s="266"/>
      <c r="AH685" s="266"/>
      <c r="AI685" s="266"/>
      <c r="AJ685" s="266"/>
    </row>
    <row r="686" spans="1:36">
      <c r="A686" s="251"/>
      <c r="B686" s="260"/>
      <c r="C686" s="260"/>
      <c r="D686" s="267"/>
      <c r="E686" s="267"/>
      <c r="F686" s="267"/>
      <c r="G686" s="260"/>
      <c r="H686" s="340"/>
      <c r="I686" s="404"/>
      <c r="J686" s="266"/>
      <c r="K686" s="266"/>
      <c r="L686" s="266"/>
      <c r="M686" s="266"/>
      <c r="N686" s="266"/>
      <c r="O686" s="266"/>
      <c r="P686" s="266"/>
      <c r="Q686" s="266"/>
      <c r="R686" s="266"/>
      <c r="S686" s="266"/>
      <c r="T686" s="266"/>
      <c r="U686" s="266"/>
      <c r="V686" s="266"/>
      <c r="W686" s="266"/>
      <c r="X686" s="266"/>
      <c r="Y686" s="266"/>
      <c r="Z686" s="266"/>
      <c r="AA686" s="266"/>
      <c r="AB686" s="266"/>
      <c r="AC686" s="266"/>
      <c r="AD686" s="266"/>
      <c r="AE686" s="266"/>
      <c r="AF686" s="266"/>
      <c r="AG686" s="266"/>
      <c r="AH686" s="266"/>
      <c r="AI686" s="266"/>
      <c r="AJ686" s="266"/>
    </row>
    <row r="687" spans="1:36">
      <c r="A687" s="251"/>
      <c r="B687" s="260"/>
      <c r="C687" s="260"/>
      <c r="D687" s="267"/>
      <c r="E687" s="267"/>
      <c r="F687" s="267"/>
      <c r="G687" s="260"/>
      <c r="H687" s="340"/>
      <c r="I687" s="404"/>
      <c r="J687" s="266"/>
      <c r="K687" s="266"/>
      <c r="L687" s="266"/>
      <c r="M687" s="266"/>
      <c r="N687" s="266"/>
      <c r="O687" s="266"/>
      <c r="P687" s="266"/>
      <c r="Q687" s="266"/>
      <c r="R687" s="266"/>
      <c r="S687" s="266"/>
      <c r="T687" s="266"/>
      <c r="U687" s="266"/>
      <c r="V687" s="266"/>
      <c r="W687" s="266"/>
      <c r="X687" s="266"/>
      <c r="Y687" s="266"/>
      <c r="Z687" s="266"/>
      <c r="AA687" s="266"/>
      <c r="AB687" s="266"/>
      <c r="AC687" s="266"/>
      <c r="AD687" s="266"/>
      <c r="AE687" s="266"/>
      <c r="AF687" s="266"/>
      <c r="AG687" s="266"/>
      <c r="AH687" s="266"/>
      <c r="AI687" s="266"/>
      <c r="AJ687" s="266"/>
    </row>
    <row r="688" spans="1:36">
      <c r="A688" s="251"/>
      <c r="B688" s="260"/>
      <c r="C688" s="260"/>
      <c r="D688" s="267"/>
      <c r="E688" s="267"/>
      <c r="F688" s="267"/>
      <c r="G688" s="260"/>
      <c r="H688" s="340"/>
      <c r="I688" s="404"/>
      <c r="J688" s="266"/>
      <c r="K688" s="266"/>
      <c r="L688" s="266"/>
      <c r="M688" s="266"/>
      <c r="N688" s="266"/>
      <c r="O688" s="266"/>
      <c r="P688" s="266"/>
      <c r="Q688" s="266"/>
      <c r="R688" s="266"/>
      <c r="S688" s="266"/>
      <c r="T688" s="266"/>
      <c r="U688" s="266"/>
      <c r="V688" s="266"/>
      <c r="W688" s="266"/>
      <c r="X688" s="266"/>
      <c r="Y688" s="266"/>
      <c r="Z688" s="266"/>
      <c r="AA688" s="266"/>
      <c r="AB688" s="266"/>
      <c r="AC688" s="266"/>
      <c r="AD688" s="266"/>
      <c r="AE688" s="266"/>
      <c r="AF688" s="266"/>
      <c r="AG688" s="266"/>
      <c r="AH688" s="266"/>
      <c r="AI688" s="266"/>
      <c r="AJ688" s="266"/>
    </row>
    <row r="689" spans="1:36">
      <c r="A689" s="251"/>
      <c r="B689" s="260"/>
      <c r="C689" s="260"/>
      <c r="D689" s="267"/>
      <c r="E689" s="267"/>
      <c r="F689" s="267"/>
      <c r="G689" s="260"/>
      <c r="H689" s="340"/>
      <c r="I689" s="404"/>
      <c r="J689" s="266"/>
      <c r="K689" s="266"/>
      <c r="L689" s="266"/>
      <c r="M689" s="266"/>
      <c r="N689" s="266"/>
      <c r="O689" s="266"/>
      <c r="P689" s="266"/>
      <c r="Q689" s="266"/>
      <c r="R689" s="266"/>
      <c r="S689" s="266"/>
      <c r="T689" s="266"/>
      <c r="U689" s="266"/>
      <c r="V689" s="266"/>
      <c r="W689" s="266"/>
      <c r="X689" s="266"/>
      <c r="Y689" s="266"/>
      <c r="Z689" s="266"/>
      <c r="AA689" s="266"/>
      <c r="AB689" s="266"/>
      <c r="AC689" s="266"/>
      <c r="AD689" s="266"/>
      <c r="AE689" s="266"/>
      <c r="AF689" s="266"/>
      <c r="AG689" s="266"/>
      <c r="AH689" s="266"/>
      <c r="AI689" s="266"/>
      <c r="AJ689" s="266"/>
    </row>
    <row r="690" spans="1:36">
      <c r="A690" s="251"/>
      <c r="B690" s="260"/>
      <c r="C690" s="260"/>
      <c r="D690" s="267"/>
      <c r="E690" s="267"/>
      <c r="F690" s="267"/>
      <c r="G690" s="260"/>
      <c r="H690" s="340"/>
      <c r="I690" s="404"/>
      <c r="J690" s="266"/>
      <c r="K690" s="266"/>
      <c r="L690" s="266"/>
      <c r="M690" s="266"/>
      <c r="N690" s="266"/>
      <c r="O690" s="266"/>
      <c r="P690" s="266"/>
      <c r="Q690" s="266"/>
      <c r="R690" s="266"/>
      <c r="S690" s="266"/>
      <c r="T690" s="266"/>
      <c r="U690" s="266"/>
      <c r="V690" s="266"/>
      <c r="W690" s="266"/>
      <c r="X690" s="266"/>
      <c r="Y690" s="266"/>
      <c r="Z690" s="266"/>
      <c r="AA690" s="266"/>
      <c r="AB690" s="266"/>
      <c r="AC690" s="266"/>
      <c r="AD690" s="266"/>
      <c r="AE690" s="266"/>
      <c r="AF690" s="266"/>
      <c r="AG690" s="266"/>
      <c r="AH690" s="266"/>
      <c r="AI690" s="266"/>
      <c r="AJ690" s="266"/>
    </row>
    <row r="691" spans="1:36">
      <c r="A691" s="251"/>
      <c r="B691" s="260"/>
      <c r="C691" s="260"/>
      <c r="D691" s="267"/>
      <c r="E691" s="267"/>
      <c r="F691" s="267"/>
      <c r="G691" s="260"/>
      <c r="H691" s="340"/>
      <c r="I691" s="404"/>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266"/>
      <c r="AF691" s="266"/>
      <c r="AG691" s="266"/>
      <c r="AH691" s="266"/>
      <c r="AI691" s="266"/>
      <c r="AJ691" s="266"/>
    </row>
    <row r="692" spans="1:36">
      <c r="A692" s="251"/>
      <c r="B692" s="260"/>
      <c r="C692" s="260"/>
      <c r="D692" s="267"/>
      <c r="E692" s="267"/>
      <c r="F692" s="267"/>
      <c r="G692" s="260"/>
      <c r="H692" s="340"/>
      <c r="I692" s="404"/>
      <c r="J692" s="266"/>
      <c r="K692" s="266"/>
      <c r="L692" s="266"/>
      <c r="M692" s="266"/>
      <c r="N692" s="266"/>
      <c r="O692" s="266"/>
      <c r="P692" s="266"/>
      <c r="Q692" s="266"/>
      <c r="R692" s="266"/>
      <c r="S692" s="266"/>
      <c r="T692" s="266"/>
      <c r="U692" s="266"/>
      <c r="V692" s="266"/>
      <c r="W692" s="266"/>
      <c r="X692" s="266"/>
      <c r="Y692" s="266"/>
      <c r="Z692" s="266"/>
      <c r="AA692" s="266"/>
      <c r="AB692" s="266"/>
      <c r="AC692" s="266"/>
      <c r="AD692" s="266"/>
      <c r="AE692" s="266"/>
      <c r="AF692" s="266"/>
      <c r="AG692" s="266"/>
      <c r="AH692" s="266"/>
      <c r="AI692" s="266"/>
      <c r="AJ692" s="266"/>
    </row>
    <row r="693" spans="1:36">
      <c r="A693" s="251"/>
      <c r="B693" s="260"/>
      <c r="C693" s="260"/>
      <c r="D693" s="267"/>
      <c r="E693" s="267"/>
      <c r="F693" s="267"/>
      <c r="G693" s="260"/>
      <c r="H693" s="340"/>
      <c r="I693" s="404"/>
      <c r="J693" s="266"/>
      <c r="K693" s="266"/>
      <c r="L693" s="266"/>
      <c r="M693" s="266"/>
      <c r="N693" s="266"/>
      <c r="O693" s="266"/>
      <c r="P693" s="266"/>
      <c r="Q693" s="266"/>
      <c r="R693" s="266"/>
      <c r="S693" s="266"/>
      <c r="T693" s="266"/>
      <c r="U693" s="266"/>
      <c r="V693" s="266"/>
      <c r="W693" s="266"/>
      <c r="X693" s="266"/>
      <c r="Y693" s="266"/>
      <c r="Z693" s="266"/>
      <c r="AA693" s="266"/>
      <c r="AB693" s="266"/>
      <c r="AC693" s="266"/>
      <c r="AD693" s="266"/>
      <c r="AE693" s="266"/>
      <c r="AF693" s="266"/>
      <c r="AG693" s="266"/>
      <c r="AH693" s="266"/>
      <c r="AI693" s="266"/>
      <c r="AJ693" s="266"/>
    </row>
    <row r="694" spans="1:36">
      <c r="A694" s="251"/>
      <c r="B694" s="260"/>
      <c r="C694" s="260"/>
      <c r="D694" s="267"/>
      <c r="E694" s="267"/>
      <c r="F694" s="267"/>
      <c r="G694" s="260"/>
      <c r="H694" s="340"/>
      <c r="I694" s="404"/>
      <c r="J694" s="266"/>
      <c r="K694" s="266"/>
      <c r="L694" s="266"/>
      <c r="M694" s="266"/>
      <c r="N694" s="266"/>
      <c r="O694" s="266"/>
      <c r="P694" s="266"/>
      <c r="Q694" s="266"/>
      <c r="R694" s="266"/>
      <c r="S694" s="266"/>
      <c r="T694" s="266"/>
      <c r="U694" s="266"/>
      <c r="V694" s="266"/>
      <c r="W694" s="266"/>
      <c r="X694" s="266"/>
      <c r="Y694" s="266"/>
      <c r="Z694" s="266"/>
      <c r="AA694" s="266"/>
      <c r="AB694" s="266"/>
      <c r="AC694" s="266"/>
      <c r="AD694" s="266"/>
      <c r="AE694" s="266"/>
      <c r="AF694" s="266"/>
      <c r="AG694" s="266"/>
      <c r="AH694" s="266"/>
      <c r="AI694" s="266"/>
      <c r="AJ694" s="266"/>
    </row>
    <row r="695" spans="1:36">
      <c r="A695" s="251"/>
      <c r="B695" s="260"/>
      <c r="C695" s="260"/>
      <c r="D695" s="267"/>
      <c r="E695" s="267"/>
      <c r="F695" s="267"/>
      <c r="G695" s="260"/>
      <c r="H695" s="340"/>
      <c r="I695" s="404"/>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s="266"/>
      <c r="AG695" s="266"/>
      <c r="AH695" s="266"/>
      <c r="AI695" s="266"/>
      <c r="AJ695" s="266"/>
    </row>
    <row r="696" spans="1:36">
      <c r="A696" s="251"/>
      <c r="B696" s="260"/>
      <c r="C696" s="260"/>
      <c r="D696" s="267"/>
      <c r="E696" s="267"/>
      <c r="F696" s="267"/>
      <c r="G696" s="260"/>
      <c r="H696" s="340"/>
      <c r="I696" s="404"/>
      <c r="J696" s="266"/>
      <c r="K696" s="266"/>
      <c r="L696" s="266"/>
      <c r="M696" s="266"/>
      <c r="N696" s="266"/>
      <c r="O696" s="266"/>
      <c r="P696" s="266"/>
      <c r="Q696" s="266"/>
      <c r="R696" s="266"/>
      <c r="S696" s="266"/>
      <c r="T696" s="266"/>
      <c r="U696" s="266"/>
      <c r="V696" s="266"/>
      <c r="W696" s="266"/>
      <c r="X696" s="266"/>
      <c r="Y696" s="266"/>
      <c r="Z696" s="266"/>
      <c r="AA696" s="266"/>
      <c r="AB696" s="266"/>
      <c r="AC696" s="266"/>
      <c r="AD696" s="266"/>
      <c r="AE696" s="266"/>
      <c r="AF696" s="266"/>
      <c r="AG696" s="266"/>
      <c r="AH696" s="266"/>
      <c r="AI696" s="266"/>
      <c r="AJ696" s="266"/>
    </row>
    <row r="697" spans="1:36">
      <c r="A697" s="251"/>
      <c r="B697" s="260"/>
      <c r="C697" s="260"/>
      <c r="D697" s="267"/>
      <c r="E697" s="267"/>
      <c r="F697" s="267"/>
      <c r="G697" s="260"/>
      <c r="H697" s="340"/>
      <c r="I697" s="404"/>
      <c r="J697" s="266"/>
      <c r="K697" s="266"/>
      <c r="L697" s="266"/>
      <c r="M697" s="266"/>
      <c r="N697" s="266"/>
      <c r="O697" s="266"/>
      <c r="P697" s="266"/>
      <c r="Q697" s="266"/>
      <c r="R697" s="266"/>
      <c r="S697" s="266"/>
      <c r="T697" s="266"/>
      <c r="U697" s="266"/>
      <c r="V697" s="266"/>
      <c r="W697" s="266"/>
      <c r="X697" s="266"/>
      <c r="Y697" s="266"/>
      <c r="Z697" s="266"/>
      <c r="AA697" s="266"/>
      <c r="AB697" s="266"/>
      <c r="AC697" s="266"/>
      <c r="AD697" s="266"/>
      <c r="AE697" s="266"/>
      <c r="AF697" s="266"/>
      <c r="AG697" s="266"/>
      <c r="AH697" s="266"/>
      <c r="AI697" s="266"/>
      <c r="AJ697" s="266"/>
    </row>
    <row r="698" spans="1:36">
      <c r="A698" s="251"/>
      <c r="B698" s="260"/>
      <c r="C698" s="260"/>
      <c r="D698" s="267"/>
      <c r="E698" s="267"/>
      <c r="F698" s="267"/>
      <c r="G698" s="260"/>
      <c r="H698" s="340"/>
      <c r="I698" s="404"/>
      <c r="J698" s="266"/>
      <c r="K698" s="266"/>
      <c r="L698" s="266"/>
      <c r="M698" s="266"/>
      <c r="N698" s="266"/>
      <c r="O698" s="266"/>
      <c r="P698" s="266"/>
      <c r="Q698" s="266"/>
      <c r="R698" s="266"/>
      <c r="S698" s="266"/>
      <c r="T698" s="266"/>
      <c r="U698" s="266"/>
      <c r="V698" s="266"/>
      <c r="W698" s="266"/>
      <c r="X698" s="266"/>
      <c r="Y698" s="266"/>
      <c r="Z698" s="266"/>
      <c r="AA698" s="266"/>
      <c r="AB698" s="266"/>
      <c r="AC698" s="266"/>
      <c r="AD698" s="266"/>
      <c r="AE698" s="266"/>
      <c r="AF698" s="266"/>
      <c r="AG698" s="266"/>
      <c r="AH698" s="266"/>
      <c r="AI698" s="266"/>
      <c r="AJ698" s="266"/>
    </row>
    <row r="699" spans="1:36">
      <c r="A699" s="251"/>
      <c r="B699" s="260"/>
      <c r="C699" s="260"/>
      <c r="D699" s="267"/>
      <c r="E699" s="267"/>
      <c r="F699" s="267"/>
      <c r="G699" s="260"/>
      <c r="H699" s="340"/>
      <c r="I699" s="404"/>
      <c r="J699" s="266"/>
      <c r="K699" s="266"/>
      <c r="L699" s="266"/>
      <c r="M699" s="266"/>
      <c r="N699" s="266"/>
      <c r="O699" s="266"/>
      <c r="P699" s="266"/>
      <c r="Q699" s="266"/>
      <c r="R699" s="266"/>
      <c r="S699" s="266"/>
      <c r="T699" s="266"/>
      <c r="U699" s="266"/>
      <c r="V699" s="266"/>
      <c r="W699" s="266"/>
      <c r="X699" s="266"/>
      <c r="Y699" s="266"/>
      <c r="Z699" s="266"/>
      <c r="AA699" s="266"/>
      <c r="AB699" s="266"/>
      <c r="AC699" s="266"/>
      <c r="AD699" s="266"/>
      <c r="AE699" s="266"/>
      <c r="AF699" s="266"/>
      <c r="AG699" s="266"/>
      <c r="AH699" s="266"/>
      <c r="AI699" s="266"/>
      <c r="AJ699" s="266"/>
    </row>
    <row r="700" spans="1:36">
      <c r="A700" s="251"/>
      <c r="B700" s="260"/>
      <c r="C700" s="260"/>
      <c r="D700" s="267"/>
      <c r="E700" s="267"/>
      <c r="F700" s="267"/>
      <c r="G700" s="260"/>
      <c r="H700" s="340"/>
      <c r="I700" s="404"/>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266"/>
      <c r="AF700" s="266"/>
      <c r="AG700" s="266"/>
      <c r="AH700" s="266"/>
      <c r="AI700" s="266"/>
      <c r="AJ700" s="266"/>
    </row>
    <row r="701" spans="1:36">
      <c r="A701" s="251"/>
      <c r="B701" s="260"/>
      <c r="C701" s="260"/>
      <c r="D701" s="267"/>
      <c r="E701" s="267"/>
      <c r="F701" s="267"/>
      <c r="G701" s="260"/>
      <c r="H701" s="340"/>
      <c r="I701" s="404"/>
      <c r="J701" s="266"/>
      <c r="K701" s="266"/>
      <c r="L701" s="266"/>
      <c r="M701" s="266"/>
      <c r="N701" s="266"/>
      <c r="O701" s="266"/>
      <c r="P701" s="266"/>
      <c r="Q701" s="266"/>
      <c r="R701" s="266"/>
      <c r="S701" s="266"/>
      <c r="T701" s="266"/>
      <c r="U701" s="266"/>
      <c r="V701" s="266"/>
      <c r="W701" s="266"/>
      <c r="X701" s="266"/>
      <c r="Y701" s="266"/>
      <c r="Z701" s="266"/>
      <c r="AA701" s="266"/>
      <c r="AB701" s="266"/>
      <c r="AC701" s="266"/>
      <c r="AD701" s="266"/>
      <c r="AE701" s="266"/>
      <c r="AF701" s="266"/>
      <c r="AG701" s="266"/>
      <c r="AH701" s="266"/>
      <c r="AI701" s="266"/>
      <c r="AJ701" s="266"/>
    </row>
    <row r="702" spans="1:36">
      <c r="A702" s="251"/>
      <c r="B702" s="260"/>
      <c r="C702" s="260"/>
      <c r="D702" s="267"/>
      <c r="E702" s="267"/>
      <c r="F702" s="267"/>
      <c r="G702" s="260"/>
      <c r="H702" s="340"/>
      <c r="I702" s="404"/>
      <c r="J702" s="266"/>
      <c r="K702" s="266"/>
      <c r="L702" s="266"/>
      <c r="M702" s="266"/>
      <c r="N702" s="266"/>
      <c r="O702" s="266"/>
      <c r="P702" s="266"/>
      <c r="Q702" s="266"/>
      <c r="R702" s="266"/>
      <c r="S702" s="266"/>
      <c r="T702" s="266"/>
      <c r="U702" s="266"/>
      <c r="V702" s="266"/>
      <c r="W702" s="266"/>
      <c r="X702" s="266"/>
      <c r="Y702" s="266"/>
      <c r="Z702" s="266"/>
      <c r="AA702" s="266"/>
      <c r="AB702" s="266"/>
      <c r="AC702" s="266"/>
      <c r="AD702" s="266"/>
      <c r="AE702" s="266"/>
      <c r="AF702" s="266"/>
      <c r="AG702" s="266"/>
      <c r="AH702" s="266"/>
      <c r="AI702" s="266"/>
      <c r="AJ702" s="266"/>
    </row>
    <row r="703" spans="1:36">
      <c r="A703" s="251"/>
      <c r="B703" s="260"/>
      <c r="C703" s="260"/>
      <c r="D703" s="267"/>
      <c r="E703" s="267"/>
      <c r="F703" s="267"/>
      <c r="G703" s="260"/>
      <c r="H703" s="340"/>
      <c r="I703" s="404"/>
      <c r="J703" s="266"/>
      <c r="K703" s="266"/>
      <c r="L703" s="266"/>
      <c r="M703" s="266"/>
      <c r="N703" s="266"/>
      <c r="O703" s="266"/>
      <c r="P703" s="266"/>
      <c r="Q703" s="266"/>
      <c r="R703" s="266"/>
      <c r="S703" s="266"/>
      <c r="T703" s="266"/>
      <c r="U703" s="266"/>
      <c r="V703" s="266"/>
      <c r="W703" s="266"/>
      <c r="X703" s="266"/>
      <c r="Y703" s="266"/>
      <c r="Z703" s="266"/>
      <c r="AA703" s="266"/>
      <c r="AB703" s="266"/>
      <c r="AC703" s="266"/>
      <c r="AD703" s="266"/>
      <c r="AE703" s="266"/>
      <c r="AF703" s="266"/>
      <c r="AG703" s="266"/>
      <c r="AH703" s="266"/>
      <c r="AI703" s="266"/>
      <c r="AJ703" s="266"/>
    </row>
    <row r="704" spans="1:36">
      <c r="A704" s="251"/>
      <c r="B704" s="260"/>
      <c r="C704" s="260"/>
      <c r="D704" s="267"/>
      <c r="E704" s="267"/>
      <c r="F704" s="267"/>
      <c r="G704" s="260"/>
      <c r="H704" s="340"/>
      <c r="I704" s="404"/>
      <c r="J704" s="266"/>
      <c r="K704" s="266"/>
      <c r="L704" s="266"/>
      <c r="M704" s="266"/>
      <c r="N704" s="266"/>
      <c r="O704" s="266"/>
      <c r="P704" s="266"/>
      <c r="Q704" s="266"/>
      <c r="R704" s="266"/>
      <c r="S704" s="266"/>
      <c r="T704" s="266"/>
      <c r="U704" s="266"/>
      <c r="V704" s="266"/>
      <c r="W704" s="266"/>
      <c r="X704" s="266"/>
      <c r="Y704" s="266"/>
      <c r="Z704" s="266"/>
      <c r="AA704" s="266"/>
      <c r="AB704" s="266"/>
      <c r="AC704" s="266"/>
      <c r="AD704" s="266"/>
      <c r="AE704" s="266"/>
      <c r="AF704" s="266"/>
      <c r="AG704" s="266"/>
      <c r="AH704" s="266"/>
      <c r="AI704" s="266"/>
      <c r="AJ704" s="266"/>
    </row>
    <row r="705" spans="1:36">
      <c r="A705" s="251"/>
      <c r="B705" s="260"/>
      <c r="C705" s="260"/>
      <c r="D705" s="267"/>
      <c r="E705" s="267"/>
      <c r="F705" s="267"/>
      <c r="G705" s="260"/>
      <c r="H705" s="340"/>
      <c r="I705" s="404"/>
      <c r="J705" s="266"/>
      <c r="K705" s="266"/>
      <c r="L705" s="266"/>
      <c r="M705" s="266"/>
      <c r="N705" s="266"/>
      <c r="O705" s="266"/>
      <c r="P705" s="266"/>
      <c r="Q705" s="266"/>
      <c r="R705" s="266"/>
      <c r="S705" s="266"/>
      <c r="T705" s="266"/>
      <c r="U705" s="266"/>
      <c r="V705" s="266"/>
      <c r="W705" s="266"/>
      <c r="X705" s="266"/>
      <c r="Y705" s="266"/>
      <c r="Z705" s="266"/>
      <c r="AA705" s="266"/>
      <c r="AB705" s="266"/>
      <c r="AC705" s="266"/>
      <c r="AD705" s="266"/>
      <c r="AE705" s="266"/>
      <c r="AF705" s="266"/>
      <c r="AG705" s="266"/>
      <c r="AH705" s="266"/>
      <c r="AI705" s="266"/>
      <c r="AJ705" s="266"/>
    </row>
    <row r="706" spans="1:36">
      <c r="A706" s="251"/>
      <c r="B706" s="260"/>
      <c r="C706" s="260"/>
      <c r="D706" s="267"/>
      <c r="E706" s="267"/>
      <c r="F706" s="267"/>
      <c r="G706" s="260"/>
      <c r="H706" s="340"/>
      <c r="I706" s="404"/>
      <c r="J706" s="266"/>
      <c r="K706" s="266"/>
      <c r="L706" s="266"/>
      <c r="M706" s="266"/>
      <c r="N706" s="266"/>
      <c r="O706" s="266"/>
      <c r="P706" s="266"/>
      <c r="Q706" s="266"/>
      <c r="R706" s="266"/>
      <c r="S706" s="266"/>
      <c r="T706" s="266"/>
      <c r="U706" s="266"/>
      <c r="V706" s="266"/>
      <c r="W706" s="266"/>
      <c r="X706" s="266"/>
      <c r="Y706" s="266"/>
      <c r="Z706" s="266"/>
      <c r="AA706" s="266"/>
      <c r="AB706" s="266"/>
      <c r="AC706" s="266"/>
      <c r="AD706" s="266"/>
      <c r="AE706" s="266"/>
      <c r="AF706" s="266"/>
      <c r="AG706" s="266"/>
      <c r="AH706" s="266"/>
      <c r="AI706" s="266"/>
      <c r="AJ706" s="266"/>
    </row>
    <row r="707" spans="1:36">
      <c r="A707" s="251"/>
      <c r="B707" s="260"/>
      <c r="C707" s="260"/>
      <c r="D707" s="267"/>
      <c r="E707" s="267"/>
      <c r="F707" s="267"/>
      <c r="G707" s="260"/>
      <c r="H707" s="340"/>
      <c r="I707" s="404"/>
      <c r="J707" s="266"/>
      <c r="K707" s="266"/>
      <c r="L707" s="266"/>
      <c r="M707" s="266"/>
      <c r="N707" s="266"/>
      <c r="O707" s="266"/>
      <c r="P707" s="266"/>
      <c r="Q707" s="266"/>
      <c r="R707" s="266"/>
      <c r="S707" s="266"/>
      <c r="T707" s="266"/>
      <c r="U707" s="266"/>
      <c r="V707" s="266"/>
      <c r="W707" s="266"/>
      <c r="X707" s="266"/>
      <c r="Y707" s="266"/>
      <c r="Z707" s="266"/>
      <c r="AA707" s="266"/>
      <c r="AB707" s="266"/>
      <c r="AC707" s="266"/>
      <c r="AD707" s="266"/>
      <c r="AE707" s="266"/>
      <c r="AF707" s="266"/>
      <c r="AG707" s="266"/>
      <c r="AH707" s="266"/>
      <c r="AI707" s="266"/>
      <c r="AJ707" s="266"/>
    </row>
    <row r="708" spans="1:36">
      <c r="A708" s="251"/>
      <c r="B708" s="260"/>
      <c r="C708" s="260"/>
      <c r="D708" s="267"/>
      <c r="E708" s="267"/>
      <c r="F708" s="267"/>
      <c r="G708" s="260"/>
      <c r="H708" s="340"/>
      <c r="I708" s="404"/>
      <c r="J708" s="266"/>
      <c r="K708" s="266"/>
      <c r="L708" s="266"/>
      <c r="M708" s="266"/>
      <c r="N708" s="266"/>
      <c r="O708" s="266"/>
      <c r="P708" s="266"/>
      <c r="Q708" s="266"/>
      <c r="R708" s="266"/>
      <c r="S708" s="266"/>
      <c r="T708" s="266"/>
      <c r="U708" s="266"/>
      <c r="V708" s="266"/>
      <c r="W708" s="266"/>
      <c r="X708" s="266"/>
      <c r="Y708" s="266"/>
      <c r="Z708" s="266"/>
      <c r="AA708" s="266"/>
      <c r="AB708" s="266"/>
      <c r="AC708" s="266"/>
      <c r="AD708" s="266"/>
      <c r="AE708" s="266"/>
      <c r="AF708" s="266"/>
      <c r="AG708" s="266"/>
      <c r="AH708" s="266"/>
      <c r="AI708" s="266"/>
      <c r="AJ708" s="266"/>
    </row>
    <row r="709" spans="1:36">
      <c r="A709" s="251"/>
      <c r="B709" s="260"/>
      <c r="C709" s="260"/>
      <c r="D709" s="267"/>
      <c r="E709" s="267"/>
      <c r="F709" s="267"/>
      <c r="G709" s="260"/>
      <c r="H709" s="340"/>
      <c r="I709" s="404"/>
      <c r="J709" s="266"/>
      <c r="K709" s="266"/>
      <c r="L709" s="266"/>
      <c r="M709" s="266"/>
      <c r="N709" s="266"/>
      <c r="O709" s="266"/>
      <c r="P709" s="266"/>
      <c r="Q709" s="266"/>
      <c r="R709" s="266"/>
      <c r="S709" s="266"/>
      <c r="T709" s="266"/>
      <c r="U709" s="266"/>
      <c r="V709" s="266"/>
      <c r="W709" s="266"/>
      <c r="X709" s="266"/>
      <c r="Y709" s="266"/>
      <c r="Z709" s="266"/>
      <c r="AA709" s="266"/>
      <c r="AB709" s="266"/>
      <c r="AC709" s="266"/>
      <c r="AD709" s="266"/>
      <c r="AE709" s="266"/>
      <c r="AF709" s="266"/>
      <c r="AG709" s="266"/>
      <c r="AH709" s="266"/>
      <c r="AI709" s="266"/>
      <c r="AJ709" s="266"/>
    </row>
    <row r="710" spans="1:36">
      <c r="A710" s="251"/>
      <c r="B710" s="260"/>
      <c r="C710" s="260"/>
      <c r="D710" s="267"/>
      <c r="E710" s="267"/>
      <c r="F710" s="267"/>
      <c r="G710" s="260"/>
      <c r="H710" s="340"/>
      <c r="I710" s="404"/>
      <c r="J710" s="266"/>
      <c r="K710" s="266"/>
      <c r="L710" s="266"/>
      <c r="M710" s="266"/>
      <c r="N710" s="266"/>
      <c r="O710" s="266"/>
      <c r="P710" s="266"/>
      <c r="Q710" s="266"/>
      <c r="R710" s="266"/>
      <c r="S710" s="266"/>
      <c r="T710" s="266"/>
      <c r="U710" s="266"/>
      <c r="V710" s="266"/>
      <c r="W710" s="266"/>
      <c r="X710" s="266"/>
      <c r="Y710" s="266"/>
      <c r="Z710" s="266"/>
      <c r="AA710" s="266"/>
      <c r="AB710" s="266"/>
      <c r="AC710" s="266"/>
      <c r="AD710" s="266"/>
      <c r="AE710" s="266"/>
      <c r="AF710" s="266"/>
      <c r="AG710" s="266"/>
      <c r="AH710" s="266"/>
      <c r="AI710" s="266"/>
      <c r="AJ710" s="266"/>
    </row>
    <row r="711" spans="1:36">
      <c r="A711" s="251"/>
      <c r="B711" s="260"/>
      <c r="C711" s="260"/>
      <c r="D711" s="267"/>
      <c r="E711" s="267"/>
      <c r="F711" s="267"/>
      <c r="G711" s="260"/>
      <c r="H711" s="340"/>
      <c r="I711" s="404"/>
      <c r="J711" s="266"/>
      <c r="K711" s="266"/>
      <c r="L711" s="266"/>
      <c r="M711" s="266"/>
      <c r="N711" s="266"/>
      <c r="O711" s="266"/>
      <c r="P711" s="266"/>
      <c r="Q711" s="266"/>
      <c r="R711" s="266"/>
      <c r="S711" s="266"/>
      <c r="T711" s="266"/>
      <c r="U711" s="266"/>
      <c r="V711" s="266"/>
      <c r="W711" s="266"/>
      <c r="X711" s="266"/>
      <c r="Y711" s="266"/>
      <c r="Z711" s="266"/>
      <c r="AA711" s="266"/>
      <c r="AB711" s="266"/>
      <c r="AC711" s="266"/>
      <c r="AD711" s="266"/>
      <c r="AE711" s="266"/>
      <c r="AF711" s="266"/>
      <c r="AG711" s="266"/>
      <c r="AH711" s="266"/>
      <c r="AI711" s="266"/>
      <c r="AJ711" s="266"/>
    </row>
    <row r="712" spans="1:36">
      <c r="A712" s="251"/>
      <c r="B712" s="260"/>
      <c r="C712" s="260"/>
      <c r="D712" s="267"/>
      <c r="E712" s="267"/>
      <c r="F712" s="267"/>
      <c r="G712" s="260"/>
      <c r="H712" s="340"/>
      <c r="I712" s="404"/>
      <c r="J712" s="266"/>
      <c r="K712" s="266"/>
      <c r="L712" s="266"/>
      <c r="M712" s="266"/>
      <c r="N712" s="266"/>
      <c r="O712" s="266"/>
      <c r="P712" s="266"/>
      <c r="Q712" s="266"/>
      <c r="R712" s="266"/>
      <c r="S712" s="266"/>
      <c r="T712" s="266"/>
      <c r="U712" s="266"/>
      <c r="V712" s="266"/>
      <c r="W712" s="266"/>
      <c r="X712" s="266"/>
      <c r="Y712" s="266"/>
      <c r="Z712" s="266"/>
      <c r="AA712" s="266"/>
      <c r="AB712" s="266"/>
      <c r="AC712" s="266"/>
      <c r="AD712" s="266"/>
      <c r="AE712" s="266"/>
      <c r="AF712" s="266"/>
      <c r="AG712" s="266"/>
      <c r="AH712" s="266"/>
      <c r="AI712" s="266"/>
      <c r="AJ712" s="266"/>
    </row>
    <row r="713" spans="1:36">
      <c r="A713" s="251"/>
      <c r="B713" s="260"/>
      <c r="C713" s="260"/>
      <c r="D713" s="267"/>
      <c r="E713" s="267"/>
      <c r="F713" s="267"/>
      <c r="G713" s="260"/>
      <c r="H713" s="340"/>
      <c r="I713" s="404"/>
      <c r="J713" s="266"/>
      <c r="K713" s="266"/>
      <c r="L713" s="266"/>
      <c r="M713" s="266"/>
      <c r="N713" s="266"/>
      <c r="O713" s="266"/>
      <c r="P713" s="266"/>
      <c r="Q713" s="266"/>
      <c r="R713" s="266"/>
      <c r="S713" s="266"/>
      <c r="T713" s="266"/>
      <c r="U713" s="266"/>
      <c r="V713" s="266"/>
      <c r="W713" s="266"/>
      <c r="X713" s="266"/>
      <c r="Y713" s="266"/>
      <c r="Z713" s="266"/>
      <c r="AA713" s="266"/>
      <c r="AB713" s="266"/>
      <c r="AC713" s="266"/>
      <c r="AD713" s="266"/>
      <c r="AE713" s="266"/>
      <c r="AF713" s="266"/>
      <c r="AG713" s="266"/>
      <c r="AH713" s="266"/>
      <c r="AI713" s="266"/>
      <c r="AJ713" s="266"/>
    </row>
    <row r="714" spans="1:36">
      <c r="A714" s="251"/>
      <c r="B714" s="260"/>
      <c r="C714" s="260"/>
      <c r="D714" s="267"/>
      <c r="E714" s="267"/>
      <c r="F714" s="267"/>
      <c r="G714" s="260"/>
      <c r="H714" s="340"/>
      <c r="I714" s="404"/>
      <c r="J714" s="266"/>
      <c r="K714" s="266"/>
      <c r="L714" s="266"/>
      <c r="M714" s="266"/>
      <c r="N714" s="266"/>
      <c r="O714" s="266"/>
      <c r="P714" s="266"/>
      <c r="Q714" s="266"/>
      <c r="R714" s="266"/>
      <c r="S714" s="266"/>
      <c r="T714" s="266"/>
      <c r="U714" s="266"/>
      <c r="V714" s="266"/>
      <c r="W714" s="266"/>
      <c r="X714" s="266"/>
      <c r="Y714" s="266"/>
      <c r="Z714" s="266"/>
      <c r="AA714" s="266"/>
      <c r="AB714" s="266"/>
      <c r="AC714" s="266"/>
      <c r="AD714" s="266"/>
      <c r="AE714" s="266"/>
      <c r="AF714" s="266"/>
      <c r="AG714" s="266"/>
      <c r="AH714" s="266"/>
      <c r="AI714" s="266"/>
      <c r="AJ714" s="266"/>
    </row>
    <row r="715" spans="1:36">
      <c r="A715" s="251"/>
      <c r="B715" s="260"/>
      <c r="C715" s="260"/>
      <c r="D715" s="267"/>
      <c r="E715" s="267"/>
      <c r="F715" s="267"/>
      <c r="G715" s="260"/>
      <c r="H715" s="340"/>
      <c r="I715" s="404"/>
      <c r="J715" s="266"/>
      <c r="K715" s="266"/>
      <c r="L715" s="266"/>
      <c r="M715" s="266"/>
      <c r="N715" s="266"/>
      <c r="O715" s="266"/>
      <c r="P715" s="266"/>
      <c r="Q715" s="266"/>
      <c r="R715" s="266"/>
      <c r="S715" s="266"/>
      <c r="T715" s="266"/>
      <c r="U715" s="266"/>
      <c r="V715" s="266"/>
      <c r="W715" s="266"/>
      <c r="X715" s="266"/>
      <c r="Y715" s="266"/>
      <c r="Z715" s="266"/>
      <c r="AA715" s="266"/>
      <c r="AB715" s="266"/>
      <c r="AC715" s="266"/>
      <c r="AD715" s="266"/>
      <c r="AE715" s="266"/>
      <c r="AF715" s="266"/>
      <c r="AG715" s="266"/>
      <c r="AH715" s="266"/>
      <c r="AI715" s="266"/>
      <c r="AJ715" s="266"/>
    </row>
    <row r="716" spans="1:36">
      <c r="A716" s="251"/>
      <c r="B716" s="260"/>
      <c r="C716" s="260"/>
      <c r="D716" s="267"/>
      <c r="E716" s="267"/>
      <c r="F716" s="267"/>
      <c r="G716" s="260"/>
      <c r="H716" s="340"/>
      <c r="I716" s="404"/>
      <c r="J716" s="266"/>
      <c r="K716" s="266"/>
      <c r="L716" s="266"/>
      <c r="M716" s="266"/>
      <c r="N716" s="266"/>
      <c r="O716" s="266"/>
      <c r="P716" s="266"/>
      <c r="Q716" s="266"/>
      <c r="R716" s="266"/>
      <c r="S716" s="266"/>
      <c r="T716" s="266"/>
      <c r="U716" s="266"/>
      <c r="V716" s="266"/>
      <c r="W716" s="266"/>
      <c r="X716" s="266"/>
      <c r="Y716" s="266"/>
      <c r="Z716" s="266"/>
      <c r="AA716" s="266"/>
      <c r="AB716" s="266"/>
      <c r="AC716" s="266"/>
      <c r="AD716" s="266"/>
      <c r="AE716" s="266"/>
      <c r="AF716" s="266"/>
      <c r="AG716" s="266"/>
      <c r="AH716" s="266"/>
      <c r="AI716" s="266"/>
      <c r="AJ716" s="266"/>
    </row>
    <row r="717" spans="1:36">
      <c r="A717" s="251"/>
      <c r="B717" s="260"/>
      <c r="C717" s="260"/>
      <c r="D717" s="267"/>
      <c r="E717" s="267"/>
      <c r="F717" s="267"/>
      <c r="G717" s="260"/>
      <c r="H717" s="340"/>
      <c r="I717" s="404"/>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s="266"/>
      <c r="AG717" s="266"/>
      <c r="AH717" s="266"/>
      <c r="AI717" s="266"/>
      <c r="AJ717" s="266"/>
    </row>
    <row r="718" spans="1:36">
      <c r="A718" s="251"/>
      <c r="B718" s="260"/>
      <c r="C718" s="260"/>
      <c r="D718" s="267"/>
      <c r="E718" s="267"/>
      <c r="F718" s="267"/>
      <c r="G718" s="260"/>
      <c r="H718" s="340"/>
      <c r="I718" s="404"/>
      <c r="J718" s="266"/>
      <c r="K718" s="266"/>
      <c r="L718" s="266"/>
      <c r="M718" s="266"/>
      <c r="N718" s="266"/>
      <c r="O718" s="266"/>
      <c r="P718" s="266"/>
      <c r="Q718" s="266"/>
      <c r="R718" s="266"/>
      <c r="S718" s="266"/>
      <c r="T718" s="266"/>
      <c r="U718" s="266"/>
      <c r="V718" s="266"/>
      <c r="W718" s="266"/>
      <c r="X718" s="266"/>
      <c r="Y718" s="266"/>
      <c r="Z718" s="266"/>
      <c r="AA718" s="266"/>
      <c r="AB718" s="266"/>
      <c r="AC718" s="266"/>
      <c r="AD718" s="266"/>
      <c r="AE718" s="266"/>
      <c r="AF718" s="266"/>
      <c r="AG718" s="266"/>
      <c r="AH718" s="266"/>
      <c r="AI718" s="266"/>
      <c r="AJ718" s="266"/>
    </row>
    <row r="719" spans="1:36">
      <c r="A719" s="251"/>
      <c r="B719" s="260"/>
      <c r="C719" s="260"/>
      <c r="D719" s="267"/>
      <c r="E719" s="267"/>
      <c r="F719" s="267"/>
      <c r="G719" s="260"/>
      <c r="H719" s="340"/>
      <c r="I719" s="404"/>
      <c r="J719" s="266"/>
      <c r="K719" s="266"/>
      <c r="L719" s="266"/>
      <c r="M719" s="266"/>
      <c r="N719" s="266"/>
      <c r="O719" s="266"/>
      <c r="P719" s="266"/>
      <c r="Q719" s="266"/>
      <c r="R719" s="266"/>
      <c r="S719" s="266"/>
      <c r="T719" s="266"/>
      <c r="U719" s="266"/>
      <c r="V719" s="266"/>
      <c r="W719" s="266"/>
      <c r="X719" s="266"/>
      <c r="Y719" s="266"/>
      <c r="Z719" s="266"/>
      <c r="AA719" s="266"/>
      <c r="AB719" s="266"/>
      <c r="AC719" s="266"/>
      <c r="AD719" s="266"/>
      <c r="AE719" s="266"/>
      <c r="AF719" s="266"/>
      <c r="AG719" s="266"/>
      <c r="AH719" s="266"/>
      <c r="AI719" s="266"/>
      <c r="AJ719" s="266"/>
    </row>
    <row r="720" spans="1:36">
      <c r="A720" s="251"/>
      <c r="B720" s="260"/>
      <c r="C720" s="260"/>
      <c r="D720" s="267"/>
      <c r="E720" s="267"/>
      <c r="F720" s="267"/>
      <c r="G720" s="260"/>
      <c r="H720" s="340"/>
      <c r="I720" s="404"/>
      <c r="J720" s="266"/>
      <c r="K720" s="266"/>
      <c r="L720" s="266"/>
      <c r="M720" s="266"/>
      <c r="N720" s="266"/>
      <c r="O720" s="266"/>
      <c r="P720" s="266"/>
      <c r="Q720" s="266"/>
      <c r="R720" s="266"/>
      <c r="S720" s="266"/>
      <c r="T720" s="266"/>
      <c r="U720" s="266"/>
      <c r="V720" s="266"/>
      <c r="W720" s="266"/>
      <c r="X720" s="266"/>
      <c r="Y720" s="266"/>
      <c r="Z720" s="266"/>
      <c r="AA720" s="266"/>
      <c r="AB720" s="266"/>
      <c r="AC720" s="266"/>
      <c r="AD720" s="266"/>
      <c r="AE720" s="266"/>
      <c r="AF720" s="266"/>
      <c r="AG720" s="266"/>
      <c r="AH720" s="266"/>
      <c r="AI720" s="266"/>
      <c r="AJ720" s="266"/>
    </row>
    <row r="721" spans="1:36">
      <c r="A721" s="251"/>
      <c r="B721" s="260"/>
      <c r="C721" s="260"/>
      <c r="D721" s="267"/>
      <c r="E721" s="267"/>
      <c r="F721" s="267"/>
      <c r="G721" s="260"/>
      <c r="H721" s="340"/>
      <c r="I721" s="404"/>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s="266"/>
      <c r="AG721" s="266"/>
      <c r="AH721" s="266"/>
      <c r="AI721" s="266"/>
      <c r="AJ721" s="266"/>
    </row>
    <row r="722" spans="1:36">
      <c r="A722" s="251"/>
      <c r="B722" s="260"/>
      <c r="C722" s="260"/>
      <c r="D722" s="267"/>
      <c r="E722" s="267"/>
      <c r="F722" s="267"/>
      <c r="G722" s="260"/>
      <c r="H722" s="340"/>
      <c r="I722" s="404"/>
      <c r="J722" s="266"/>
      <c r="K722" s="266"/>
      <c r="L722" s="266"/>
      <c r="M722" s="266"/>
      <c r="N722" s="266"/>
      <c r="O722" s="266"/>
      <c r="P722" s="266"/>
      <c r="Q722" s="266"/>
      <c r="R722" s="266"/>
      <c r="S722" s="266"/>
      <c r="T722" s="266"/>
      <c r="U722" s="266"/>
      <c r="V722" s="266"/>
      <c r="W722" s="266"/>
      <c r="X722" s="266"/>
      <c r="Y722" s="266"/>
      <c r="Z722" s="266"/>
      <c r="AA722" s="266"/>
      <c r="AB722" s="266"/>
      <c r="AC722" s="266"/>
      <c r="AD722" s="266"/>
      <c r="AE722" s="266"/>
      <c r="AF722" s="266"/>
      <c r="AG722" s="266"/>
      <c r="AH722" s="266"/>
      <c r="AI722" s="266"/>
      <c r="AJ722" s="266"/>
    </row>
    <row r="723" spans="1:36">
      <c r="A723" s="251"/>
      <c r="B723" s="260"/>
      <c r="C723" s="260"/>
      <c r="D723" s="267"/>
      <c r="E723" s="267"/>
      <c r="F723" s="267"/>
      <c r="G723" s="260"/>
      <c r="H723" s="340"/>
      <c r="I723" s="404"/>
      <c r="J723" s="266"/>
      <c r="K723" s="266"/>
      <c r="L723" s="266"/>
      <c r="M723" s="266"/>
      <c r="N723" s="266"/>
      <c r="O723" s="266"/>
      <c r="P723" s="266"/>
      <c r="Q723" s="266"/>
      <c r="R723" s="266"/>
      <c r="S723" s="266"/>
      <c r="T723" s="266"/>
      <c r="U723" s="266"/>
      <c r="V723" s="266"/>
      <c r="W723" s="266"/>
      <c r="X723" s="266"/>
      <c r="Y723" s="266"/>
      <c r="Z723" s="266"/>
      <c r="AA723" s="266"/>
      <c r="AB723" s="266"/>
      <c r="AC723" s="266"/>
      <c r="AD723" s="266"/>
      <c r="AE723" s="266"/>
      <c r="AF723" s="266"/>
      <c r="AG723" s="266"/>
      <c r="AH723" s="266"/>
      <c r="AI723" s="266"/>
      <c r="AJ723" s="266"/>
    </row>
    <row r="724" spans="1:36">
      <c r="A724" s="251"/>
      <c r="B724" s="260"/>
      <c r="C724" s="260"/>
      <c r="D724" s="267"/>
      <c r="E724" s="267"/>
      <c r="F724" s="267"/>
      <c r="G724" s="260"/>
      <c r="H724" s="340"/>
      <c r="I724" s="404"/>
      <c r="J724" s="266"/>
      <c r="K724" s="266"/>
      <c r="L724" s="266"/>
      <c r="M724" s="266"/>
      <c r="N724" s="266"/>
      <c r="O724" s="266"/>
      <c r="P724" s="266"/>
      <c r="Q724" s="266"/>
      <c r="R724" s="266"/>
      <c r="S724" s="266"/>
      <c r="T724" s="266"/>
      <c r="U724" s="266"/>
      <c r="V724" s="266"/>
      <c r="W724" s="266"/>
      <c r="X724" s="266"/>
      <c r="Y724" s="266"/>
      <c r="Z724" s="266"/>
      <c r="AA724" s="266"/>
      <c r="AB724" s="266"/>
      <c r="AC724" s="266"/>
      <c r="AD724" s="266"/>
      <c r="AE724" s="266"/>
      <c r="AF724" s="266"/>
      <c r="AG724" s="266"/>
      <c r="AH724" s="266"/>
      <c r="AI724" s="266"/>
      <c r="AJ724" s="266"/>
    </row>
    <row r="725" spans="1:36">
      <c r="A725" s="251"/>
      <c r="B725" s="260"/>
      <c r="C725" s="260"/>
      <c r="D725" s="267"/>
      <c r="E725" s="267"/>
      <c r="F725" s="267"/>
      <c r="G725" s="260"/>
      <c r="H725" s="340"/>
      <c r="I725" s="404"/>
      <c r="J725" s="266"/>
      <c r="K725" s="266"/>
      <c r="L725" s="266"/>
      <c r="M725" s="266"/>
      <c r="N725" s="266"/>
      <c r="O725" s="266"/>
      <c r="P725" s="266"/>
      <c r="Q725" s="266"/>
      <c r="R725" s="266"/>
      <c r="S725" s="266"/>
      <c r="T725" s="266"/>
      <c r="U725" s="266"/>
      <c r="V725" s="266"/>
      <c r="W725" s="266"/>
      <c r="X725" s="266"/>
      <c r="Y725" s="266"/>
      <c r="Z725" s="266"/>
      <c r="AA725" s="266"/>
      <c r="AB725" s="266"/>
      <c r="AC725" s="266"/>
      <c r="AD725" s="266"/>
      <c r="AE725" s="266"/>
      <c r="AF725" s="266"/>
      <c r="AG725" s="266"/>
      <c r="AH725" s="266"/>
      <c r="AI725" s="266"/>
      <c r="AJ725" s="266"/>
    </row>
    <row r="726" spans="1:36">
      <c r="A726" s="251"/>
      <c r="B726" s="260"/>
      <c r="C726" s="260"/>
      <c r="D726" s="267"/>
      <c r="E726" s="267"/>
      <c r="F726" s="267"/>
      <c r="G726" s="260"/>
      <c r="H726" s="340"/>
      <c r="I726" s="404"/>
      <c r="J726" s="266"/>
      <c r="K726" s="266"/>
      <c r="L726" s="266"/>
      <c r="M726" s="266"/>
      <c r="N726" s="266"/>
      <c r="O726" s="266"/>
      <c r="P726" s="266"/>
      <c r="Q726" s="266"/>
      <c r="R726" s="266"/>
      <c r="S726" s="266"/>
      <c r="T726" s="266"/>
      <c r="U726" s="266"/>
      <c r="V726" s="266"/>
      <c r="W726" s="266"/>
      <c r="X726" s="266"/>
      <c r="Y726" s="266"/>
      <c r="Z726" s="266"/>
      <c r="AA726" s="266"/>
      <c r="AB726" s="266"/>
      <c r="AC726" s="266"/>
      <c r="AD726" s="266"/>
      <c r="AE726" s="266"/>
      <c r="AF726" s="266"/>
      <c r="AG726" s="266"/>
      <c r="AH726" s="266"/>
      <c r="AI726" s="266"/>
      <c r="AJ726" s="266"/>
    </row>
    <row r="727" spans="1:36">
      <c r="A727" s="251"/>
      <c r="B727" s="260"/>
      <c r="C727" s="260"/>
      <c r="D727" s="267"/>
      <c r="E727" s="267"/>
      <c r="F727" s="267"/>
      <c r="G727" s="260"/>
      <c r="H727" s="340"/>
      <c r="I727" s="404"/>
      <c r="J727" s="266"/>
      <c r="K727" s="266"/>
      <c r="L727" s="266"/>
      <c r="M727" s="266"/>
      <c r="N727" s="266"/>
      <c r="O727" s="266"/>
      <c r="P727" s="266"/>
      <c r="Q727" s="266"/>
      <c r="R727" s="266"/>
      <c r="S727" s="266"/>
      <c r="T727" s="266"/>
      <c r="U727" s="266"/>
      <c r="V727" s="266"/>
      <c r="W727" s="266"/>
      <c r="X727" s="266"/>
      <c r="Y727" s="266"/>
      <c r="Z727" s="266"/>
      <c r="AA727" s="266"/>
      <c r="AB727" s="266"/>
      <c r="AC727" s="266"/>
      <c r="AD727" s="266"/>
      <c r="AE727" s="266"/>
      <c r="AF727" s="266"/>
      <c r="AG727" s="266"/>
      <c r="AH727" s="266"/>
      <c r="AI727" s="266"/>
      <c r="AJ727" s="266"/>
    </row>
    <row r="728" spans="1:36">
      <c r="A728" s="251"/>
      <c r="B728" s="260"/>
      <c r="C728" s="260"/>
      <c r="D728" s="267"/>
      <c r="E728" s="267"/>
      <c r="F728" s="267"/>
      <c r="G728" s="260"/>
      <c r="H728" s="340"/>
      <c r="I728" s="404"/>
      <c r="J728" s="266"/>
      <c r="K728" s="266"/>
      <c r="L728" s="266"/>
      <c r="M728" s="266"/>
      <c r="N728" s="266"/>
      <c r="O728" s="266"/>
      <c r="P728" s="266"/>
      <c r="Q728" s="266"/>
      <c r="R728" s="266"/>
      <c r="S728" s="266"/>
      <c r="T728" s="266"/>
      <c r="U728" s="266"/>
      <c r="V728" s="266"/>
      <c r="W728" s="266"/>
      <c r="X728" s="266"/>
      <c r="Y728" s="266"/>
      <c r="Z728" s="266"/>
      <c r="AA728" s="266"/>
      <c r="AB728" s="266"/>
      <c r="AC728" s="266"/>
      <c r="AD728" s="266"/>
      <c r="AE728" s="266"/>
      <c r="AF728" s="266"/>
      <c r="AG728" s="266"/>
      <c r="AH728" s="266"/>
      <c r="AI728" s="266"/>
      <c r="AJ728" s="266"/>
    </row>
    <row r="729" spans="1:36">
      <c r="A729" s="251"/>
      <c r="B729" s="260"/>
      <c r="C729" s="260"/>
      <c r="D729" s="267"/>
      <c r="E729" s="267"/>
      <c r="F729" s="267"/>
      <c r="G729" s="260"/>
      <c r="H729" s="340"/>
      <c r="I729" s="404"/>
      <c r="J729" s="266"/>
      <c r="K729" s="266"/>
      <c r="L729" s="266"/>
      <c r="M729" s="266"/>
      <c r="N729" s="266"/>
      <c r="O729" s="266"/>
      <c r="P729" s="266"/>
      <c r="Q729" s="266"/>
      <c r="R729" s="266"/>
      <c r="S729" s="266"/>
      <c r="T729" s="266"/>
      <c r="U729" s="266"/>
      <c r="V729" s="266"/>
      <c r="W729" s="266"/>
      <c r="X729" s="266"/>
      <c r="Y729" s="266"/>
      <c r="Z729" s="266"/>
      <c r="AA729" s="266"/>
      <c r="AB729" s="266"/>
      <c r="AC729" s="266"/>
      <c r="AD729" s="266"/>
      <c r="AE729" s="266"/>
      <c r="AF729" s="266"/>
      <c r="AG729" s="266"/>
      <c r="AH729" s="266"/>
      <c r="AI729" s="266"/>
      <c r="AJ729" s="266"/>
    </row>
    <row r="730" spans="1:36">
      <c r="A730" s="251"/>
      <c r="B730" s="260"/>
      <c r="C730" s="260"/>
      <c r="D730" s="267"/>
      <c r="E730" s="267"/>
      <c r="F730" s="267"/>
      <c r="G730" s="260"/>
      <c r="H730" s="340"/>
      <c r="I730" s="404"/>
      <c r="J730" s="266"/>
      <c r="K730" s="266"/>
      <c r="L730" s="266"/>
      <c r="M730" s="266"/>
      <c r="N730" s="266"/>
      <c r="O730" s="266"/>
      <c r="P730" s="266"/>
      <c r="Q730" s="266"/>
      <c r="R730" s="266"/>
      <c r="S730" s="266"/>
      <c r="T730" s="266"/>
      <c r="U730" s="266"/>
      <c r="V730" s="266"/>
      <c r="W730" s="266"/>
      <c r="X730" s="266"/>
      <c r="Y730" s="266"/>
      <c r="Z730" s="266"/>
      <c r="AA730" s="266"/>
      <c r="AB730" s="266"/>
      <c r="AC730" s="266"/>
      <c r="AD730" s="266"/>
      <c r="AE730" s="266"/>
      <c r="AF730" s="266"/>
      <c r="AG730" s="266"/>
      <c r="AH730" s="266"/>
      <c r="AI730" s="266"/>
      <c r="AJ730" s="266"/>
    </row>
    <row r="731" spans="1:36">
      <c r="A731" s="251"/>
      <c r="B731" s="260"/>
      <c r="C731" s="260"/>
      <c r="D731" s="267"/>
      <c r="E731" s="267"/>
      <c r="F731" s="267"/>
      <c r="G731" s="260"/>
      <c r="H731" s="340"/>
      <c r="I731" s="404"/>
      <c r="J731" s="266"/>
      <c r="K731" s="266"/>
      <c r="L731" s="266"/>
      <c r="M731" s="266"/>
      <c r="N731" s="266"/>
      <c r="O731" s="266"/>
      <c r="P731" s="266"/>
      <c r="Q731" s="266"/>
      <c r="R731" s="266"/>
      <c r="S731" s="266"/>
      <c r="T731" s="266"/>
      <c r="U731" s="266"/>
      <c r="V731" s="266"/>
      <c r="W731" s="266"/>
      <c r="X731" s="266"/>
      <c r="Y731" s="266"/>
      <c r="Z731" s="266"/>
      <c r="AA731" s="266"/>
      <c r="AB731" s="266"/>
      <c r="AC731" s="266"/>
      <c r="AD731" s="266"/>
      <c r="AE731" s="266"/>
      <c r="AF731" s="266"/>
      <c r="AG731" s="266"/>
      <c r="AH731" s="266"/>
      <c r="AI731" s="266"/>
      <c r="AJ731" s="266"/>
    </row>
    <row r="732" spans="1:36">
      <c r="A732" s="251"/>
      <c r="B732" s="260"/>
      <c r="C732" s="260"/>
      <c r="D732" s="267"/>
      <c r="E732" s="267"/>
      <c r="F732" s="267"/>
      <c r="G732" s="260"/>
      <c r="H732" s="340"/>
      <c r="I732" s="404"/>
      <c r="J732" s="266"/>
      <c r="K732" s="266"/>
      <c r="L732" s="266"/>
      <c r="M732" s="266"/>
      <c r="N732" s="266"/>
      <c r="O732" s="266"/>
      <c r="P732" s="266"/>
      <c r="Q732" s="266"/>
      <c r="R732" s="266"/>
      <c r="S732" s="266"/>
      <c r="T732" s="266"/>
      <c r="U732" s="266"/>
      <c r="V732" s="266"/>
      <c r="W732" s="266"/>
      <c r="X732" s="266"/>
      <c r="Y732" s="266"/>
      <c r="Z732" s="266"/>
      <c r="AA732" s="266"/>
      <c r="AB732" s="266"/>
      <c r="AC732" s="266"/>
      <c r="AD732" s="266"/>
      <c r="AE732" s="266"/>
      <c r="AF732" s="266"/>
      <c r="AG732" s="266"/>
      <c r="AH732" s="266"/>
      <c r="AI732" s="266"/>
      <c r="AJ732" s="266"/>
    </row>
    <row r="733" spans="1:36">
      <c r="A733" s="251"/>
      <c r="B733" s="260"/>
      <c r="C733" s="260"/>
      <c r="D733" s="267"/>
      <c r="E733" s="267"/>
      <c r="F733" s="267"/>
      <c r="G733" s="260"/>
      <c r="H733" s="340"/>
      <c r="I733" s="404"/>
      <c r="J733" s="266"/>
      <c r="K733" s="266"/>
      <c r="L733" s="266"/>
      <c r="M733" s="266"/>
      <c r="N733" s="266"/>
      <c r="O733" s="266"/>
      <c r="P733" s="266"/>
      <c r="Q733" s="266"/>
      <c r="R733" s="266"/>
      <c r="S733" s="266"/>
      <c r="T733" s="266"/>
      <c r="U733" s="266"/>
      <c r="V733" s="266"/>
      <c r="W733" s="266"/>
      <c r="X733" s="266"/>
      <c r="Y733" s="266"/>
      <c r="Z733" s="266"/>
      <c r="AA733" s="266"/>
      <c r="AB733" s="266"/>
      <c r="AC733" s="266"/>
      <c r="AD733" s="266"/>
      <c r="AE733" s="266"/>
      <c r="AF733" s="266"/>
      <c r="AG733" s="266"/>
      <c r="AH733" s="266"/>
      <c r="AI733" s="266"/>
      <c r="AJ733" s="266"/>
    </row>
    <row r="734" spans="1:36">
      <c r="A734" s="251"/>
      <c r="B734" s="260"/>
      <c r="C734" s="260"/>
      <c r="D734" s="267"/>
      <c r="E734" s="267"/>
      <c r="F734" s="267"/>
      <c r="G734" s="260"/>
      <c r="H734" s="340"/>
      <c r="I734" s="404"/>
      <c r="J734" s="266"/>
      <c r="K734" s="266"/>
      <c r="L734" s="266"/>
      <c r="M734" s="266"/>
      <c r="N734" s="266"/>
      <c r="O734" s="266"/>
      <c r="P734" s="266"/>
      <c r="Q734" s="266"/>
      <c r="R734" s="266"/>
      <c r="S734" s="266"/>
      <c r="T734" s="266"/>
      <c r="U734" s="266"/>
      <c r="V734" s="266"/>
      <c r="W734" s="266"/>
      <c r="X734" s="266"/>
      <c r="Y734" s="266"/>
      <c r="Z734" s="266"/>
      <c r="AA734" s="266"/>
      <c r="AB734" s="266"/>
      <c r="AC734" s="266"/>
      <c r="AD734" s="266"/>
      <c r="AE734" s="266"/>
      <c r="AF734" s="266"/>
      <c r="AG734" s="266"/>
      <c r="AH734" s="266"/>
      <c r="AI734" s="266"/>
      <c r="AJ734" s="266"/>
    </row>
    <row r="735" spans="1:36">
      <c r="A735" s="251"/>
      <c r="B735" s="260"/>
      <c r="C735" s="260"/>
      <c r="D735" s="267"/>
      <c r="E735" s="267"/>
      <c r="F735" s="267"/>
      <c r="G735" s="260"/>
      <c r="H735" s="340"/>
      <c r="I735" s="404"/>
      <c r="J735" s="266"/>
      <c r="K735" s="266"/>
      <c r="L735" s="266"/>
      <c r="M735" s="266"/>
      <c r="N735" s="266"/>
      <c r="O735" s="266"/>
      <c r="P735" s="266"/>
      <c r="Q735" s="266"/>
      <c r="R735" s="266"/>
      <c r="S735" s="266"/>
      <c r="T735" s="266"/>
      <c r="U735" s="266"/>
      <c r="V735" s="266"/>
      <c r="W735" s="266"/>
      <c r="X735" s="266"/>
      <c r="Y735" s="266"/>
      <c r="Z735" s="266"/>
      <c r="AA735" s="266"/>
      <c r="AB735" s="266"/>
      <c r="AC735" s="266"/>
      <c r="AD735" s="266"/>
      <c r="AE735" s="266"/>
      <c r="AF735" s="266"/>
      <c r="AG735" s="266"/>
      <c r="AH735" s="266"/>
      <c r="AI735" s="266"/>
      <c r="AJ735" s="266"/>
    </row>
    <row r="736" spans="1:36">
      <c r="A736" s="251"/>
      <c r="B736" s="260"/>
      <c r="C736" s="260"/>
      <c r="D736" s="267"/>
      <c r="E736" s="267"/>
      <c r="F736" s="267"/>
      <c r="G736" s="260"/>
      <c r="H736" s="340"/>
      <c r="I736" s="404"/>
      <c r="J736" s="266"/>
      <c r="K736" s="266"/>
      <c r="L736" s="266"/>
      <c r="M736" s="266"/>
      <c r="N736" s="266"/>
      <c r="O736" s="266"/>
      <c r="P736" s="266"/>
      <c r="Q736" s="266"/>
      <c r="R736" s="266"/>
      <c r="S736" s="266"/>
      <c r="T736" s="266"/>
      <c r="U736" s="266"/>
      <c r="V736" s="266"/>
      <c r="W736" s="266"/>
      <c r="X736" s="266"/>
      <c r="Y736" s="266"/>
      <c r="Z736" s="266"/>
      <c r="AA736" s="266"/>
      <c r="AB736" s="266"/>
      <c r="AC736" s="266"/>
      <c r="AD736" s="266"/>
      <c r="AE736" s="266"/>
      <c r="AF736" s="266"/>
      <c r="AG736" s="266"/>
      <c r="AH736" s="266"/>
      <c r="AI736" s="266"/>
      <c r="AJ736" s="266"/>
    </row>
    <row r="737" spans="1:36">
      <c r="A737" s="251"/>
      <c r="B737" s="260"/>
      <c r="C737" s="260"/>
      <c r="D737" s="267"/>
      <c r="E737" s="267"/>
      <c r="F737" s="267"/>
      <c r="G737" s="260"/>
      <c r="H737" s="340"/>
      <c r="I737" s="404"/>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266"/>
      <c r="AF737" s="266"/>
      <c r="AG737" s="266"/>
      <c r="AH737" s="266"/>
      <c r="AI737" s="266"/>
      <c r="AJ737" s="266"/>
    </row>
    <row r="738" spans="1:36">
      <c r="A738" s="251"/>
      <c r="B738" s="260"/>
      <c r="C738" s="260"/>
      <c r="D738" s="267"/>
      <c r="E738" s="267"/>
      <c r="F738" s="267"/>
      <c r="G738" s="260"/>
      <c r="H738" s="340"/>
      <c r="I738" s="404"/>
      <c r="J738" s="266"/>
      <c r="K738" s="266"/>
      <c r="L738" s="266"/>
      <c r="M738" s="266"/>
      <c r="N738" s="266"/>
      <c r="O738" s="266"/>
      <c r="P738" s="266"/>
      <c r="Q738" s="266"/>
      <c r="R738" s="266"/>
      <c r="S738" s="266"/>
      <c r="T738" s="266"/>
      <c r="U738" s="266"/>
      <c r="V738" s="266"/>
      <c r="W738" s="266"/>
      <c r="X738" s="266"/>
      <c r="Y738" s="266"/>
      <c r="Z738" s="266"/>
      <c r="AA738" s="266"/>
      <c r="AB738" s="266"/>
      <c r="AC738" s="266"/>
      <c r="AD738" s="266"/>
      <c r="AE738" s="266"/>
      <c r="AF738" s="266"/>
      <c r="AG738" s="266"/>
      <c r="AH738" s="266"/>
      <c r="AI738" s="266"/>
      <c r="AJ738" s="266"/>
    </row>
    <row r="739" spans="1:36">
      <c r="A739" s="251"/>
      <c r="B739" s="260"/>
      <c r="C739" s="260"/>
      <c r="D739" s="267"/>
      <c r="E739" s="267"/>
      <c r="F739" s="267"/>
      <c r="G739" s="260"/>
      <c r="H739" s="340"/>
      <c r="I739" s="404"/>
      <c r="J739" s="266"/>
      <c r="K739" s="266"/>
      <c r="L739" s="266"/>
      <c r="M739" s="266"/>
      <c r="N739" s="266"/>
      <c r="O739" s="266"/>
      <c r="P739" s="266"/>
      <c r="Q739" s="266"/>
      <c r="R739" s="266"/>
      <c r="S739" s="266"/>
      <c r="T739" s="266"/>
      <c r="U739" s="266"/>
      <c r="V739" s="266"/>
      <c r="W739" s="266"/>
      <c r="X739" s="266"/>
      <c r="Y739" s="266"/>
      <c r="Z739" s="266"/>
      <c r="AA739" s="266"/>
      <c r="AB739" s="266"/>
      <c r="AC739" s="266"/>
      <c r="AD739" s="266"/>
      <c r="AE739" s="266"/>
      <c r="AF739" s="266"/>
      <c r="AG739" s="266"/>
      <c r="AH739" s="266"/>
      <c r="AI739" s="266"/>
      <c r="AJ739" s="266"/>
    </row>
    <row r="740" spans="1:36">
      <c r="A740" s="251"/>
      <c r="B740" s="260"/>
      <c r="C740" s="260"/>
      <c r="D740" s="267"/>
      <c r="E740" s="267"/>
      <c r="F740" s="267"/>
      <c r="G740" s="260"/>
      <c r="H740" s="340"/>
      <c r="I740" s="404"/>
      <c r="J740" s="266"/>
      <c r="K740" s="266"/>
      <c r="L740" s="266"/>
      <c r="M740" s="266"/>
      <c r="N740" s="266"/>
      <c r="O740" s="266"/>
      <c r="P740" s="266"/>
      <c r="Q740" s="266"/>
      <c r="R740" s="266"/>
      <c r="S740" s="266"/>
      <c r="T740" s="266"/>
      <c r="U740" s="266"/>
      <c r="V740" s="266"/>
      <c r="W740" s="266"/>
      <c r="X740" s="266"/>
      <c r="Y740" s="266"/>
      <c r="Z740" s="266"/>
      <c r="AA740" s="266"/>
      <c r="AB740" s="266"/>
      <c r="AC740" s="266"/>
      <c r="AD740" s="266"/>
      <c r="AE740" s="266"/>
      <c r="AF740" s="266"/>
      <c r="AG740" s="266"/>
      <c r="AH740" s="266"/>
      <c r="AI740" s="266"/>
      <c r="AJ740" s="266"/>
    </row>
    <row r="741" spans="1:36">
      <c r="A741" s="251"/>
      <c r="B741" s="260"/>
      <c r="C741" s="260"/>
      <c r="D741" s="267"/>
      <c r="E741" s="267"/>
      <c r="F741" s="267"/>
      <c r="G741" s="260"/>
      <c r="H741" s="340"/>
      <c r="I741" s="404"/>
      <c r="J741" s="266"/>
      <c r="K741" s="266"/>
      <c r="L741" s="266"/>
      <c r="M741" s="266"/>
      <c r="N741" s="266"/>
      <c r="O741" s="266"/>
      <c r="P741" s="266"/>
      <c r="Q741" s="266"/>
      <c r="R741" s="266"/>
      <c r="S741" s="266"/>
      <c r="T741" s="266"/>
      <c r="U741" s="266"/>
      <c r="V741" s="266"/>
      <c r="W741" s="266"/>
      <c r="X741" s="266"/>
      <c r="Y741" s="266"/>
      <c r="Z741" s="266"/>
      <c r="AA741" s="266"/>
      <c r="AB741" s="266"/>
      <c r="AC741" s="266"/>
      <c r="AD741" s="266"/>
      <c r="AE741" s="266"/>
      <c r="AF741" s="266"/>
      <c r="AG741" s="266"/>
      <c r="AH741" s="266"/>
      <c r="AI741" s="266"/>
      <c r="AJ741" s="266"/>
    </row>
    <row r="742" spans="1:36">
      <c r="A742" s="251"/>
      <c r="B742" s="260"/>
      <c r="C742" s="260"/>
      <c r="D742" s="267"/>
      <c r="E742" s="267"/>
      <c r="F742" s="267"/>
      <c r="G742" s="260"/>
      <c r="H742" s="340"/>
      <c r="I742" s="404"/>
      <c r="J742" s="266"/>
      <c r="K742" s="266"/>
      <c r="L742" s="266"/>
      <c r="M742" s="266"/>
      <c r="N742" s="266"/>
      <c r="O742" s="266"/>
      <c r="P742" s="266"/>
      <c r="Q742" s="266"/>
      <c r="R742" s="266"/>
      <c r="S742" s="266"/>
      <c r="T742" s="266"/>
      <c r="U742" s="266"/>
      <c r="V742" s="266"/>
      <c r="W742" s="266"/>
      <c r="X742" s="266"/>
      <c r="Y742" s="266"/>
      <c r="Z742" s="266"/>
      <c r="AA742" s="266"/>
      <c r="AB742" s="266"/>
      <c r="AC742" s="266"/>
      <c r="AD742" s="266"/>
      <c r="AE742" s="266"/>
      <c r="AF742" s="266"/>
      <c r="AG742" s="266"/>
      <c r="AH742" s="266"/>
      <c r="AI742" s="266"/>
      <c r="AJ742" s="266"/>
    </row>
    <row r="743" spans="1:36">
      <c r="A743" s="251"/>
      <c r="B743" s="260"/>
      <c r="C743" s="260"/>
      <c r="D743" s="267"/>
      <c r="E743" s="267"/>
      <c r="F743" s="267"/>
      <c r="G743" s="260"/>
      <c r="H743" s="340"/>
      <c r="I743" s="404"/>
      <c r="J743" s="266"/>
      <c r="K743" s="266"/>
      <c r="L743" s="266"/>
      <c r="M743" s="266"/>
      <c r="N743" s="266"/>
      <c r="O743" s="266"/>
      <c r="P743" s="266"/>
      <c r="Q743" s="266"/>
      <c r="R743" s="266"/>
      <c r="S743" s="266"/>
      <c r="T743" s="266"/>
      <c r="U743" s="266"/>
      <c r="V743" s="266"/>
      <c r="W743" s="266"/>
      <c r="X743" s="266"/>
      <c r="Y743" s="266"/>
      <c r="Z743" s="266"/>
      <c r="AA743" s="266"/>
      <c r="AB743" s="266"/>
      <c r="AC743" s="266"/>
      <c r="AD743" s="266"/>
      <c r="AE743" s="266"/>
      <c r="AF743" s="266"/>
      <c r="AG743" s="266"/>
      <c r="AH743" s="266"/>
      <c r="AI743" s="266"/>
      <c r="AJ743" s="266"/>
    </row>
    <row r="744" spans="1:36">
      <c r="A744" s="251"/>
      <c r="B744" s="260"/>
      <c r="C744" s="260"/>
      <c r="D744" s="267"/>
      <c r="E744" s="267"/>
      <c r="F744" s="267"/>
      <c r="G744" s="260"/>
      <c r="H744" s="340"/>
      <c r="I744" s="404"/>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s="266"/>
      <c r="AG744" s="266"/>
      <c r="AH744" s="266"/>
      <c r="AI744" s="266"/>
      <c r="AJ744" s="266"/>
    </row>
    <row r="745" spans="1:36">
      <c r="A745" s="251"/>
      <c r="B745" s="260"/>
      <c r="C745" s="260"/>
      <c r="D745" s="267"/>
      <c r="E745" s="267"/>
      <c r="F745" s="267"/>
      <c r="G745" s="260"/>
      <c r="H745" s="340"/>
      <c r="I745" s="404"/>
      <c r="J745" s="266"/>
      <c r="K745" s="266"/>
      <c r="L745" s="266"/>
      <c r="M745" s="266"/>
      <c r="N745" s="266"/>
      <c r="O745" s="266"/>
      <c r="P745" s="266"/>
      <c r="Q745" s="266"/>
      <c r="R745" s="266"/>
      <c r="S745" s="266"/>
      <c r="T745" s="266"/>
      <c r="U745" s="266"/>
      <c r="V745" s="266"/>
      <c r="W745" s="266"/>
      <c r="X745" s="266"/>
      <c r="Y745" s="266"/>
      <c r="Z745" s="266"/>
      <c r="AA745" s="266"/>
      <c r="AB745" s="266"/>
      <c r="AC745" s="266"/>
      <c r="AD745" s="266"/>
      <c r="AE745" s="266"/>
      <c r="AF745" s="266"/>
      <c r="AG745" s="266"/>
      <c r="AH745" s="266"/>
      <c r="AI745" s="266"/>
      <c r="AJ745" s="266"/>
    </row>
    <row r="746" spans="1:36">
      <c r="A746" s="251"/>
      <c r="B746" s="260"/>
      <c r="C746" s="260"/>
      <c r="D746" s="267"/>
      <c r="E746" s="267"/>
      <c r="F746" s="267"/>
      <c r="G746" s="260"/>
      <c r="H746" s="340"/>
      <c r="I746" s="404"/>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266"/>
      <c r="AF746" s="266"/>
      <c r="AG746" s="266"/>
      <c r="AH746" s="266"/>
      <c r="AI746" s="266"/>
      <c r="AJ746" s="266"/>
    </row>
    <row r="747" spans="1:36">
      <c r="A747" s="251"/>
      <c r="B747" s="260"/>
      <c r="C747" s="260"/>
      <c r="D747" s="267"/>
      <c r="E747" s="267"/>
      <c r="F747" s="267"/>
      <c r="G747" s="260"/>
      <c r="H747" s="340"/>
      <c r="I747" s="404"/>
      <c r="J747" s="266"/>
      <c r="K747" s="266"/>
      <c r="L747" s="266"/>
      <c r="M747" s="266"/>
      <c r="N747" s="266"/>
      <c r="O747" s="266"/>
      <c r="P747" s="266"/>
      <c r="Q747" s="266"/>
      <c r="R747" s="266"/>
      <c r="S747" s="266"/>
      <c r="T747" s="266"/>
      <c r="U747" s="266"/>
      <c r="V747" s="266"/>
      <c r="W747" s="266"/>
      <c r="X747" s="266"/>
      <c r="Y747" s="266"/>
      <c r="Z747" s="266"/>
      <c r="AA747" s="266"/>
      <c r="AB747" s="266"/>
      <c r="AC747" s="266"/>
      <c r="AD747" s="266"/>
      <c r="AE747" s="266"/>
      <c r="AF747" s="266"/>
      <c r="AG747" s="266"/>
      <c r="AH747" s="266"/>
      <c r="AI747" s="266"/>
      <c r="AJ747" s="266"/>
    </row>
    <row r="748" spans="1:36">
      <c r="A748" s="251"/>
      <c r="B748" s="260"/>
      <c r="C748" s="260"/>
      <c r="D748" s="267"/>
      <c r="E748" s="267"/>
      <c r="F748" s="267"/>
      <c r="G748" s="260"/>
      <c r="H748" s="340"/>
      <c r="I748" s="404"/>
      <c r="J748" s="266"/>
      <c r="K748" s="266"/>
      <c r="L748" s="266"/>
      <c r="M748" s="266"/>
      <c r="N748" s="266"/>
      <c r="O748" s="266"/>
      <c r="P748" s="266"/>
      <c r="Q748" s="266"/>
      <c r="R748" s="266"/>
      <c r="S748" s="266"/>
      <c r="T748" s="266"/>
      <c r="U748" s="266"/>
      <c r="V748" s="266"/>
      <c r="W748" s="266"/>
      <c r="X748" s="266"/>
      <c r="Y748" s="266"/>
      <c r="Z748" s="266"/>
      <c r="AA748" s="266"/>
      <c r="AB748" s="266"/>
      <c r="AC748" s="266"/>
      <c r="AD748" s="266"/>
      <c r="AE748" s="266"/>
      <c r="AF748" s="266"/>
      <c r="AG748" s="266"/>
      <c r="AH748" s="266"/>
      <c r="AI748" s="266"/>
      <c r="AJ748" s="266"/>
    </row>
    <row r="749" spans="1:36">
      <c r="A749" s="251"/>
      <c r="B749" s="260"/>
      <c r="C749" s="260"/>
      <c r="D749" s="267"/>
      <c r="E749" s="267"/>
      <c r="F749" s="267"/>
      <c r="G749" s="260"/>
      <c r="H749" s="340"/>
      <c r="I749" s="404"/>
      <c r="J749" s="266"/>
      <c r="K749" s="266"/>
      <c r="L749" s="266"/>
      <c r="M749" s="266"/>
      <c r="N749" s="266"/>
      <c r="O749" s="266"/>
      <c r="P749" s="266"/>
      <c r="Q749" s="266"/>
      <c r="R749" s="266"/>
      <c r="S749" s="266"/>
      <c r="T749" s="266"/>
      <c r="U749" s="266"/>
      <c r="V749" s="266"/>
      <c r="W749" s="266"/>
      <c r="X749" s="266"/>
      <c r="Y749" s="266"/>
      <c r="Z749" s="266"/>
      <c r="AA749" s="266"/>
      <c r="AB749" s="266"/>
      <c r="AC749" s="266"/>
      <c r="AD749" s="266"/>
      <c r="AE749" s="266"/>
      <c r="AF749" s="266"/>
      <c r="AG749" s="266"/>
      <c r="AH749" s="266"/>
      <c r="AI749" s="266"/>
      <c r="AJ749" s="266"/>
    </row>
    <row r="750" spans="1:36">
      <c r="A750" s="251"/>
      <c r="B750" s="260"/>
      <c r="C750" s="260"/>
      <c r="D750" s="267"/>
      <c r="E750" s="267"/>
      <c r="F750" s="267"/>
      <c r="G750" s="260"/>
      <c r="H750" s="340"/>
      <c r="I750" s="404"/>
      <c r="J750" s="266"/>
      <c r="K750" s="266"/>
      <c r="L750" s="266"/>
      <c r="M750" s="266"/>
      <c r="N750" s="266"/>
      <c r="O750" s="266"/>
      <c r="P750" s="266"/>
      <c r="Q750" s="266"/>
      <c r="R750" s="266"/>
      <c r="S750" s="266"/>
      <c r="T750" s="266"/>
      <c r="U750" s="266"/>
      <c r="V750" s="266"/>
      <c r="W750" s="266"/>
      <c r="X750" s="266"/>
      <c r="Y750" s="266"/>
      <c r="Z750" s="266"/>
      <c r="AA750" s="266"/>
      <c r="AB750" s="266"/>
      <c r="AC750" s="266"/>
      <c r="AD750" s="266"/>
      <c r="AE750" s="266"/>
      <c r="AF750" s="266"/>
      <c r="AG750" s="266"/>
      <c r="AH750" s="266"/>
      <c r="AI750" s="266"/>
      <c r="AJ750" s="266"/>
    </row>
    <row r="751" spans="1:36">
      <c r="A751" s="251"/>
      <c r="B751" s="260"/>
      <c r="C751" s="260"/>
      <c r="D751" s="267"/>
      <c r="E751" s="267"/>
      <c r="F751" s="267"/>
      <c r="G751" s="260"/>
      <c r="H751" s="340"/>
      <c r="I751" s="404"/>
      <c r="J751" s="266"/>
      <c r="K751" s="266"/>
      <c r="L751" s="266"/>
      <c r="M751" s="266"/>
      <c r="N751" s="266"/>
      <c r="O751" s="266"/>
      <c r="P751" s="266"/>
      <c r="Q751" s="266"/>
      <c r="R751" s="266"/>
      <c r="S751" s="266"/>
      <c r="T751" s="266"/>
      <c r="U751" s="266"/>
      <c r="V751" s="266"/>
      <c r="W751" s="266"/>
      <c r="X751" s="266"/>
      <c r="Y751" s="266"/>
      <c r="Z751" s="266"/>
      <c r="AA751" s="266"/>
      <c r="AB751" s="266"/>
      <c r="AC751" s="266"/>
      <c r="AD751" s="266"/>
      <c r="AE751" s="266"/>
      <c r="AF751" s="266"/>
      <c r="AG751" s="266"/>
      <c r="AH751" s="266"/>
      <c r="AI751" s="266"/>
      <c r="AJ751" s="266"/>
    </row>
    <row r="752" spans="1:36">
      <c r="A752" s="251"/>
      <c r="B752" s="260"/>
      <c r="C752" s="260"/>
      <c r="D752" s="267"/>
      <c r="E752" s="267"/>
      <c r="F752" s="267"/>
      <c r="G752" s="260"/>
      <c r="H752" s="340"/>
      <c r="I752" s="404"/>
      <c r="J752" s="266"/>
      <c r="K752" s="266"/>
      <c r="L752" s="266"/>
      <c r="M752" s="266"/>
      <c r="N752" s="266"/>
      <c r="O752" s="266"/>
      <c r="P752" s="266"/>
      <c r="Q752" s="266"/>
      <c r="R752" s="266"/>
      <c r="S752" s="266"/>
      <c r="T752" s="266"/>
      <c r="U752" s="266"/>
      <c r="V752" s="266"/>
      <c r="W752" s="266"/>
      <c r="X752" s="266"/>
      <c r="Y752" s="266"/>
      <c r="Z752" s="266"/>
      <c r="AA752" s="266"/>
      <c r="AB752" s="266"/>
      <c r="AC752" s="266"/>
      <c r="AD752" s="266"/>
      <c r="AE752" s="266"/>
      <c r="AF752" s="266"/>
      <c r="AG752" s="266"/>
      <c r="AH752" s="266"/>
      <c r="AI752" s="266"/>
      <c r="AJ752" s="266"/>
    </row>
    <row r="753" spans="1:36">
      <c r="A753" s="251"/>
      <c r="B753" s="260"/>
      <c r="C753" s="260"/>
      <c r="D753" s="267"/>
      <c r="E753" s="267"/>
      <c r="F753" s="267"/>
      <c r="G753" s="260"/>
      <c r="H753" s="340"/>
      <c r="I753" s="404"/>
      <c r="J753" s="266"/>
      <c r="K753" s="266"/>
      <c r="L753" s="266"/>
      <c r="M753" s="266"/>
      <c r="N753" s="266"/>
      <c r="O753" s="266"/>
      <c r="P753" s="266"/>
      <c r="Q753" s="266"/>
      <c r="R753" s="266"/>
      <c r="S753" s="266"/>
      <c r="T753" s="266"/>
      <c r="U753" s="266"/>
      <c r="V753" s="266"/>
      <c r="W753" s="266"/>
      <c r="X753" s="266"/>
      <c r="Y753" s="266"/>
      <c r="Z753" s="266"/>
      <c r="AA753" s="266"/>
      <c r="AB753" s="266"/>
      <c r="AC753" s="266"/>
      <c r="AD753" s="266"/>
      <c r="AE753" s="266"/>
      <c r="AF753" s="266"/>
      <c r="AG753" s="266"/>
      <c r="AH753" s="266"/>
      <c r="AI753" s="266"/>
      <c r="AJ753" s="266"/>
    </row>
    <row r="754" spans="1:36">
      <c r="A754" s="251"/>
      <c r="B754" s="260"/>
      <c r="C754" s="260"/>
      <c r="D754" s="267"/>
      <c r="E754" s="267"/>
      <c r="F754" s="267"/>
      <c r="G754" s="260"/>
      <c r="H754" s="340"/>
      <c r="I754" s="404"/>
      <c r="J754" s="266"/>
      <c r="K754" s="266"/>
      <c r="L754" s="266"/>
      <c r="M754" s="266"/>
      <c r="N754" s="266"/>
      <c r="O754" s="266"/>
      <c r="P754" s="266"/>
      <c r="Q754" s="266"/>
      <c r="R754" s="266"/>
      <c r="S754" s="266"/>
      <c r="T754" s="266"/>
      <c r="U754" s="266"/>
      <c r="V754" s="266"/>
      <c r="W754" s="266"/>
      <c r="X754" s="266"/>
      <c r="Y754" s="266"/>
      <c r="Z754" s="266"/>
      <c r="AA754" s="266"/>
      <c r="AB754" s="266"/>
      <c r="AC754" s="266"/>
      <c r="AD754" s="266"/>
      <c r="AE754" s="266"/>
      <c r="AF754" s="266"/>
      <c r="AG754" s="266"/>
      <c r="AH754" s="266"/>
      <c r="AI754" s="266"/>
      <c r="AJ754" s="266"/>
    </row>
    <row r="755" spans="1:36">
      <c r="A755" s="251"/>
      <c r="B755" s="260"/>
      <c r="C755" s="260"/>
      <c r="D755" s="267"/>
      <c r="E755" s="267"/>
      <c r="F755" s="267"/>
      <c r="G755" s="260"/>
      <c r="H755" s="340"/>
      <c r="I755" s="404"/>
      <c r="J755" s="266"/>
      <c r="K755" s="266"/>
      <c r="L755" s="266"/>
      <c r="M755" s="266"/>
      <c r="N755" s="266"/>
      <c r="O755" s="266"/>
      <c r="P755" s="266"/>
      <c r="Q755" s="266"/>
      <c r="R755" s="266"/>
      <c r="S755" s="266"/>
      <c r="T755" s="266"/>
      <c r="U755" s="266"/>
      <c r="V755" s="266"/>
      <c r="W755" s="266"/>
      <c r="X755" s="266"/>
      <c r="Y755" s="266"/>
      <c r="Z755" s="266"/>
      <c r="AA755" s="266"/>
      <c r="AB755" s="266"/>
      <c r="AC755" s="266"/>
      <c r="AD755" s="266"/>
      <c r="AE755" s="266"/>
      <c r="AF755" s="266"/>
      <c r="AG755" s="266"/>
      <c r="AH755" s="266"/>
      <c r="AI755" s="266"/>
      <c r="AJ755" s="266"/>
    </row>
    <row r="756" spans="1:36">
      <c r="A756" s="251"/>
      <c r="B756" s="260"/>
      <c r="C756" s="260"/>
      <c r="D756" s="267"/>
      <c r="E756" s="267"/>
      <c r="F756" s="267"/>
      <c r="G756" s="260"/>
      <c r="H756" s="340"/>
      <c r="I756" s="404"/>
      <c r="J756" s="266"/>
      <c r="K756" s="266"/>
      <c r="L756" s="266"/>
      <c r="M756" s="266"/>
      <c r="N756" s="266"/>
      <c r="O756" s="266"/>
      <c r="P756" s="266"/>
      <c r="Q756" s="266"/>
      <c r="R756" s="266"/>
      <c r="S756" s="266"/>
      <c r="T756" s="266"/>
      <c r="U756" s="266"/>
      <c r="V756" s="266"/>
      <c r="W756" s="266"/>
      <c r="X756" s="266"/>
      <c r="Y756" s="266"/>
      <c r="Z756" s="266"/>
      <c r="AA756" s="266"/>
      <c r="AB756" s="266"/>
      <c r="AC756" s="266"/>
      <c r="AD756" s="266"/>
      <c r="AE756" s="266"/>
      <c r="AF756" s="266"/>
      <c r="AG756" s="266"/>
      <c r="AH756" s="266"/>
      <c r="AI756" s="266"/>
      <c r="AJ756" s="266"/>
    </row>
    <row r="757" spans="1:36">
      <c r="A757" s="251"/>
      <c r="B757" s="260"/>
      <c r="C757" s="260"/>
      <c r="D757" s="267"/>
      <c r="E757" s="267"/>
      <c r="F757" s="267"/>
      <c r="G757" s="260"/>
      <c r="H757" s="340"/>
      <c r="I757" s="404"/>
      <c r="J757" s="266"/>
      <c r="K757" s="266"/>
      <c r="L757" s="266"/>
      <c r="M757" s="266"/>
      <c r="N757" s="266"/>
      <c r="O757" s="266"/>
      <c r="P757" s="266"/>
      <c r="Q757" s="266"/>
      <c r="R757" s="266"/>
      <c r="S757" s="266"/>
      <c r="T757" s="266"/>
      <c r="U757" s="266"/>
      <c r="V757" s="266"/>
      <c r="W757" s="266"/>
      <c r="X757" s="266"/>
      <c r="Y757" s="266"/>
      <c r="Z757" s="266"/>
      <c r="AA757" s="266"/>
      <c r="AB757" s="266"/>
      <c r="AC757" s="266"/>
      <c r="AD757" s="266"/>
      <c r="AE757" s="266"/>
      <c r="AF757" s="266"/>
      <c r="AG757" s="266"/>
      <c r="AH757" s="266"/>
      <c r="AI757" s="266"/>
      <c r="AJ757" s="266"/>
    </row>
    <row r="758" spans="1:36">
      <c r="A758" s="251"/>
      <c r="B758" s="260"/>
      <c r="C758" s="260"/>
      <c r="D758" s="267"/>
      <c r="E758" s="267"/>
      <c r="F758" s="267"/>
      <c r="G758" s="260"/>
      <c r="H758" s="340"/>
      <c r="I758" s="404"/>
      <c r="J758" s="266"/>
      <c r="K758" s="266"/>
      <c r="L758" s="266"/>
      <c r="M758" s="266"/>
      <c r="N758" s="266"/>
      <c r="O758" s="266"/>
      <c r="P758" s="266"/>
      <c r="Q758" s="266"/>
      <c r="R758" s="266"/>
      <c r="S758" s="266"/>
      <c r="T758" s="266"/>
      <c r="U758" s="266"/>
      <c r="V758" s="266"/>
      <c r="W758" s="266"/>
      <c r="X758" s="266"/>
      <c r="Y758" s="266"/>
      <c r="Z758" s="266"/>
      <c r="AA758" s="266"/>
      <c r="AB758" s="266"/>
      <c r="AC758" s="266"/>
      <c r="AD758" s="266"/>
      <c r="AE758" s="266"/>
      <c r="AF758" s="266"/>
      <c r="AG758" s="266"/>
      <c r="AH758" s="266"/>
      <c r="AI758" s="266"/>
      <c r="AJ758" s="266"/>
    </row>
    <row r="759" spans="1:36">
      <c r="A759" s="251"/>
      <c r="B759" s="260"/>
      <c r="C759" s="260"/>
      <c r="D759" s="267"/>
      <c r="E759" s="267"/>
      <c r="F759" s="267"/>
      <c r="G759" s="260"/>
      <c r="H759" s="340"/>
      <c r="I759" s="404"/>
      <c r="J759" s="266"/>
      <c r="K759" s="266"/>
      <c r="L759" s="266"/>
      <c r="M759" s="266"/>
      <c r="N759" s="266"/>
      <c r="O759" s="266"/>
      <c r="P759" s="266"/>
      <c r="Q759" s="266"/>
      <c r="R759" s="266"/>
      <c r="S759" s="266"/>
      <c r="T759" s="266"/>
      <c r="U759" s="266"/>
      <c r="V759" s="266"/>
      <c r="W759" s="266"/>
      <c r="X759" s="266"/>
      <c r="Y759" s="266"/>
      <c r="Z759" s="266"/>
      <c r="AA759" s="266"/>
      <c r="AB759" s="266"/>
      <c r="AC759" s="266"/>
      <c r="AD759" s="266"/>
      <c r="AE759" s="266"/>
      <c r="AF759" s="266"/>
      <c r="AG759" s="266"/>
      <c r="AH759" s="266"/>
      <c r="AI759" s="266"/>
      <c r="AJ759" s="266"/>
    </row>
    <row r="760" spans="1:36">
      <c r="A760" s="251"/>
      <c r="B760" s="260"/>
      <c r="C760" s="260"/>
      <c r="D760" s="267"/>
      <c r="E760" s="267"/>
      <c r="F760" s="267"/>
      <c r="G760" s="260"/>
      <c r="H760" s="340"/>
      <c r="I760" s="404"/>
      <c r="J760" s="266"/>
      <c r="K760" s="266"/>
      <c r="L760" s="266"/>
      <c r="M760" s="266"/>
      <c r="N760" s="266"/>
      <c r="O760" s="266"/>
      <c r="P760" s="266"/>
      <c r="Q760" s="266"/>
      <c r="R760" s="266"/>
      <c r="S760" s="266"/>
      <c r="T760" s="266"/>
      <c r="U760" s="266"/>
      <c r="V760" s="266"/>
      <c r="W760" s="266"/>
      <c r="X760" s="266"/>
      <c r="Y760" s="266"/>
      <c r="Z760" s="266"/>
      <c r="AA760" s="266"/>
      <c r="AB760" s="266"/>
      <c r="AC760" s="266"/>
      <c r="AD760" s="266"/>
      <c r="AE760" s="266"/>
      <c r="AF760" s="266"/>
      <c r="AG760" s="266"/>
      <c r="AH760" s="266"/>
      <c r="AI760" s="266"/>
      <c r="AJ760" s="266"/>
    </row>
    <row r="761" spans="1:36">
      <c r="A761" s="251"/>
      <c r="B761" s="260"/>
      <c r="C761" s="260"/>
      <c r="D761" s="267"/>
      <c r="E761" s="267"/>
      <c r="F761" s="267"/>
      <c r="G761" s="260"/>
      <c r="H761" s="340"/>
      <c r="I761" s="404"/>
      <c r="J761" s="266"/>
      <c r="K761" s="266"/>
      <c r="L761" s="266"/>
      <c r="M761" s="266"/>
      <c r="N761" s="266"/>
      <c r="O761" s="266"/>
      <c r="P761" s="266"/>
      <c r="Q761" s="266"/>
      <c r="R761" s="266"/>
      <c r="S761" s="266"/>
      <c r="T761" s="266"/>
      <c r="U761" s="266"/>
      <c r="V761" s="266"/>
      <c r="W761" s="266"/>
      <c r="X761" s="266"/>
      <c r="Y761" s="266"/>
      <c r="Z761" s="266"/>
      <c r="AA761" s="266"/>
      <c r="AB761" s="266"/>
      <c r="AC761" s="266"/>
      <c r="AD761" s="266"/>
      <c r="AE761" s="266"/>
      <c r="AF761" s="266"/>
      <c r="AG761" s="266"/>
      <c r="AH761" s="266"/>
      <c r="AI761" s="266"/>
      <c r="AJ761" s="266"/>
    </row>
    <row r="762" spans="1:36">
      <c r="A762" s="251"/>
      <c r="B762" s="260"/>
      <c r="C762" s="260"/>
      <c r="D762" s="267"/>
      <c r="E762" s="267"/>
      <c r="F762" s="267"/>
      <c r="G762" s="260"/>
      <c r="H762" s="340"/>
      <c r="I762" s="404"/>
      <c r="J762" s="266"/>
      <c r="K762" s="266"/>
      <c r="L762" s="266"/>
      <c r="M762" s="266"/>
      <c r="N762" s="266"/>
      <c r="O762" s="266"/>
      <c r="P762" s="266"/>
      <c r="Q762" s="266"/>
      <c r="R762" s="266"/>
      <c r="S762" s="266"/>
      <c r="T762" s="266"/>
      <c r="U762" s="266"/>
      <c r="V762" s="266"/>
      <c r="W762" s="266"/>
      <c r="X762" s="266"/>
      <c r="Y762" s="266"/>
      <c r="Z762" s="266"/>
      <c r="AA762" s="266"/>
      <c r="AB762" s="266"/>
      <c r="AC762" s="266"/>
      <c r="AD762" s="266"/>
      <c r="AE762" s="266"/>
      <c r="AF762" s="266"/>
      <c r="AG762" s="266"/>
      <c r="AH762" s="266"/>
      <c r="AI762" s="266"/>
      <c r="AJ762" s="266"/>
    </row>
    <row r="763" spans="1:36">
      <c r="A763" s="251"/>
      <c r="B763" s="260"/>
      <c r="C763" s="260"/>
      <c r="D763" s="267"/>
      <c r="E763" s="267"/>
      <c r="F763" s="267"/>
      <c r="G763" s="260"/>
      <c r="H763" s="340"/>
      <c r="I763" s="404"/>
      <c r="J763" s="266"/>
      <c r="K763" s="266"/>
      <c r="L763" s="266"/>
      <c r="M763" s="266"/>
      <c r="N763" s="266"/>
      <c r="O763" s="266"/>
      <c r="P763" s="266"/>
      <c r="Q763" s="266"/>
      <c r="R763" s="266"/>
      <c r="S763" s="266"/>
      <c r="T763" s="266"/>
      <c r="U763" s="266"/>
      <c r="V763" s="266"/>
      <c r="W763" s="266"/>
      <c r="X763" s="266"/>
      <c r="Y763" s="266"/>
      <c r="Z763" s="266"/>
      <c r="AA763" s="266"/>
      <c r="AB763" s="266"/>
      <c r="AC763" s="266"/>
      <c r="AD763" s="266"/>
      <c r="AE763" s="266"/>
      <c r="AF763" s="266"/>
      <c r="AG763" s="266"/>
      <c r="AH763" s="266"/>
      <c r="AI763" s="266"/>
      <c r="AJ763" s="266"/>
    </row>
    <row r="764" spans="1:36">
      <c r="A764" s="251"/>
      <c r="B764" s="260"/>
      <c r="C764" s="260"/>
      <c r="D764" s="267"/>
      <c r="E764" s="267"/>
      <c r="F764" s="267"/>
      <c r="G764" s="260"/>
      <c r="H764" s="340"/>
      <c r="I764" s="404"/>
      <c r="J764" s="266"/>
      <c r="K764" s="266"/>
      <c r="L764" s="266"/>
      <c r="M764" s="266"/>
      <c r="N764" s="266"/>
      <c r="O764" s="266"/>
      <c r="P764" s="266"/>
      <c r="Q764" s="266"/>
      <c r="R764" s="266"/>
      <c r="S764" s="266"/>
      <c r="T764" s="266"/>
      <c r="U764" s="266"/>
      <c r="V764" s="266"/>
      <c r="W764" s="266"/>
      <c r="X764" s="266"/>
      <c r="Y764" s="266"/>
      <c r="Z764" s="266"/>
      <c r="AA764" s="266"/>
      <c r="AB764" s="266"/>
      <c r="AC764" s="266"/>
      <c r="AD764" s="266"/>
      <c r="AE764" s="266"/>
      <c r="AF764" s="266"/>
      <c r="AG764" s="266"/>
      <c r="AH764" s="266"/>
      <c r="AI764" s="266"/>
      <c r="AJ764" s="266"/>
    </row>
    <row r="765" spans="1:36">
      <c r="A765" s="251"/>
      <c r="B765" s="260"/>
      <c r="C765" s="260"/>
      <c r="D765" s="267"/>
      <c r="E765" s="267"/>
      <c r="F765" s="267"/>
      <c r="G765" s="260"/>
      <c r="H765" s="340"/>
      <c r="I765" s="404"/>
      <c r="J765" s="266"/>
      <c r="K765" s="266"/>
      <c r="L765" s="266"/>
      <c r="M765" s="266"/>
      <c r="N765" s="266"/>
      <c r="O765" s="266"/>
      <c r="P765" s="266"/>
      <c r="Q765" s="266"/>
      <c r="R765" s="266"/>
      <c r="S765" s="266"/>
      <c r="T765" s="266"/>
      <c r="U765" s="266"/>
      <c r="V765" s="266"/>
      <c r="W765" s="266"/>
      <c r="X765" s="266"/>
      <c r="Y765" s="266"/>
      <c r="Z765" s="266"/>
      <c r="AA765" s="266"/>
      <c r="AB765" s="266"/>
      <c r="AC765" s="266"/>
      <c r="AD765" s="266"/>
      <c r="AE765" s="266"/>
      <c r="AF765" s="266"/>
      <c r="AG765" s="266"/>
      <c r="AH765" s="266"/>
      <c r="AI765" s="266"/>
      <c r="AJ765" s="266"/>
    </row>
    <row r="766" spans="1:36">
      <c r="A766" s="251"/>
      <c r="B766" s="260"/>
      <c r="C766" s="260"/>
      <c r="D766" s="267"/>
      <c r="E766" s="267"/>
      <c r="F766" s="267"/>
      <c r="G766" s="260"/>
      <c r="H766" s="340"/>
      <c r="I766" s="404"/>
      <c r="J766" s="266"/>
      <c r="K766" s="266"/>
      <c r="L766" s="266"/>
      <c r="M766" s="266"/>
      <c r="N766" s="266"/>
      <c r="O766" s="266"/>
      <c r="P766" s="266"/>
      <c r="Q766" s="266"/>
      <c r="R766" s="266"/>
      <c r="S766" s="266"/>
      <c r="T766" s="266"/>
      <c r="U766" s="266"/>
      <c r="V766" s="266"/>
      <c r="W766" s="266"/>
      <c r="X766" s="266"/>
      <c r="Y766" s="266"/>
      <c r="Z766" s="266"/>
      <c r="AA766" s="266"/>
      <c r="AB766" s="266"/>
      <c r="AC766" s="266"/>
      <c r="AD766" s="266"/>
      <c r="AE766" s="266"/>
      <c r="AF766" s="266"/>
      <c r="AG766" s="266"/>
      <c r="AH766" s="266"/>
      <c r="AI766" s="266"/>
      <c r="AJ766" s="266"/>
    </row>
    <row r="767" spans="1:36">
      <c r="A767" s="251"/>
      <c r="B767" s="260"/>
      <c r="C767" s="260"/>
      <c r="D767" s="267"/>
      <c r="E767" s="267"/>
      <c r="F767" s="267"/>
      <c r="G767" s="260"/>
      <c r="H767" s="340"/>
      <c r="I767" s="404"/>
      <c r="J767" s="266"/>
      <c r="K767" s="266"/>
      <c r="L767" s="266"/>
      <c r="M767" s="266"/>
      <c r="N767" s="266"/>
      <c r="O767" s="266"/>
      <c r="P767" s="266"/>
      <c r="Q767" s="266"/>
      <c r="R767" s="266"/>
      <c r="S767" s="266"/>
      <c r="T767" s="266"/>
      <c r="U767" s="266"/>
      <c r="V767" s="266"/>
      <c r="W767" s="266"/>
      <c r="X767" s="266"/>
      <c r="Y767" s="266"/>
      <c r="Z767" s="266"/>
      <c r="AA767" s="266"/>
      <c r="AB767" s="266"/>
      <c r="AC767" s="266"/>
      <c r="AD767" s="266"/>
      <c r="AE767" s="266"/>
      <c r="AF767" s="266"/>
      <c r="AG767" s="266"/>
      <c r="AH767" s="266"/>
      <c r="AI767" s="266"/>
      <c r="AJ767" s="266"/>
    </row>
    <row r="768" spans="1:36">
      <c r="A768" s="251"/>
      <c r="B768" s="260"/>
      <c r="C768" s="260"/>
      <c r="D768" s="267"/>
      <c r="E768" s="267"/>
      <c r="F768" s="267"/>
      <c r="G768" s="260"/>
      <c r="H768" s="340"/>
      <c r="I768" s="404"/>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s="266"/>
      <c r="AG768" s="266"/>
      <c r="AH768" s="266"/>
      <c r="AI768" s="266"/>
      <c r="AJ768" s="266"/>
    </row>
    <row r="769" spans="1:36">
      <c r="A769" s="251"/>
      <c r="B769" s="260"/>
      <c r="C769" s="260"/>
      <c r="D769" s="267"/>
      <c r="E769" s="267"/>
      <c r="F769" s="267"/>
      <c r="G769" s="260"/>
      <c r="H769" s="340"/>
      <c r="I769" s="404"/>
      <c r="J769" s="266"/>
      <c r="K769" s="266"/>
      <c r="L769" s="266"/>
      <c r="M769" s="266"/>
      <c r="N769" s="266"/>
      <c r="O769" s="266"/>
      <c r="P769" s="266"/>
      <c r="Q769" s="266"/>
      <c r="R769" s="266"/>
      <c r="S769" s="266"/>
      <c r="T769" s="266"/>
      <c r="U769" s="266"/>
      <c r="V769" s="266"/>
      <c r="W769" s="266"/>
      <c r="X769" s="266"/>
      <c r="Y769" s="266"/>
      <c r="Z769" s="266"/>
      <c r="AA769" s="266"/>
      <c r="AB769" s="266"/>
      <c r="AC769" s="266"/>
      <c r="AD769" s="266"/>
      <c r="AE769" s="266"/>
      <c r="AF769" s="266"/>
      <c r="AG769" s="266"/>
      <c r="AH769" s="266"/>
      <c r="AI769" s="266"/>
      <c r="AJ769" s="266"/>
    </row>
    <row r="770" spans="1:36">
      <c r="A770" s="251"/>
      <c r="B770" s="260"/>
      <c r="C770" s="260"/>
      <c r="D770" s="267"/>
      <c r="E770" s="267"/>
      <c r="F770" s="267"/>
      <c r="G770" s="260"/>
      <c r="H770" s="340"/>
      <c r="I770" s="404"/>
      <c r="J770" s="266"/>
      <c r="K770" s="266"/>
      <c r="L770" s="266"/>
      <c r="M770" s="266"/>
      <c r="N770" s="266"/>
      <c r="O770" s="266"/>
      <c r="P770" s="266"/>
      <c r="Q770" s="266"/>
      <c r="R770" s="266"/>
      <c r="S770" s="266"/>
      <c r="T770" s="266"/>
      <c r="U770" s="266"/>
      <c r="V770" s="266"/>
      <c r="W770" s="266"/>
      <c r="X770" s="266"/>
      <c r="Y770" s="266"/>
      <c r="Z770" s="266"/>
      <c r="AA770" s="266"/>
      <c r="AB770" s="266"/>
      <c r="AC770" s="266"/>
      <c r="AD770" s="266"/>
      <c r="AE770" s="266"/>
      <c r="AF770" s="266"/>
      <c r="AG770" s="266"/>
      <c r="AH770" s="266"/>
      <c r="AI770" s="266"/>
      <c r="AJ770" s="266"/>
    </row>
    <row r="771" spans="1:36">
      <c r="A771" s="251"/>
      <c r="B771" s="260"/>
      <c r="C771" s="260"/>
      <c r="D771" s="267"/>
      <c r="E771" s="267"/>
      <c r="F771" s="267"/>
      <c r="G771" s="260"/>
      <c r="H771" s="340"/>
      <c r="I771" s="404"/>
      <c r="J771" s="266"/>
      <c r="K771" s="266"/>
      <c r="L771" s="266"/>
      <c r="M771" s="266"/>
      <c r="N771" s="266"/>
      <c r="O771" s="266"/>
      <c r="P771" s="266"/>
      <c r="Q771" s="266"/>
      <c r="R771" s="266"/>
      <c r="S771" s="266"/>
      <c r="T771" s="266"/>
      <c r="U771" s="266"/>
      <c r="V771" s="266"/>
      <c r="W771" s="266"/>
      <c r="X771" s="266"/>
      <c r="Y771" s="266"/>
      <c r="Z771" s="266"/>
      <c r="AA771" s="266"/>
      <c r="AB771" s="266"/>
      <c r="AC771" s="266"/>
      <c r="AD771" s="266"/>
      <c r="AE771" s="266"/>
      <c r="AF771" s="266"/>
      <c r="AG771" s="266"/>
      <c r="AH771" s="266"/>
      <c r="AI771" s="266"/>
      <c r="AJ771" s="266"/>
    </row>
    <row r="772" spans="1:36">
      <c r="A772" s="251"/>
      <c r="B772" s="260"/>
      <c r="C772" s="260"/>
      <c r="D772" s="267"/>
      <c r="E772" s="267"/>
      <c r="F772" s="267"/>
      <c r="G772" s="260"/>
      <c r="H772" s="340"/>
      <c r="I772" s="404"/>
      <c r="J772" s="266"/>
      <c r="K772" s="266"/>
      <c r="L772" s="266"/>
      <c r="M772" s="266"/>
      <c r="N772" s="266"/>
      <c r="O772" s="266"/>
      <c r="P772" s="266"/>
      <c r="Q772" s="266"/>
      <c r="R772" s="266"/>
      <c r="S772" s="266"/>
      <c r="T772" s="266"/>
      <c r="U772" s="266"/>
      <c r="V772" s="266"/>
      <c r="W772" s="266"/>
      <c r="X772" s="266"/>
      <c r="Y772" s="266"/>
      <c r="Z772" s="266"/>
      <c r="AA772" s="266"/>
      <c r="AB772" s="266"/>
      <c r="AC772" s="266"/>
      <c r="AD772" s="266"/>
      <c r="AE772" s="266"/>
      <c r="AF772" s="266"/>
      <c r="AG772" s="266"/>
      <c r="AH772" s="266"/>
      <c r="AI772" s="266"/>
      <c r="AJ772" s="266"/>
    </row>
    <row r="773" spans="1:36">
      <c r="A773" s="251"/>
      <c r="B773" s="260"/>
      <c r="C773" s="260"/>
      <c r="D773" s="267"/>
      <c r="E773" s="267"/>
      <c r="F773" s="267"/>
      <c r="G773" s="260"/>
      <c r="H773" s="340"/>
      <c r="I773" s="404"/>
      <c r="J773" s="266"/>
      <c r="K773" s="266"/>
      <c r="L773" s="266"/>
      <c r="M773" s="266"/>
      <c r="N773" s="266"/>
      <c r="O773" s="266"/>
      <c r="P773" s="266"/>
      <c r="Q773" s="266"/>
      <c r="R773" s="266"/>
      <c r="S773" s="266"/>
      <c r="T773" s="266"/>
      <c r="U773" s="266"/>
      <c r="V773" s="266"/>
      <c r="W773" s="266"/>
      <c r="X773" s="266"/>
      <c r="Y773" s="266"/>
      <c r="Z773" s="266"/>
      <c r="AA773" s="266"/>
      <c r="AB773" s="266"/>
      <c r="AC773" s="266"/>
      <c r="AD773" s="266"/>
      <c r="AE773" s="266"/>
      <c r="AF773" s="266"/>
      <c r="AG773" s="266"/>
      <c r="AH773" s="266"/>
      <c r="AI773" s="266"/>
      <c r="AJ773" s="266"/>
    </row>
    <row r="774" spans="1:36">
      <c r="A774" s="251"/>
      <c r="B774" s="260"/>
      <c r="C774" s="260"/>
      <c r="D774" s="267"/>
      <c r="E774" s="267"/>
      <c r="F774" s="267"/>
      <c r="G774" s="260"/>
      <c r="H774" s="340"/>
      <c r="I774" s="404"/>
      <c r="J774" s="266"/>
      <c r="K774" s="266"/>
      <c r="L774" s="266"/>
      <c r="M774" s="266"/>
      <c r="N774" s="266"/>
      <c r="O774" s="266"/>
      <c r="P774" s="266"/>
      <c r="Q774" s="266"/>
      <c r="R774" s="266"/>
      <c r="S774" s="266"/>
      <c r="T774" s="266"/>
      <c r="U774" s="266"/>
      <c r="V774" s="266"/>
      <c r="W774" s="266"/>
      <c r="X774" s="266"/>
      <c r="Y774" s="266"/>
      <c r="Z774" s="266"/>
      <c r="AA774" s="266"/>
      <c r="AB774" s="266"/>
      <c r="AC774" s="266"/>
      <c r="AD774" s="266"/>
      <c r="AE774" s="266"/>
      <c r="AF774" s="266"/>
      <c r="AG774" s="266"/>
      <c r="AH774" s="266"/>
      <c r="AI774" s="266"/>
      <c r="AJ774" s="266"/>
    </row>
    <row r="775" spans="1:36">
      <c r="A775" s="251"/>
      <c r="B775" s="260"/>
      <c r="C775" s="260"/>
      <c r="D775" s="267"/>
      <c r="E775" s="267"/>
      <c r="F775" s="267"/>
      <c r="G775" s="260"/>
      <c r="H775" s="340"/>
      <c r="I775" s="404"/>
      <c r="J775" s="266"/>
      <c r="K775" s="266"/>
      <c r="L775" s="266"/>
      <c r="M775" s="266"/>
      <c r="N775" s="266"/>
      <c r="O775" s="266"/>
      <c r="P775" s="266"/>
      <c r="Q775" s="266"/>
      <c r="R775" s="266"/>
      <c r="S775" s="266"/>
      <c r="T775" s="266"/>
      <c r="U775" s="266"/>
      <c r="V775" s="266"/>
      <c r="W775" s="266"/>
      <c r="X775" s="266"/>
      <c r="Y775" s="266"/>
      <c r="Z775" s="266"/>
      <c r="AA775" s="266"/>
      <c r="AB775" s="266"/>
      <c r="AC775" s="266"/>
      <c r="AD775" s="266"/>
      <c r="AE775" s="266"/>
      <c r="AF775" s="266"/>
      <c r="AG775" s="266"/>
      <c r="AH775" s="266"/>
      <c r="AI775" s="266"/>
      <c r="AJ775" s="266"/>
    </row>
    <row r="776" spans="1:36">
      <c r="A776" s="251"/>
      <c r="B776" s="260"/>
      <c r="C776" s="260"/>
      <c r="D776" s="267"/>
      <c r="E776" s="267"/>
      <c r="F776" s="267"/>
      <c r="G776" s="260"/>
      <c r="H776" s="340"/>
      <c r="I776" s="404"/>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row>
    <row r="777" spans="1:36">
      <c r="A777" s="251"/>
      <c r="B777" s="260"/>
      <c r="C777" s="260"/>
      <c r="D777" s="267"/>
      <c r="E777" s="267"/>
      <c r="F777" s="267"/>
      <c r="G777" s="260"/>
      <c r="H777" s="340"/>
      <c r="I777" s="404"/>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row>
    <row r="778" spans="1:36">
      <c r="A778" s="251"/>
      <c r="B778" s="260"/>
      <c r="C778" s="260"/>
      <c r="D778" s="267"/>
      <c r="E778" s="267"/>
      <c r="F778" s="267"/>
      <c r="G778" s="260"/>
      <c r="H778" s="340"/>
      <c r="I778" s="404"/>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row>
    <row r="779" spans="1:36">
      <c r="A779" s="251"/>
      <c r="B779" s="260"/>
      <c r="C779" s="260"/>
      <c r="D779" s="267"/>
      <c r="E779" s="267"/>
      <c r="F779" s="267"/>
      <c r="G779" s="260"/>
      <c r="H779" s="340"/>
      <c r="I779" s="404"/>
      <c r="J779" s="266"/>
      <c r="K779" s="266"/>
      <c r="L779" s="266"/>
      <c r="M779" s="266"/>
      <c r="N779" s="266"/>
      <c r="O779" s="266"/>
      <c r="P779" s="266"/>
      <c r="Q779" s="266"/>
      <c r="R779" s="266"/>
      <c r="S779" s="266"/>
      <c r="T779" s="266"/>
      <c r="U779" s="266"/>
      <c r="V779" s="266"/>
      <c r="W779" s="266"/>
      <c r="X779" s="266"/>
      <c r="Y779" s="266"/>
      <c r="Z779" s="266"/>
      <c r="AA779" s="266"/>
      <c r="AB779" s="266"/>
      <c r="AC779" s="266"/>
      <c r="AD779" s="266"/>
      <c r="AE779" s="266"/>
      <c r="AF779" s="266"/>
      <c r="AG779" s="266"/>
      <c r="AH779" s="266"/>
      <c r="AI779" s="266"/>
      <c r="AJ779" s="266"/>
    </row>
    <row r="780" spans="1:36">
      <c r="A780" s="251"/>
      <c r="B780" s="260"/>
      <c r="C780" s="260"/>
      <c r="D780" s="267"/>
      <c r="E780" s="267"/>
      <c r="F780" s="267"/>
      <c r="G780" s="260"/>
      <c r="H780" s="340"/>
      <c r="I780" s="404"/>
      <c r="J780" s="266"/>
      <c r="K780" s="266"/>
      <c r="L780" s="266"/>
      <c r="M780" s="266"/>
      <c r="N780" s="266"/>
      <c r="O780" s="266"/>
      <c r="P780" s="266"/>
      <c r="Q780" s="266"/>
      <c r="R780" s="266"/>
      <c r="S780" s="266"/>
      <c r="T780" s="266"/>
      <c r="U780" s="266"/>
      <c r="V780" s="266"/>
      <c r="W780" s="266"/>
      <c r="X780" s="266"/>
      <c r="Y780" s="266"/>
      <c r="Z780" s="266"/>
      <c r="AA780" s="266"/>
      <c r="AB780" s="266"/>
      <c r="AC780" s="266"/>
      <c r="AD780" s="266"/>
      <c r="AE780" s="266"/>
      <c r="AF780" s="266"/>
      <c r="AG780" s="266"/>
      <c r="AH780" s="266"/>
      <c r="AI780" s="266"/>
      <c r="AJ780" s="266"/>
    </row>
    <row r="781" spans="1:36">
      <c r="A781" s="251"/>
      <c r="B781" s="260"/>
      <c r="C781" s="260"/>
      <c r="D781" s="267"/>
      <c r="E781" s="267"/>
      <c r="F781" s="267"/>
      <c r="G781" s="260"/>
      <c r="H781" s="340"/>
      <c r="I781" s="404"/>
      <c r="J781" s="266"/>
      <c r="K781" s="266"/>
      <c r="L781" s="266"/>
      <c r="M781" s="266"/>
      <c r="N781" s="266"/>
      <c r="O781" s="266"/>
      <c r="P781" s="266"/>
      <c r="Q781" s="266"/>
      <c r="R781" s="266"/>
      <c r="S781" s="266"/>
      <c r="T781" s="266"/>
      <c r="U781" s="266"/>
      <c r="V781" s="266"/>
      <c r="W781" s="266"/>
      <c r="X781" s="266"/>
      <c r="Y781" s="266"/>
      <c r="Z781" s="266"/>
      <c r="AA781" s="266"/>
      <c r="AB781" s="266"/>
      <c r="AC781" s="266"/>
      <c r="AD781" s="266"/>
      <c r="AE781" s="266"/>
      <c r="AF781" s="266"/>
      <c r="AG781" s="266"/>
      <c r="AH781" s="266"/>
      <c r="AI781" s="266"/>
      <c r="AJ781" s="266"/>
    </row>
    <row r="782" spans="1:36">
      <c r="A782" s="251"/>
      <c r="B782" s="260"/>
      <c r="C782" s="260"/>
      <c r="D782" s="267"/>
      <c r="E782" s="267"/>
      <c r="F782" s="267"/>
      <c r="G782" s="260"/>
      <c r="H782" s="340"/>
      <c r="I782" s="404"/>
      <c r="J782" s="266"/>
      <c r="K782" s="266"/>
      <c r="L782" s="266"/>
      <c r="M782" s="266"/>
      <c r="N782" s="266"/>
      <c r="O782" s="266"/>
      <c r="P782" s="266"/>
      <c r="Q782" s="266"/>
      <c r="R782" s="266"/>
      <c r="S782" s="266"/>
      <c r="T782" s="266"/>
      <c r="U782" s="266"/>
      <c r="V782" s="266"/>
      <c r="W782" s="266"/>
      <c r="X782" s="266"/>
      <c r="Y782" s="266"/>
      <c r="Z782" s="266"/>
      <c r="AA782" s="266"/>
      <c r="AB782" s="266"/>
      <c r="AC782" s="266"/>
      <c r="AD782" s="266"/>
      <c r="AE782" s="266"/>
      <c r="AF782" s="266"/>
      <c r="AG782" s="266"/>
      <c r="AH782" s="266"/>
      <c r="AI782" s="266"/>
      <c r="AJ782" s="266"/>
    </row>
    <row r="783" spans="1:36">
      <c r="A783" s="251"/>
      <c r="B783" s="260"/>
      <c r="C783" s="260"/>
      <c r="D783" s="267"/>
      <c r="E783" s="267"/>
      <c r="F783" s="267"/>
      <c r="G783" s="260"/>
      <c r="H783" s="340"/>
      <c r="I783" s="404"/>
      <c r="J783" s="266"/>
      <c r="K783" s="266"/>
      <c r="L783" s="266"/>
      <c r="M783" s="266"/>
      <c r="N783" s="266"/>
      <c r="O783" s="266"/>
      <c r="P783" s="266"/>
      <c r="Q783" s="266"/>
      <c r="R783" s="266"/>
      <c r="S783" s="266"/>
      <c r="T783" s="266"/>
      <c r="U783" s="266"/>
      <c r="V783" s="266"/>
      <c r="W783" s="266"/>
      <c r="X783" s="266"/>
      <c r="Y783" s="266"/>
      <c r="Z783" s="266"/>
      <c r="AA783" s="266"/>
      <c r="AB783" s="266"/>
      <c r="AC783" s="266"/>
      <c r="AD783" s="266"/>
      <c r="AE783" s="266"/>
      <c r="AF783" s="266"/>
      <c r="AG783" s="266"/>
      <c r="AH783" s="266"/>
      <c r="AI783" s="266"/>
      <c r="AJ783" s="266"/>
    </row>
    <row r="784" spans="1:36">
      <c r="A784" s="251"/>
      <c r="B784" s="260"/>
      <c r="C784" s="260"/>
      <c r="D784" s="267"/>
      <c r="E784" s="267"/>
      <c r="F784" s="267"/>
      <c r="G784" s="260"/>
      <c r="H784" s="340"/>
      <c r="I784" s="404"/>
      <c r="J784" s="266"/>
      <c r="K784" s="266"/>
      <c r="L784" s="266"/>
      <c r="M784" s="266"/>
      <c r="N784" s="266"/>
      <c r="O784" s="266"/>
      <c r="P784" s="266"/>
      <c r="Q784" s="266"/>
      <c r="R784" s="266"/>
      <c r="S784" s="266"/>
      <c r="T784" s="266"/>
      <c r="U784" s="266"/>
      <c r="V784" s="266"/>
      <c r="W784" s="266"/>
      <c r="X784" s="266"/>
      <c r="Y784" s="266"/>
      <c r="Z784" s="266"/>
      <c r="AA784" s="266"/>
      <c r="AB784" s="266"/>
      <c r="AC784" s="266"/>
      <c r="AD784" s="266"/>
      <c r="AE784" s="266"/>
      <c r="AF784" s="266"/>
      <c r="AG784" s="266"/>
      <c r="AH784" s="266"/>
      <c r="AI784" s="266"/>
      <c r="AJ784" s="266"/>
    </row>
    <row r="785" spans="1:36">
      <c r="A785" s="251"/>
      <c r="B785" s="260"/>
      <c r="C785" s="260"/>
      <c r="D785" s="267"/>
      <c r="E785" s="267"/>
      <c r="F785" s="267"/>
      <c r="G785" s="260"/>
      <c r="H785" s="340"/>
      <c r="I785" s="404"/>
      <c r="J785" s="266"/>
      <c r="K785" s="266"/>
      <c r="L785" s="266"/>
      <c r="M785" s="266"/>
      <c r="N785" s="266"/>
      <c r="O785" s="266"/>
      <c r="P785" s="266"/>
      <c r="Q785" s="266"/>
      <c r="R785" s="266"/>
      <c r="S785" s="266"/>
      <c r="T785" s="266"/>
      <c r="U785" s="266"/>
      <c r="V785" s="266"/>
      <c r="W785" s="266"/>
      <c r="X785" s="266"/>
      <c r="Y785" s="266"/>
      <c r="Z785" s="266"/>
      <c r="AA785" s="266"/>
      <c r="AB785" s="266"/>
      <c r="AC785" s="266"/>
      <c r="AD785" s="266"/>
      <c r="AE785" s="266"/>
      <c r="AF785" s="266"/>
      <c r="AG785" s="266"/>
      <c r="AH785" s="266"/>
      <c r="AI785" s="266"/>
      <c r="AJ785" s="266"/>
    </row>
    <row r="786" spans="1:36">
      <c r="A786" s="251"/>
      <c r="B786" s="260"/>
      <c r="C786" s="260"/>
      <c r="D786" s="267"/>
      <c r="E786" s="267"/>
      <c r="F786" s="267"/>
      <c r="G786" s="260"/>
      <c r="H786" s="340"/>
      <c r="I786" s="404"/>
      <c r="J786" s="266"/>
      <c r="K786" s="266"/>
      <c r="L786" s="266"/>
      <c r="M786" s="266"/>
      <c r="N786" s="266"/>
      <c r="O786" s="266"/>
      <c r="P786" s="266"/>
      <c r="Q786" s="266"/>
      <c r="R786" s="266"/>
      <c r="S786" s="266"/>
      <c r="T786" s="266"/>
      <c r="U786" s="266"/>
      <c r="V786" s="266"/>
      <c r="W786" s="266"/>
      <c r="X786" s="266"/>
      <c r="Y786" s="266"/>
      <c r="Z786" s="266"/>
      <c r="AA786" s="266"/>
      <c r="AB786" s="266"/>
      <c r="AC786" s="266"/>
      <c r="AD786" s="266"/>
      <c r="AE786" s="266"/>
      <c r="AF786" s="266"/>
      <c r="AG786" s="266"/>
      <c r="AH786" s="266"/>
      <c r="AI786" s="266"/>
      <c r="AJ786" s="266"/>
    </row>
    <row r="787" spans="1:36">
      <c r="A787" s="251"/>
      <c r="B787" s="260"/>
      <c r="C787" s="260"/>
      <c r="D787" s="267"/>
      <c r="E787" s="267"/>
      <c r="F787" s="267"/>
      <c r="G787" s="260"/>
      <c r="H787" s="340"/>
      <c r="I787" s="404"/>
      <c r="J787" s="266"/>
      <c r="K787" s="266"/>
      <c r="L787" s="266"/>
      <c r="M787" s="266"/>
      <c r="N787" s="266"/>
      <c r="O787" s="266"/>
      <c r="P787" s="266"/>
      <c r="Q787" s="266"/>
      <c r="R787" s="266"/>
      <c r="S787" s="266"/>
      <c r="T787" s="266"/>
      <c r="U787" s="266"/>
      <c r="V787" s="266"/>
      <c r="W787" s="266"/>
      <c r="X787" s="266"/>
      <c r="Y787" s="266"/>
      <c r="Z787" s="266"/>
      <c r="AA787" s="266"/>
      <c r="AB787" s="266"/>
      <c r="AC787" s="266"/>
      <c r="AD787" s="266"/>
      <c r="AE787" s="266"/>
      <c r="AF787" s="266"/>
      <c r="AG787" s="266"/>
      <c r="AH787" s="266"/>
      <c r="AI787" s="266"/>
      <c r="AJ787" s="266"/>
    </row>
    <row r="788" spans="1:36">
      <c r="A788" s="251"/>
      <c r="B788" s="260"/>
      <c r="C788" s="260"/>
      <c r="D788" s="267"/>
      <c r="E788" s="267"/>
      <c r="F788" s="267"/>
      <c r="G788" s="260"/>
      <c r="H788" s="340"/>
      <c r="I788" s="404"/>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s="266"/>
      <c r="AG788" s="266"/>
      <c r="AH788" s="266"/>
      <c r="AI788" s="266"/>
      <c r="AJ788" s="266"/>
    </row>
    <row r="789" spans="1:36">
      <c r="A789" s="251"/>
      <c r="B789" s="260"/>
      <c r="C789" s="260"/>
      <c r="D789" s="267"/>
      <c r="E789" s="267"/>
      <c r="F789" s="267"/>
      <c r="G789" s="260"/>
      <c r="H789" s="340"/>
      <c r="I789" s="404"/>
      <c r="J789" s="266"/>
      <c r="K789" s="266"/>
      <c r="L789" s="266"/>
      <c r="M789" s="266"/>
      <c r="N789" s="266"/>
      <c r="O789" s="266"/>
      <c r="P789" s="266"/>
      <c r="Q789" s="266"/>
      <c r="R789" s="266"/>
      <c r="S789" s="266"/>
      <c r="T789" s="266"/>
      <c r="U789" s="266"/>
      <c r="V789" s="266"/>
      <c r="W789" s="266"/>
      <c r="X789" s="266"/>
      <c r="Y789" s="266"/>
      <c r="Z789" s="266"/>
      <c r="AA789" s="266"/>
      <c r="AB789" s="266"/>
      <c r="AC789" s="266"/>
      <c r="AD789" s="266"/>
      <c r="AE789" s="266"/>
      <c r="AF789" s="266"/>
      <c r="AG789" s="266"/>
      <c r="AH789" s="266"/>
      <c r="AI789" s="266"/>
      <c r="AJ789" s="266"/>
    </row>
    <row r="790" spans="1:36">
      <c r="A790" s="251"/>
      <c r="B790" s="260"/>
      <c r="C790" s="260"/>
      <c r="D790" s="267"/>
      <c r="E790" s="267"/>
      <c r="F790" s="267"/>
      <c r="G790" s="260"/>
      <c r="H790" s="340"/>
      <c r="I790" s="404"/>
      <c r="J790" s="266"/>
      <c r="K790" s="266"/>
      <c r="L790" s="266"/>
      <c r="M790" s="266"/>
      <c r="N790" s="266"/>
      <c r="O790" s="266"/>
      <c r="P790" s="266"/>
      <c r="Q790" s="266"/>
      <c r="R790" s="266"/>
      <c r="S790" s="266"/>
      <c r="T790" s="266"/>
      <c r="U790" s="266"/>
      <c r="V790" s="266"/>
      <c r="W790" s="266"/>
      <c r="X790" s="266"/>
      <c r="Y790" s="266"/>
      <c r="Z790" s="266"/>
      <c r="AA790" s="266"/>
      <c r="AB790" s="266"/>
      <c r="AC790" s="266"/>
      <c r="AD790" s="266"/>
      <c r="AE790" s="266"/>
      <c r="AF790" s="266"/>
      <c r="AG790" s="266"/>
      <c r="AH790" s="266"/>
      <c r="AI790" s="266"/>
      <c r="AJ790" s="266"/>
    </row>
    <row r="791" spans="1:36">
      <c r="A791" s="251"/>
      <c r="B791" s="260"/>
      <c r="C791" s="260"/>
      <c r="D791" s="267"/>
      <c r="E791" s="267"/>
      <c r="F791" s="267"/>
      <c r="G791" s="260"/>
      <c r="H791" s="340"/>
      <c r="I791" s="404"/>
      <c r="J791" s="266"/>
      <c r="K791" s="266"/>
      <c r="L791" s="266"/>
      <c r="M791" s="266"/>
      <c r="N791" s="266"/>
      <c r="O791" s="266"/>
      <c r="P791" s="266"/>
      <c r="Q791" s="266"/>
      <c r="R791" s="266"/>
      <c r="S791" s="266"/>
      <c r="T791" s="266"/>
      <c r="U791" s="266"/>
      <c r="V791" s="266"/>
      <c r="W791" s="266"/>
      <c r="X791" s="266"/>
      <c r="Y791" s="266"/>
      <c r="Z791" s="266"/>
      <c r="AA791" s="266"/>
      <c r="AB791" s="266"/>
      <c r="AC791" s="266"/>
      <c r="AD791" s="266"/>
      <c r="AE791" s="266"/>
      <c r="AF791" s="266"/>
      <c r="AG791" s="266"/>
      <c r="AH791" s="266"/>
      <c r="AI791" s="266"/>
      <c r="AJ791" s="266"/>
    </row>
    <row r="792" spans="1:36">
      <c r="A792" s="251"/>
      <c r="B792" s="260"/>
      <c r="C792" s="260"/>
      <c r="D792" s="267"/>
      <c r="E792" s="267"/>
      <c r="F792" s="267"/>
      <c r="G792" s="260"/>
      <c r="H792" s="340"/>
      <c r="I792" s="404"/>
      <c r="J792" s="266"/>
      <c r="K792" s="266"/>
      <c r="L792" s="266"/>
      <c r="M792" s="266"/>
      <c r="N792" s="266"/>
      <c r="O792" s="266"/>
      <c r="P792" s="266"/>
      <c r="Q792" s="266"/>
      <c r="R792" s="266"/>
      <c r="S792" s="266"/>
      <c r="T792" s="266"/>
      <c r="U792" s="266"/>
      <c r="V792" s="266"/>
      <c r="W792" s="266"/>
      <c r="X792" s="266"/>
      <c r="Y792" s="266"/>
      <c r="Z792" s="266"/>
      <c r="AA792" s="266"/>
      <c r="AB792" s="266"/>
      <c r="AC792" s="266"/>
      <c r="AD792" s="266"/>
      <c r="AE792" s="266"/>
      <c r="AF792" s="266"/>
      <c r="AG792" s="266"/>
      <c r="AH792" s="266"/>
      <c r="AI792" s="266"/>
      <c r="AJ792" s="266"/>
    </row>
    <row r="793" spans="1:36">
      <c r="A793" s="251"/>
      <c r="B793" s="260"/>
      <c r="C793" s="260"/>
      <c r="D793" s="267"/>
      <c r="E793" s="267"/>
      <c r="F793" s="267"/>
      <c r="G793" s="260"/>
      <c r="H793" s="340"/>
      <c r="I793" s="404"/>
      <c r="J793" s="266"/>
      <c r="K793" s="266"/>
      <c r="L793" s="266"/>
      <c r="M793" s="266"/>
      <c r="N793" s="266"/>
      <c r="O793" s="266"/>
      <c r="P793" s="266"/>
      <c r="Q793" s="266"/>
      <c r="R793" s="266"/>
      <c r="S793" s="266"/>
      <c r="T793" s="266"/>
      <c r="U793" s="266"/>
      <c r="V793" s="266"/>
      <c r="W793" s="266"/>
      <c r="X793" s="266"/>
      <c r="Y793" s="266"/>
      <c r="Z793" s="266"/>
      <c r="AA793" s="266"/>
      <c r="AB793" s="266"/>
      <c r="AC793" s="266"/>
      <c r="AD793" s="266"/>
      <c r="AE793" s="266"/>
      <c r="AF793" s="266"/>
      <c r="AG793" s="266"/>
      <c r="AH793" s="266"/>
      <c r="AI793" s="266"/>
      <c r="AJ793" s="266"/>
    </row>
    <row r="794" spans="1:36">
      <c r="A794" s="251"/>
      <c r="B794" s="260"/>
      <c r="C794" s="260"/>
      <c r="D794" s="267"/>
      <c r="E794" s="267"/>
      <c r="F794" s="267"/>
      <c r="G794" s="260"/>
      <c r="H794" s="340"/>
      <c r="I794" s="404"/>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s="266"/>
      <c r="AG794" s="266"/>
      <c r="AH794" s="266"/>
      <c r="AI794" s="266"/>
      <c r="AJ794" s="266"/>
    </row>
    <row r="795" spans="1:36">
      <c r="A795" s="251"/>
      <c r="B795" s="260"/>
      <c r="C795" s="260"/>
      <c r="D795" s="267"/>
      <c r="E795" s="267"/>
      <c r="F795" s="267"/>
      <c r="G795" s="260"/>
      <c r="H795" s="340"/>
      <c r="I795" s="404"/>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row>
    <row r="796" spans="1:36">
      <c r="A796" s="251"/>
      <c r="B796" s="260"/>
      <c r="C796" s="260"/>
      <c r="D796" s="267"/>
      <c r="E796" s="267"/>
      <c r="F796" s="267"/>
      <c r="G796" s="260"/>
      <c r="H796" s="340"/>
      <c r="I796" s="404"/>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row>
    <row r="797" spans="1:36">
      <c r="A797" s="251"/>
      <c r="B797" s="260"/>
      <c r="C797" s="260"/>
      <c r="D797" s="267"/>
      <c r="E797" s="267"/>
      <c r="F797" s="267"/>
      <c r="G797" s="260"/>
      <c r="H797" s="340"/>
      <c r="I797" s="404"/>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row>
    <row r="798" spans="1:36">
      <c r="A798" s="251"/>
      <c r="B798" s="260"/>
      <c r="C798" s="260"/>
      <c r="D798" s="267"/>
      <c r="E798" s="267"/>
      <c r="F798" s="267"/>
      <c r="G798" s="260"/>
      <c r="H798" s="340"/>
      <c r="I798" s="404"/>
      <c r="J798" s="266"/>
      <c r="K798" s="266"/>
      <c r="L798" s="266"/>
      <c r="M798" s="266"/>
      <c r="N798" s="266"/>
      <c r="O798" s="266"/>
      <c r="P798" s="266"/>
      <c r="Q798" s="266"/>
      <c r="R798" s="266"/>
      <c r="S798" s="266"/>
      <c r="T798" s="266"/>
      <c r="U798" s="266"/>
      <c r="V798" s="266"/>
      <c r="W798" s="266"/>
      <c r="X798" s="266"/>
      <c r="Y798" s="266"/>
      <c r="Z798" s="266"/>
      <c r="AA798" s="266"/>
      <c r="AB798" s="266"/>
      <c r="AC798" s="266"/>
      <c r="AD798" s="266"/>
      <c r="AE798" s="266"/>
      <c r="AF798" s="266"/>
      <c r="AG798" s="266"/>
      <c r="AH798" s="266"/>
      <c r="AI798" s="266"/>
      <c r="AJ798" s="266"/>
    </row>
    <row r="799" spans="1:36">
      <c r="A799" s="251"/>
      <c r="B799" s="260"/>
      <c r="C799" s="260"/>
      <c r="D799" s="267"/>
      <c r="E799" s="267"/>
      <c r="F799" s="267"/>
      <c r="G799" s="260"/>
      <c r="H799" s="340"/>
      <c r="I799" s="404"/>
      <c r="J799" s="266"/>
      <c r="K799" s="266"/>
      <c r="L799" s="266"/>
      <c r="M799" s="266"/>
      <c r="N799" s="266"/>
      <c r="O799" s="266"/>
      <c r="P799" s="266"/>
      <c r="Q799" s="266"/>
      <c r="R799" s="266"/>
      <c r="S799" s="266"/>
      <c r="T799" s="266"/>
      <c r="U799" s="266"/>
      <c r="V799" s="266"/>
      <c r="W799" s="266"/>
      <c r="X799" s="266"/>
      <c r="Y799" s="266"/>
      <c r="Z799" s="266"/>
      <c r="AA799" s="266"/>
      <c r="AB799" s="266"/>
      <c r="AC799" s="266"/>
      <c r="AD799" s="266"/>
      <c r="AE799" s="266"/>
      <c r="AF799" s="266"/>
      <c r="AG799" s="266"/>
      <c r="AH799" s="266"/>
      <c r="AI799" s="266"/>
      <c r="AJ799" s="266"/>
    </row>
    <row r="800" spans="1:36">
      <c r="A800" s="251"/>
      <c r="B800" s="260"/>
      <c r="C800" s="260"/>
      <c r="D800" s="267"/>
      <c r="E800" s="267"/>
      <c r="F800" s="267"/>
      <c r="G800" s="260"/>
      <c r="H800" s="340"/>
      <c r="I800" s="404"/>
      <c r="J800" s="266"/>
      <c r="K800" s="266"/>
      <c r="L800" s="266"/>
      <c r="M800" s="266"/>
      <c r="N800" s="266"/>
      <c r="O800" s="266"/>
      <c r="P800" s="266"/>
      <c r="Q800" s="266"/>
      <c r="R800" s="266"/>
      <c r="S800" s="266"/>
      <c r="T800" s="266"/>
      <c r="U800" s="266"/>
      <c r="V800" s="266"/>
      <c r="W800" s="266"/>
      <c r="X800" s="266"/>
      <c r="Y800" s="266"/>
      <c r="Z800" s="266"/>
      <c r="AA800" s="266"/>
      <c r="AB800" s="266"/>
      <c r="AC800" s="266"/>
      <c r="AD800" s="266"/>
      <c r="AE800" s="266"/>
      <c r="AF800" s="266"/>
      <c r="AG800" s="266"/>
      <c r="AH800" s="266"/>
      <c r="AI800" s="266"/>
      <c r="AJ800" s="266"/>
    </row>
    <row r="801" spans="1:36">
      <c r="A801" s="251"/>
      <c r="B801" s="260"/>
      <c r="C801" s="260"/>
      <c r="D801" s="267"/>
      <c r="E801" s="267"/>
      <c r="F801" s="267"/>
      <c r="G801" s="260"/>
      <c r="H801" s="340"/>
      <c r="I801" s="404"/>
      <c r="J801" s="266"/>
      <c r="K801" s="266"/>
      <c r="L801" s="266"/>
      <c r="M801" s="266"/>
      <c r="N801" s="266"/>
      <c r="O801" s="266"/>
      <c r="P801" s="266"/>
      <c r="Q801" s="266"/>
      <c r="R801" s="266"/>
      <c r="S801" s="266"/>
      <c r="T801" s="266"/>
      <c r="U801" s="266"/>
      <c r="V801" s="266"/>
      <c r="W801" s="266"/>
      <c r="X801" s="266"/>
      <c r="Y801" s="266"/>
      <c r="Z801" s="266"/>
      <c r="AA801" s="266"/>
      <c r="AB801" s="266"/>
      <c r="AC801" s="266"/>
      <c r="AD801" s="266"/>
      <c r="AE801" s="266"/>
      <c r="AF801" s="266"/>
      <c r="AG801" s="266"/>
      <c r="AH801" s="266"/>
      <c r="AI801" s="266"/>
      <c r="AJ801" s="266"/>
    </row>
    <row r="802" spans="1:36">
      <c r="A802" s="251"/>
      <c r="B802" s="260"/>
      <c r="C802" s="260"/>
      <c r="D802" s="267"/>
      <c r="E802" s="267"/>
      <c r="F802" s="267"/>
      <c r="G802" s="260"/>
      <c r="H802" s="340"/>
      <c r="I802" s="404"/>
      <c r="J802" s="266"/>
      <c r="K802" s="266"/>
      <c r="L802" s="266"/>
      <c r="M802" s="266"/>
      <c r="N802" s="266"/>
      <c r="O802" s="266"/>
      <c r="P802" s="266"/>
      <c r="Q802" s="266"/>
      <c r="R802" s="266"/>
      <c r="S802" s="266"/>
      <c r="T802" s="266"/>
      <c r="U802" s="266"/>
      <c r="V802" s="266"/>
      <c r="W802" s="266"/>
      <c r="X802" s="266"/>
      <c r="Y802" s="266"/>
      <c r="Z802" s="266"/>
      <c r="AA802" s="266"/>
      <c r="AB802" s="266"/>
      <c r="AC802" s="266"/>
      <c r="AD802" s="266"/>
      <c r="AE802" s="266"/>
      <c r="AF802" s="266"/>
      <c r="AG802" s="266"/>
      <c r="AH802" s="266"/>
      <c r="AI802" s="266"/>
      <c r="AJ802" s="266"/>
    </row>
    <row r="803" spans="1:36">
      <c r="A803" s="251"/>
      <c r="B803" s="260"/>
      <c r="C803" s="260"/>
      <c r="D803" s="267"/>
      <c r="E803" s="267"/>
      <c r="F803" s="267"/>
      <c r="G803" s="260"/>
      <c r="H803" s="340"/>
      <c r="I803" s="404"/>
      <c r="J803" s="266"/>
      <c r="K803" s="266"/>
      <c r="L803" s="266"/>
      <c r="M803" s="266"/>
      <c r="N803" s="266"/>
      <c r="O803" s="266"/>
      <c r="P803" s="266"/>
      <c r="Q803" s="266"/>
      <c r="R803" s="266"/>
      <c r="S803" s="266"/>
      <c r="T803" s="266"/>
      <c r="U803" s="266"/>
      <c r="V803" s="266"/>
      <c r="W803" s="266"/>
      <c r="X803" s="266"/>
      <c r="Y803" s="266"/>
      <c r="Z803" s="266"/>
      <c r="AA803" s="266"/>
      <c r="AB803" s="266"/>
      <c r="AC803" s="266"/>
      <c r="AD803" s="266"/>
      <c r="AE803" s="266"/>
      <c r="AF803" s="266"/>
      <c r="AG803" s="266"/>
      <c r="AH803" s="266"/>
      <c r="AI803" s="266"/>
      <c r="AJ803" s="266"/>
    </row>
    <row r="804" spans="1:36">
      <c r="A804" s="251"/>
      <c r="B804" s="260"/>
      <c r="C804" s="260"/>
      <c r="D804" s="267"/>
      <c r="E804" s="267"/>
      <c r="F804" s="267"/>
      <c r="G804" s="260"/>
      <c r="H804" s="340"/>
      <c r="I804" s="404"/>
      <c r="J804" s="266"/>
      <c r="K804" s="266"/>
      <c r="L804" s="266"/>
      <c r="M804" s="266"/>
      <c r="N804" s="266"/>
      <c r="O804" s="266"/>
      <c r="P804" s="266"/>
      <c r="Q804" s="266"/>
      <c r="R804" s="266"/>
      <c r="S804" s="266"/>
      <c r="T804" s="266"/>
      <c r="U804" s="266"/>
      <c r="V804" s="266"/>
      <c r="W804" s="266"/>
      <c r="X804" s="266"/>
      <c r="Y804" s="266"/>
      <c r="Z804" s="266"/>
      <c r="AA804" s="266"/>
      <c r="AB804" s="266"/>
      <c r="AC804" s="266"/>
      <c r="AD804" s="266"/>
      <c r="AE804" s="266"/>
      <c r="AF804" s="266"/>
      <c r="AG804" s="266"/>
      <c r="AH804" s="266"/>
      <c r="AI804" s="266"/>
      <c r="AJ804" s="266"/>
    </row>
    <row r="805" spans="1:36">
      <c r="A805" s="251"/>
      <c r="B805" s="260"/>
      <c r="C805" s="260"/>
      <c r="D805" s="267"/>
      <c r="E805" s="267"/>
      <c r="F805" s="267"/>
      <c r="G805" s="260"/>
      <c r="H805" s="340"/>
      <c r="I805" s="404"/>
      <c r="J805" s="266"/>
      <c r="K805" s="266"/>
      <c r="L805" s="266"/>
      <c r="M805" s="266"/>
      <c r="N805" s="266"/>
      <c r="O805" s="266"/>
      <c r="P805" s="266"/>
      <c r="Q805" s="266"/>
      <c r="R805" s="266"/>
      <c r="S805" s="266"/>
      <c r="T805" s="266"/>
      <c r="U805" s="266"/>
      <c r="V805" s="266"/>
      <c r="W805" s="266"/>
      <c r="X805" s="266"/>
      <c r="Y805" s="266"/>
      <c r="Z805" s="266"/>
      <c r="AA805" s="266"/>
      <c r="AB805" s="266"/>
      <c r="AC805" s="266"/>
      <c r="AD805" s="266"/>
      <c r="AE805" s="266"/>
      <c r="AF805" s="266"/>
      <c r="AG805" s="266"/>
      <c r="AH805" s="266"/>
      <c r="AI805" s="266"/>
      <c r="AJ805" s="266"/>
    </row>
    <row r="806" spans="1:36">
      <c r="A806" s="251"/>
      <c r="B806" s="260"/>
      <c r="C806" s="260"/>
      <c r="D806" s="267"/>
      <c r="E806" s="267"/>
      <c r="F806" s="267"/>
      <c r="G806" s="260"/>
      <c r="H806" s="340"/>
      <c r="I806" s="404"/>
      <c r="J806" s="266"/>
      <c r="K806" s="266"/>
      <c r="L806" s="266"/>
      <c r="M806" s="266"/>
      <c r="N806" s="266"/>
      <c r="O806" s="266"/>
      <c r="P806" s="266"/>
      <c r="Q806" s="266"/>
      <c r="R806" s="266"/>
      <c r="S806" s="266"/>
      <c r="T806" s="266"/>
      <c r="U806" s="266"/>
      <c r="V806" s="266"/>
      <c r="W806" s="266"/>
      <c r="X806" s="266"/>
      <c r="Y806" s="266"/>
      <c r="Z806" s="266"/>
      <c r="AA806" s="266"/>
      <c r="AB806" s="266"/>
      <c r="AC806" s="266"/>
      <c r="AD806" s="266"/>
      <c r="AE806" s="266"/>
      <c r="AF806" s="266"/>
      <c r="AG806" s="266"/>
      <c r="AH806" s="266"/>
      <c r="AI806" s="266"/>
      <c r="AJ806" s="266"/>
    </row>
    <row r="807" spans="1:36">
      <c r="A807" s="251"/>
      <c r="B807" s="260"/>
      <c r="C807" s="260"/>
      <c r="D807" s="267"/>
      <c r="E807" s="267"/>
      <c r="F807" s="267"/>
      <c r="G807" s="260"/>
      <c r="H807" s="340"/>
      <c r="I807" s="404"/>
      <c r="J807" s="266"/>
      <c r="K807" s="266"/>
      <c r="L807" s="266"/>
      <c r="M807" s="266"/>
      <c r="N807" s="266"/>
      <c r="O807" s="266"/>
      <c r="P807" s="266"/>
      <c r="Q807" s="266"/>
      <c r="R807" s="266"/>
      <c r="S807" s="266"/>
      <c r="T807" s="266"/>
      <c r="U807" s="266"/>
      <c r="V807" s="266"/>
      <c r="W807" s="266"/>
      <c r="X807" s="266"/>
      <c r="Y807" s="266"/>
      <c r="Z807" s="266"/>
      <c r="AA807" s="266"/>
      <c r="AB807" s="266"/>
      <c r="AC807" s="266"/>
      <c r="AD807" s="266"/>
      <c r="AE807" s="266"/>
      <c r="AF807" s="266"/>
      <c r="AG807" s="266"/>
      <c r="AH807" s="266"/>
      <c r="AI807" s="266"/>
      <c r="AJ807" s="266"/>
    </row>
    <row r="808" spans="1:36">
      <c r="A808" s="251"/>
      <c r="B808" s="260"/>
      <c r="C808" s="260"/>
      <c r="D808" s="267"/>
      <c r="E808" s="267"/>
      <c r="F808" s="267"/>
      <c r="G808" s="260"/>
      <c r="H808" s="340"/>
      <c r="I808" s="404"/>
      <c r="J808" s="266"/>
      <c r="K808" s="266"/>
      <c r="L808" s="266"/>
      <c r="M808" s="266"/>
      <c r="N808" s="266"/>
      <c r="O808" s="266"/>
      <c r="P808" s="266"/>
      <c r="Q808" s="266"/>
      <c r="R808" s="266"/>
      <c r="S808" s="266"/>
      <c r="T808" s="266"/>
      <c r="U808" s="266"/>
      <c r="V808" s="266"/>
      <c r="W808" s="266"/>
      <c r="X808" s="266"/>
      <c r="Y808" s="266"/>
      <c r="Z808" s="266"/>
      <c r="AA808" s="266"/>
      <c r="AB808" s="266"/>
      <c r="AC808" s="266"/>
      <c r="AD808" s="266"/>
      <c r="AE808" s="266"/>
      <c r="AF808" s="266"/>
      <c r="AG808" s="266"/>
      <c r="AH808" s="266"/>
      <c r="AI808" s="266"/>
      <c r="AJ808" s="266"/>
    </row>
    <row r="809" spans="1:36">
      <c r="A809" s="251"/>
      <c r="B809" s="260"/>
      <c r="C809" s="260"/>
      <c r="D809" s="267"/>
      <c r="E809" s="267"/>
      <c r="F809" s="267"/>
      <c r="G809" s="260"/>
      <c r="H809" s="340"/>
      <c r="I809" s="404"/>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266"/>
      <c r="AF809" s="266"/>
      <c r="AG809" s="266"/>
      <c r="AH809" s="266"/>
      <c r="AI809" s="266"/>
      <c r="AJ809" s="266"/>
    </row>
    <row r="810" spans="1:36">
      <c r="A810" s="251"/>
      <c r="B810" s="260"/>
      <c r="C810" s="260"/>
      <c r="D810" s="267"/>
      <c r="E810" s="267"/>
      <c r="F810" s="267"/>
      <c r="G810" s="260"/>
      <c r="H810" s="340"/>
      <c r="I810" s="404"/>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266"/>
      <c r="AF810" s="266"/>
      <c r="AG810" s="266"/>
      <c r="AH810" s="266"/>
      <c r="AI810" s="266"/>
      <c r="AJ810" s="266"/>
    </row>
    <row r="811" spans="1:36">
      <c r="A811" s="251"/>
      <c r="B811" s="260"/>
      <c r="C811" s="260"/>
      <c r="D811" s="267"/>
      <c r="E811" s="267"/>
      <c r="F811" s="267"/>
      <c r="G811" s="260"/>
      <c r="H811" s="340"/>
      <c r="I811" s="404"/>
      <c r="J811" s="266"/>
      <c r="K811" s="266"/>
      <c r="L811" s="266"/>
      <c r="M811" s="266"/>
      <c r="N811" s="266"/>
      <c r="O811" s="266"/>
      <c r="P811" s="266"/>
      <c r="Q811" s="266"/>
      <c r="R811" s="266"/>
      <c r="S811" s="266"/>
      <c r="T811" s="266"/>
      <c r="U811" s="266"/>
      <c r="V811" s="266"/>
      <c r="W811" s="266"/>
      <c r="X811" s="266"/>
      <c r="Y811" s="266"/>
      <c r="Z811" s="266"/>
      <c r="AA811" s="266"/>
      <c r="AB811" s="266"/>
      <c r="AC811" s="266"/>
      <c r="AD811" s="266"/>
      <c r="AE811" s="266"/>
      <c r="AF811" s="266"/>
      <c r="AG811" s="266"/>
      <c r="AH811" s="266"/>
      <c r="AI811" s="266"/>
      <c r="AJ811" s="266"/>
    </row>
    <row r="812" spans="1:36">
      <c r="A812" s="251"/>
      <c r="B812" s="260"/>
      <c r="C812" s="260"/>
      <c r="D812" s="267"/>
      <c r="E812" s="267"/>
      <c r="F812" s="267"/>
      <c r="G812" s="260"/>
      <c r="H812" s="340"/>
      <c r="I812" s="404"/>
      <c r="J812" s="266"/>
      <c r="K812" s="266"/>
      <c r="L812" s="266"/>
      <c r="M812" s="266"/>
      <c r="N812" s="266"/>
      <c r="O812" s="266"/>
      <c r="P812" s="266"/>
      <c r="Q812" s="266"/>
      <c r="R812" s="266"/>
      <c r="S812" s="266"/>
      <c r="T812" s="266"/>
      <c r="U812" s="266"/>
      <c r="V812" s="266"/>
      <c r="W812" s="266"/>
      <c r="X812" s="266"/>
      <c r="Y812" s="266"/>
      <c r="Z812" s="266"/>
      <c r="AA812" s="266"/>
      <c r="AB812" s="266"/>
      <c r="AC812" s="266"/>
      <c r="AD812" s="266"/>
      <c r="AE812" s="266"/>
      <c r="AF812" s="266"/>
      <c r="AG812" s="266"/>
      <c r="AH812" s="266"/>
      <c r="AI812" s="266"/>
      <c r="AJ812" s="266"/>
    </row>
    <row r="813" spans="1:36">
      <c r="A813" s="251"/>
      <c r="B813" s="260"/>
      <c r="C813" s="260"/>
      <c r="D813" s="267"/>
      <c r="E813" s="267"/>
      <c r="F813" s="267"/>
      <c r="G813" s="260"/>
      <c r="H813" s="340"/>
      <c r="I813" s="404"/>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s="266"/>
      <c r="AG813" s="266"/>
      <c r="AH813" s="266"/>
      <c r="AI813" s="266"/>
      <c r="AJ813" s="266"/>
    </row>
    <row r="814" spans="1:36">
      <c r="A814" s="251"/>
      <c r="B814" s="260"/>
      <c r="C814" s="260"/>
      <c r="D814" s="267"/>
      <c r="E814" s="267"/>
      <c r="F814" s="267"/>
      <c r="G814" s="260"/>
      <c r="H814" s="340"/>
      <c r="I814" s="404"/>
      <c r="J814" s="266"/>
      <c r="K814" s="266"/>
      <c r="L814" s="266"/>
      <c r="M814" s="266"/>
      <c r="N814" s="266"/>
      <c r="O814" s="266"/>
      <c r="P814" s="266"/>
      <c r="Q814" s="266"/>
      <c r="R814" s="266"/>
      <c r="S814" s="266"/>
      <c r="T814" s="266"/>
      <c r="U814" s="266"/>
      <c r="V814" s="266"/>
      <c r="W814" s="266"/>
      <c r="X814" s="266"/>
      <c r="Y814" s="266"/>
      <c r="Z814" s="266"/>
      <c r="AA814" s="266"/>
      <c r="AB814" s="266"/>
      <c r="AC814" s="266"/>
      <c r="AD814" s="266"/>
      <c r="AE814" s="266"/>
      <c r="AF814" s="266"/>
      <c r="AG814" s="266"/>
      <c r="AH814" s="266"/>
      <c r="AI814" s="266"/>
      <c r="AJ814" s="266"/>
    </row>
    <row r="815" spans="1:36">
      <c r="A815" s="251"/>
      <c r="B815" s="260"/>
      <c r="C815" s="260"/>
      <c r="D815" s="267"/>
      <c r="E815" s="267"/>
      <c r="F815" s="267"/>
      <c r="G815" s="260"/>
      <c r="H815" s="340"/>
      <c r="I815" s="404"/>
      <c r="J815" s="266"/>
      <c r="K815" s="266"/>
      <c r="L815" s="266"/>
      <c r="M815" s="266"/>
      <c r="N815" s="266"/>
      <c r="O815" s="266"/>
      <c r="P815" s="266"/>
      <c r="Q815" s="266"/>
      <c r="R815" s="266"/>
      <c r="S815" s="266"/>
      <c r="T815" s="266"/>
      <c r="U815" s="266"/>
      <c r="V815" s="266"/>
      <c r="W815" s="266"/>
      <c r="X815" s="266"/>
      <c r="Y815" s="266"/>
      <c r="Z815" s="266"/>
      <c r="AA815" s="266"/>
      <c r="AB815" s="266"/>
      <c r="AC815" s="266"/>
      <c r="AD815" s="266"/>
      <c r="AE815" s="266"/>
      <c r="AF815" s="266"/>
      <c r="AG815" s="266"/>
      <c r="AH815" s="266"/>
      <c r="AI815" s="266"/>
      <c r="AJ815" s="266"/>
    </row>
    <row r="816" spans="1:36">
      <c r="A816" s="251"/>
      <c r="B816" s="260"/>
      <c r="C816" s="260"/>
      <c r="D816" s="267"/>
      <c r="E816" s="267"/>
      <c r="F816" s="267"/>
      <c r="G816" s="260"/>
      <c r="H816" s="340"/>
      <c r="I816" s="404"/>
      <c r="J816" s="266"/>
      <c r="K816" s="266"/>
      <c r="L816" s="266"/>
      <c r="M816" s="266"/>
      <c r="N816" s="266"/>
      <c r="O816" s="266"/>
      <c r="P816" s="266"/>
      <c r="Q816" s="266"/>
      <c r="R816" s="266"/>
      <c r="S816" s="266"/>
      <c r="T816" s="266"/>
      <c r="U816" s="266"/>
      <c r="V816" s="266"/>
      <c r="W816" s="266"/>
      <c r="X816" s="266"/>
      <c r="Y816" s="266"/>
      <c r="Z816" s="266"/>
      <c r="AA816" s="266"/>
      <c r="AB816" s="266"/>
      <c r="AC816" s="266"/>
      <c r="AD816" s="266"/>
      <c r="AE816" s="266"/>
      <c r="AF816" s="266"/>
      <c r="AG816" s="266"/>
      <c r="AH816" s="266"/>
      <c r="AI816" s="266"/>
      <c r="AJ816" s="266"/>
    </row>
    <row r="817" spans="1:36">
      <c r="A817" s="251"/>
      <c r="B817" s="260"/>
      <c r="C817" s="260"/>
      <c r="D817" s="267"/>
      <c r="E817" s="267"/>
      <c r="F817" s="267"/>
      <c r="G817" s="260"/>
      <c r="H817" s="340"/>
      <c r="I817" s="404"/>
      <c r="J817" s="266"/>
      <c r="K817" s="266"/>
      <c r="L817" s="266"/>
      <c r="M817" s="266"/>
      <c r="N817" s="266"/>
      <c r="O817" s="266"/>
      <c r="P817" s="266"/>
      <c r="Q817" s="266"/>
      <c r="R817" s="266"/>
      <c r="S817" s="266"/>
      <c r="T817" s="266"/>
      <c r="U817" s="266"/>
      <c r="V817" s="266"/>
      <c r="W817" s="266"/>
      <c r="X817" s="266"/>
      <c r="Y817" s="266"/>
      <c r="Z817" s="266"/>
      <c r="AA817" s="266"/>
      <c r="AB817" s="266"/>
      <c r="AC817" s="266"/>
      <c r="AD817" s="266"/>
      <c r="AE817" s="266"/>
      <c r="AF817" s="266"/>
      <c r="AG817" s="266"/>
      <c r="AH817" s="266"/>
      <c r="AI817" s="266"/>
      <c r="AJ817" s="266"/>
    </row>
    <row r="818" spans="1:36">
      <c r="A818" s="251"/>
      <c r="B818" s="260"/>
      <c r="C818" s="260"/>
      <c r="D818" s="267"/>
      <c r="E818" s="267"/>
      <c r="F818" s="267"/>
      <c r="G818" s="260"/>
      <c r="H818" s="340"/>
      <c r="I818" s="404"/>
      <c r="J818" s="266"/>
      <c r="K818" s="266"/>
      <c r="L818" s="266"/>
      <c r="M818" s="266"/>
      <c r="N818" s="266"/>
      <c r="O818" s="266"/>
      <c r="P818" s="266"/>
      <c r="Q818" s="266"/>
      <c r="R818" s="266"/>
      <c r="S818" s="266"/>
      <c r="T818" s="266"/>
      <c r="U818" s="266"/>
      <c r="V818" s="266"/>
      <c r="W818" s="266"/>
      <c r="X818" s="266"/>
      <c r="Y818" s="266"/>
      <c r="Z818" s="266"/>
      <c r="AA818" s="266"/>
      <c r="AB818" s="266"/>
      <c r="AC818" s="266"/>
      <c r="AD818" s="266"/>
      <c r="AE818" s="266"/>
      <c r="AF818" s="266"/>
      <c r="AG818" s="266"/>
      <c r="AH818" s="266"/>
      <c r="AI818" s="266"/>
      <c r="AJ818" s="266"/>
    </row>
    <row r="819" spans="1:36">
      <c r="A819" s="251"/>
      <c r="B819" s="260"/>
      <c r="C819" s="260"/>
      <c r="D819" s="267"/>
      <c r="E819" s="267"/>
      <c r="F819" s="267"/>
      <c r="G819" s="260"/>
      <c r="H819" s="340"/>
      <c r="I819" s="404"/>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266"/>
      <c r="AF819" s="266"/>
      <c r="AG819" s="266"/>
      <c r="AH819" s="266"/>
      <c r="AI819" s="266"/>
      <c r="AJ819" s="266"/>
    </row>
    <row r="820" spans="1:36">
      <c r="A820" s="251"/>
      <c r="B820" s="260"/>
      <c r="C820" s="260"/>
      <c r="D820" s="267"/>
      <c r="E820" s="267"/>
      <c r="F820" s="267"/>
      <c r="G820" s="260"/>
      <c r="H820" s="340"/>
      <c r="I820" s="404"/>
      <c r="J820" s="266"/>
      <c r="K820" s="266"/>
      <c r="L820" s="266"/>
      <c r="M820" s="266"/>
      <c r="N820" s="266"/>
      <c r="O820" s="266"/>
      <c r="P820" s="266"/>
      <c r="Q820" s="266"/>
      <c r="R820" s="266"/>
      <c r="S820" s="266"/>
      <c r="T820" s="266"/>
      <c r="U820" s="266"/>
      <c r="V820" s="266"/>
      <c r="W820" s="266"/>
      <c r="X820" s="266"/>
      <c r="Y820" s="266"/>
      <c r="Z820" s="266"/>
      <c r="AA820" s="266"/>
      <c r="AB820" s="266"/>
      <c r="AC820" s="266"/>
      <c r="AD820" s="266"/>
      <c r="AE820" s="266"/>
      <c r="AF820" s="266"/>
      <c r="AG820" s="266"/>
      <c r="AH820" s="266"/>
      <c r="AI820" s="266"/>
      <c r="AJ820" s="266"/>
    </row>
    <row r="821" spans="1:36">
      <c r="A821" s="251"/>
      <c r="B821" s="260"/>
      <c r="C821" s="260"/>
      <c r="D821" s="267"/>
      <c r="E821" s="267"/>
      <c r="F821" s="267"/>
      <c r="G821" s="260"/>
      <c r="H821" s="340"/>
      <c r="I821" s="404"/>
      <c r="J821" s="266"/>
      <c r="K821" s="266"/>
      <c r="L821" s="266"/>
      <c r="M821" s="266"/>
      <c r="N821" s="266"/>
      <c r="O821" s="266"/>
      <c r="P821" s="266"/>
      <c r="Q821" s="266"/>
      <c r="R821" s="266"/>
      <c r="S821" s="266"/>
      <c r="T821" s="266"/>
      <c r="U821" s="266"/>
      <c r="V821" s="266"/>
      <c r="W821" s="266"/>
      <c r="X821" s="266"/>
      <c r="Y821" s="266"/>
      <c r="Z821" s="266"/>
      <c r="AA821" s="266"/>
      <c r="AB821" s="266"/>
      <c r="AC821" s="266"/>
      <c r="AD821" s="266"/>
      <c r="AE821" s="266"/>
      <c r="AF821" s="266"/>
      <c r="AG821" s="266"/>
      <c r="AH821" s="266"/>
      <c r="AI821" s="266"/>
      <c r="AJ821" s="266"/>
    </row>
    <row r="822" spans="1:36">
      <c r="A822" s="251"/>
      <c r="B822" s="260"/>
      <c r="C822" s="260"/>
      <c r="D822" s="267"/>
      <c r="E822" s="267"/>
      <c r="F822" s="267"/>
      <c r="G822" s="260"/>
      <c r="H822" s="340"/>
      <c r="I822" s="404"/>
      <c r="J822" s="266"/>
      <c r="K822" s="266"/>
      <c r="L822" s="266"/>
      <c r="M822" s="266"/>
      <c r="N822" s="266"/>
      <c r="O822" s="266"/>
      <c r="P822" s="266"/>
      <c r="Q822" s="266"/>
      <c r="R822" s="266"/>
      <c r="S822" s="266"/>
      <c r="T822" s="266"/>
      <c r="U822" s="266"/>
      <c r="V822" s="266"/>
      <c r="W822" s="266"/>
      <c r="X822" s="266"/>
      <c r="Y822" s="266"/>
      <c r="Z822" s="266"/>
      <c r="AA822" s="266"/>
      <c r="AB822" s="266"/>
      <c r="AC822" s="266"/>
      <c r="AD822" s="266"/>
      <c r="AE822" s="266"/>
      <c r="AF822" s="266"/>
      <c r="AG822" s="266"/>
      <c r="AH822" s="266"/>
      <c r="AI822" s="266"/>
      <c r="AJ822" s="266"/>
    </row>
    <row r="823" spans="1:36">
      <c r="A823" s="251"/>
      <c r="B823" s="260"/>
      <c r="C823" s="260"/>
      <c r="D823" s="267"/>
      <c r="E823" s="267"/>
      <c r="F823" s="267"/>
      <c r="G823" s="260"/>
      <c r="H823" s="340"/>
      <c r="I823" s="404"/>
      <c r="J823" s="266"/>
      <c r="K823" s="266"/>
      <c r="L823" s="266"/>
      <c r="M823" s="266"/>
      <c r="N823" s="266"/>
      <c r="O823" s="266"/>
      <c r="P823" s="266"/>
      <c r="Q823" s="266"/>
      <c r="R823" s="266"/>
      <c r="S823" s="266"/>
      <c r="T823" s="266"/>
      <c r="U823" s="266"/>
      <c r="V823" s="266"/>
      <c r="W823" s="266"/>
      <c r="X823" s="266"/>
      <c r="Y823" s="266"/>
      <c r="Z823" s="266"/>
      <c r="AA823" s="266"/>
      <c r="AB823" s="266"/>
      <c r="AC823" s="266"/>
      <c r="AD823" s="266"/>
      <c r="AE823" s="266"/>
      <c r="AF823" s="266"/>
      <c r="AG823" s="266"/>
      <c r="AH823" s="266"/>
      <c r="AI823" s="266"/>
      <c r="AJ823" s="266"/>
    </row>
    <row r="824" spans="1:36">
      <c r="A824" s="251"/>
      <c r="B824" s="260"/>
      <c r="C824" s="260"/>
      <c r="D824" s="267"/>
      <c r="E824" s="267"/>
      <c r="F824" s="267"/>
      <c r="G824" s="260"/>
      <c r="H824" s="340"/>
      <c r="I824" s="404"/>
      <c r="J824" s="266"/>
      <c r="K824" s="266"/>
      <c r="L824" s="266"/>
      <c r="M824" s="266"/>
      <c r="N824" s="266"/>
      <c r="O824" s="266"/>
      <c r="P824" s="266"/>
      <c r="Q824" s="266"/>
      <c r="R824" s="266"/>
      <c r="S824" s="266"/>
      <c r="T824" s="266"/>
      <c r="U824" s="266"/>
      <c r="V824" s="266"/>
      <c r="W824" s="266"/>
      <c r="X824" s="266"/>
      <c r="Y824" s="266"/>
      <c r="Z824" s="266"/>
      <c r="AA824" s="266"/>
      <c r="AB824" s="266"/>
      <c r="AC824" s="266"/>
      <c r="AD824" s="266"/>
      <c r="AE824" s="266"/>
      <c r="AF824" s="266"/>
      <c r="AG824" s="266"/>
      <c r="AH824" s="266"/>
      <c r="AI824" s="266"/>
      <c r="AJ824" s="266"/>
    </row>
    <row r="825" spans="1:36">
      <c r="A825" s="251"/>
      <c r="B825" s="260"/>
      <c r="C825" s="260"/>
      <c r="D825" s="267"/>
      <c r="E825" s="267"/>
      <c r="F825" s="267"/>
      <c r="G825" s="260"/>
      <c r="H825" s="340"/>
      <c r="I825" s="404"/>
      <c r="J825" s="266"/>
      <c r="K825" s="266"/>
      <c r="L825" s="266"/>
      <c r="M825" s="266"/>
      <c r="N825" s="266"/>
      <c r="O825" s="266"/>
      <c r="P825" s="266"/>
      <c r="Q825" s="266"/>
      <c r="R825" s="266"/>
      <c r="S825" s="266"/>
      <c r="T825" s="266"/>
      <c r="U825" s="266"/>
      <c r="V825" s="266"/>
      <c r="W825" s="266"/>
      <c r="X825" s="266"/>
      <c r="Y825" s="266"/>
      <c r="Z825" s="266"/>
      <c r="AA825" s="266"/>
      <c r="AB825" s="266"/>
      <c r="AC825" s="266"/>
      <c r="AD825" s="266"/>
      <c r="AE825" s="266"/>
      <c r="AF825" s="266"/>
      <c r="AG825" s="266"/>
      <c r="AH825" s="266"/>
      <c r="AI825" s="266"/>
      <c r="AJ825" s="266"/>
    </row>
    <row r="826" spans="1:36">
      <c r="A826" s="251"/>
      <c r="B826" s="260"/>
      <c r="C826" s="260"/>
      <c r="D826" s="267"/>
      <c r="E826" s="267"/>
      <c r="F826" s="267"/>
      <c r="G826" s="260"/>
      <c r="H826" s="340"/>
      <c r="I826" s="404"/>
      <c r="J826" s="266"/>
      <c r="K826" s="266"/>
      <c r="L826" s="266"/>
      <c r="M826" s="266"/>
      <c r="N826" s="266"/>
      <c r="O826" s="266"/>
      <c r="P826" s="266"/>
      <c r="Q826" s="266"/>
      <c r="R826" s="266"/>
      <c r="S826" s="266"/>
      <c r="T826" s="266"/>
      <c r="U826" s="266"/>
      <c r="V826" s="266"/>
      <c r="W826" s="266"/>
      <c r="X826" s="266"/>
      <c r="Y826" s="266"/>
      <c r="Z826" s="266"/>
      <c r="AA826" s="266"/>
      <c r="AB826" s="266"/>
      <c r="AC826" s="266"/>
      <c r="AD826" s="266"/>
      <c r="AE826" s="266"/>
      <c r="AF826" s="266"/>
      <c r="AG826" s="266"/>
      <c r="AH826" s="266"/>
      <c r="AI826" s="266"/>
      <c r="AJ826" s="266"/>
    </row>
    <row r="827" spans="1:36">
      <c r="A827" s="251"/>
      <c r="B827" s="260"/>
      <c r="C827" s="260"/>
      <c r="D827" s="267"/>
      <c r="E827" s="267"/>
      <c r="F827" s="267"/>
      <c r="G827" s="260"/>
      <c r="H827" s="340"/>
      <c r="I827" s="404"/>
      <c r="J827" s="266"/>
      <c r="K827" s="266"/>
      <c r="L827" s="266"/>
      <c r="M827" s="266"/>
      <c r="N827" s="266"/>
      <c r="O827" s="266"/>
      <c r="P827" s="266"/>
      <c r="Q827" s="266"/>
      <c r="R827" s="266"/>
      <c r="S827" s="266"/>
      <c r="T827" s="266"/>
      <c r="U827" s="266"/>
      <c r="V827" s="266"/>
      <c r="W827" s="266"/>
      <c r="X827" s="266"/>
      <c r="Y827" s="266"/>
      <c r="Z827" s="266"/>
      <c r="AA827" s="266"/>
      <c r="AB827" s="266"/>
      <c r="AC827" s="266"/>
      <c r="AD827" s="266"/>
      <c r="AE827" s="266"/>
      <c r="AF827" s="266"/>
      <c r="AG827" s="266"/>
      <c r="AH827" s="266"/>
      <c r="AI827" s="266"/>
      <c r="AJ827" s="266"/>
    </row>
    <row r="828" spans="1:36">
      <c r="A828" s="251"/>
      <c r="B828" s="260"/>
      <c r="C828" s="260"/>
      <c r="D828" s="267"/>
      <c r="E828" s="267"/>
      <c r="F828" s="267"/>
      <c r="G828" s="260"/>
      <c r="H828" s="340"/>
      <c r="I828" s="404"/>
      <c r="J828" s="266"/>
      <c r="K828" s="266"/>
      <c r="L828" s="266"/>
      <c r="M828" s="266"/>
      <c r="N828" s="266"/>
      <c r="O828" s="266"/>
      <c r="P828" s="266"/>
      <c r="Q828" s="266"/>
      <c r="R828" s="266"/>
      <c r="S828" s="266"/>
      <c r="T828" s="266"/>
      <c r="U828" s="266"/>
      <c r="V828" s="266"/>
      <c r="W828" s="266"/>
      <c r="X828" s="266"/>
      <c r="Y828" s="266"/>
      <c r="Z828" s="266"/>
      <c r="AA828" s="266"/>
      <c r="AB828" s="266"/>
      <c r="AC828" s="266"/>
      <c r="AD828" s="266"/>
      <c r="AE828" s="266"/>
      <c r="AF828" s="266"/>
      <c r="AG828" s="266"/>
      <c r="AH828" s="266"/>
      <c r="AI828" s="266"/>
      <c r="AJ828" s="266"/>
    </row>
    <row r="829" spans="1:36">
      <c r="A829" s="251"/>
      <c r="B829" s="260"/>
      <c r="C829" s="260"/>
      <c r="D829" s="267"/>
      <c r="E829" s="267"/>
      <c r="F829" s="267"/>
      <c r="G829" s="260"/>
      <c r="H829" s="340"/>
      <c r="I829" s="404"/>
      <c r="J829" s="266"/>
      <c r="K829" s="266"/>
      <c r="L829" s="266"/>
      <c r="M829" s="266"/>
      <c r="N829" s="266"/>
      <c r="O829" s="266"/>
      <c r="P829" s="266"/>
      <c r="Q829" s="266"/>
      <c r="R829" s="266"/>
      <c r="S829" s="266"/>
      <c r="T829" s="266"/>
      <c r="U829" s="266"/>
      <c r="V829" s="266"/>
      <c r="W829" s="266"/>
      <c r="X829" s="266"/>
      <c r="Y829" s="266"/>
      <c r="Z829" s="266"/>
      <c r="AA829" s="266"/>
      <c r="AB829" s="266"/>
      <c r="AC829" s="266"/>
      <c r="AD829" s="266"/>
      <c r="AE829" s="266"/>
      <c r="AF829" s="266"/>
      <c r="AG829" s="266"/>
      <c r="AH829" s="266"/>
      <c r="AI829" s="266"/>
      <c r="AJ829" s="266"/>
    </row>
    <row r="830" spans="1:36">
      <c r="A830" s="251"/>
      <c r="B830" s="260"/>
      <c r="C830" s="260"/>
      <c r="D830" s="267"/>
      <c r="E830" s="267"/>
      <c r="F830" s="267"/>
      <c r="G830" s="260"/>
      <c r="H830" s="340"/>
      <c r="I830" s="404"/>
      <c r="J830" s="266"/>
      <c r="K830" s="266"/>
      <c r="L830" s="266"/>
      <c r="M830" s="266"/>
      <c r="N830" s="266"/>
      <c r="O830" s="266"/>
      <c r="P830" s="266"/>
      <c r="Q830" s="266"/>
      <c r="R830" s="266"/>
      <c r="S830" s="266"/>
      <c r="T830" s="266"/>
      <c r="U830" s="266"/>
      <c r="V830" s="266"/>
      <c r="W830" s="266"/>
      <c r="X830" s="266"/>
      <c r="Y830" s="266"/>
      <c r="Z830" s="266"/>
      <c r="AA830" s="266"/>
      <c r="AB830" s="266"/>
      <c r="AC830" s="266"/>
      <c r="AD830" s="266"/>
      <c r="AE830" s="266"/>
      <c r="AF830" s="266"/>
      <c r="AG830" s="266"/>
      <c r="AH830" s="266"/>
      <c r="AI830" s="266"/>
      <c r="AJ830" s="266"/>
    </row>
    <row r="831" spans="1:36">
      <c r="A831" s="251"/>
      <c r="B831" s="260"/>
      <c r="C831" s="260"/>
      <c r="D831" s="267"/>
      <c r="E831" s="267"/>
      <c r="F831" s="267"/>
      <c r="G831" s="260"/>
      <c r="H831" s="340"/>
      <c r="I831" s="404"/>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s="266"/>
      <c r="AG831" s="266"/>
      <c r="AH831" s="266"/>
      <c r="AI831" s="266"/>
      <c r="AJ831" s="266"/>
    </row>
    <row r="832" spans="1:36">
      <c r="A832" s="251"/>
      <c r="B832" s="260"/>
      <c r="C832" s="260"/>
      <c r="D832" s="267"/>
      <c r="E832" s="267"/>
      <c r="F832" s="267"/>
      <c r="G832" s="260"/>
      <c r="H832" s="340"/>
      <c r="I832" s="404"/>
      <c r="J832" s="266"/>
      <c r="K832" s="266"/>
      <c r="L832" s="266"/>
      <c r="M832" s="266"/>
      <c r="N832" s="266"/>
      <c r="O832" s="266"/>
      <c r="P832" s="266"/>
      <c r="Q832" s="266"/>
      <c r="R832" s="266"/>
      <c r="S832" s="266"/>
      <c r="T832" s="266"/>
      <c r="U832" s="266"/>
      <c r="V832" s="266"/>
      <c r="W832" s="266"/>
      <c r="X832" s="266"/>
      <c r="Y832" s="266"/>
      <c r="Z832" s="266"/>
      <c r="AA832" s="266"/>
      <c r="AB832" s="266"/>
      <c r="AC832" s="266"/>
      <c r="AD832" s="266"/>
      <c r="AE832" s="266"/>
      <c r="AF832" s="266"/>
      <c r="AG832" s="266"/>
      <c r="AH832" s="266"/>
      <c r="AI832" s="266"/>
      <c r="AJ832" s="266"/>
    </row>
    <row r="833" spans="1:36">
      <c r="A833" s="251"/>
      <c r="B833" s="260"/>
      <c r="C833" s="260"/>
      <c r="D833" s="267"/>
      <c r="E833" s="267"/>
      <c r="F833" s="267"/>
      <c r="G833" s="260"/>
      <c r="H833" s="340"/>
      <c r="I833" s="404"/>
      <c r="J833" s="266"/>
      <c r="K833" s="266"/>
      <c r="L833" s="266"/>
      <c r="M833" s="266"/>
      <c r="N833" s="266"/>
      <c r="O833" s="266"/>
      <c r="P833" s="266"/>
      <c r="Q833" s="266"/>
      <c r="R833" s="266"/>
      <c r="S833" s="266"/>
      <c r="T833" s="266"/>
      <c r="U833" s="266"/>
      <c r="V833" s="266"/>
      <c r="W833" s="266"/>
      <c r="X833" s="266"/>
      <c r="Y833" s="266"/>
      <c r="Z833" s="266"/>
      <c r="AA833" s="266"/>
      <c r="AB833" s="266"/>
      <c r="AC833" s="266"/>
      <c r="AD833" s="266"/>
      <c r="AE833" s="266"/>
      <c r="AF833" s="266"/>
      <c r="AG833" s="266"/>
      <c r="AH833" s="266"/>
      <c r="AI833" s="266"/>
      <c r="AJ833" s="266"/>
    </row>
    <row r="834" spans="1:36">
      <c r="A834" s="251"/>
      <c r="B834" s="260"/>
      <c r="C834" s="260"/>
      <c r="D834" s="267"/>
      <c r="E834" s="267"/>
      <c r="F834" s="267"/>
      <c r="G834" s="260"/>
      <c r="H834" s="340"/>
      <c r="I834" s="404"/>
      <c r="J834" s="266"/>
      <c r="K834" s="266"/>
      <c r="L834" s="266"/>
      <c r="M834" s="266"/>
      <c r="N834" s="266"/>
      <c r="O834" s="266"/>
      <c r="P834" s="266"/>
      <c r="Q834" s="266"/>
      <c r="R834" s="266"/>
      <c r="S834" s="266"/>
      <c r="T834" s="266"/>
      <c r="U834" s="266"/>
      <c r="V834" s="266"/>
      <c r="W834" s="266"/>
      <c r="X834" s="266"/>
      <c r="Y834" s="266"/>
      <c r="Z834" s="266"/>
      <c r="AA834" s="266"/>
      <c r="AB834" s="266"/>
      <c r="AC834" s="266"/>
      <c r="AD834" s="266"/>
      <c r="AE834" s="266"/>
      <c r="AF834" s="266"/>
      <c r="AG834" s="266"/>
      <c r="AH834" s="266"/>
      <c r="AI834" s="266"/>
      <c r="AJ834" s="266"/>
    </row>
    <row r="835" spans="1:36">
      <c r="A835" s="251"/>
      <c r="B835" s="260"/>
      <c r="C835" s="260"/>
      <c r="D835" s="267"/>
      <c r="E835" s="267"/>
      <c r="F835" s="267"/>
      <c r="G835" s="260"/>
      <c r="H835" s="340"/>
      <c r="I835" s="404"/>
      <c r="J835" s="266"/>
      <c r="K835" s="266"/>
      <c r="L835" s="266"/>
      <c r="M835" s="266"/>
      <c r="N835" s="266"/>
      <c r="O835" s="266"/>
      <c r="P835" s="266"/>
      <c r="Q835" s="266"/>
      <c r="R835" s="266"/>
      <c r="S835" s="266"/>
      <c r="T835" s="266"/>
      <c r="U835" s="266"/>
      <c r="V835" s="266"/>
      <c r="W835" s="266"/>
      <c r="X835" s="266"/>
      <c r="Y835" s="266"/>
      <c r="Z835" s="266"/>
      <c r="AA835" s="266"/>
      <c r="AB835" s="266"/>
      <c r="AC835" s="266"/>
      <c r="AD835" s="266"/>
      <c r="AE835" s="266"/>
      <c r="AF835" s="266"/>
      <c r="AG835" s="266"/>
      <c r="AH835" s="266"/>
      <c r="AI835" s="266"/>
      <c r="AJ835" s="266"/>
    </row>
    <row r="836" spans="1:36">
      <c r="A836" s="251"/>
      <c r="B836" s="260"/>
      <c r="C836" s="260"/>
      <c r="D836" s="267"/>
      <c r="E836" s="267"/>
      <c r="F836" s="267"/>
      <c r="G836" s="260"/>
      <c r="H836" s="340"/>
      <c r="I836" s="404"/>
      <c r="J836" s="266"/>
      <c r="K836" s="266"/>
      <c r="L836" s="266"/>
      <c r="M836" s="266"/>
      <c r="N836" s="266"/>
      <c r="O836" s="266"/>
      <c r="P836" s="266"/>
      <c r="Q836" s="266"/>
      <c r="R836" s="266"/>
      <c r="S836" s="266"/>
      <c r="T836" s="266"/>
      <c r="U836" s="266"/>
      <c r="V836" s="266"/>
      <c r="W836" s="266"/>
      <c r="X836" s="266"/>
      <c r="Y836" s="266"/>
      <c r="Z836" s="266"/>
      <c r="AA836" s="266"/>
      <c r="AB836" s="266"/>
      <c r="AC836" s="266"/>
      <c r="AD836" s="266"/>
      <c r="AE836" s="266"/>
      <c r="AF836" s="266"/>
      <c r="AG836" s="266"/>
      <c r="AH836" s="266"/>
      <c r="AI836" s="266"/>
      <c r="AJ836" s="266"/>
    </row>
    <row r="837" spans="1:36">
      <c r="A837" s="251"/>
      <c r="B837" s="260"/>
      <c r="C837" s="260"/>
      <c r="D837" s="267"/>
      <c r="E837" s="267"/>
      <c r="F837" s="267"/>
      <c r="G837" s="260"/>
      <c r="H837" s="340"/>
      <c r="I837" s="404"/>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266"/>
      <c r="AF837" s="266"/>
      <c r="AG837" s="266"/>
      <c r="AH837" s="266"/>
      <c r="AI837" s="266"/>
      <c r="AJ837" s="266"/>
    </row>
    <row r="838" spans="1:36">
      <c r="A838" s="251"/>
      <c r="B838" s="260"/>
      <c r="C838" s="260"/>
      <c r="D838" s="267"/>
      <c r="E838" s="267"/>
      <c r="F838" s="267"/>
      <c r="G838" s="260"/>
      <c r="H838" s="340"/>
      <c r="I838" s="404"/>
      <c r="J838" s="266"/>
      <c r="K838" s="266"/>
      <c r="L838" s="266"/>
      <c r="M838" s="266"/>
      <c r="N838" s="266"/>
      <c r="O838" s="266"/>
      <c r="P838" s="266"/>
      <c r="Q838" s="266"/>
      <c r="R838" s="266"/>
      <c r="S838" s="266"/>
      <c r="T838" s="266"/>
      <c r="U838" s="266"/>
      <c r="V838" s="266"/>
      <c r="W838" s="266"/>
      <c r="X838" s="266"/>
      <c r="Y838" s="266"/>
      <c r="Z838" s="266"/>
      <c r="AA838" s="266"/>
      <c r="AB838" s="266"/>
      <c r="AC838" s="266"/>
      <c r="AD838" s="266"/>
      <c r="AE838" s="266"/>
      <c r="AF838" s="266"/>
      <c r="AG838" s="266"/>
      <c r="AH838" s="266"/>
      <c r="AI838" s="266"/>
      <c r="AJ838" s="266"/>
    </row>
    <row r="839" spans="1:36">
      <c r="A839" s="251"/>
      <c r="B839" s="260"/>
      <c r="C839" s="260"/>
      <c r="D839" s="267"/>
      <c r="E839" s="267"/>
      <c r="F839" s="267"/>
      <c r="G839" s="260"/>
      <c r="H839" s="340"/>
      <c r="I839" s="404"/>
      <c r="J839" s="266"/>
      <c r="K839" s="266"/>
      <c r="L839" s="266"/>
      <c r="M839" s="266"/>
      <c r="N839" s="266"/>
      <c r="O839" s="266"/>
      <c r="P839" s="266"/>
      <c r="Q839" s="266"/>
      <c r="R839" s="266"/>
      <c r="S839" s="266"/>
      <c r="T839" s="266"/>
      <c r="U839" s="266"/>
      <c r="V839" s="266"/>
      <c r="W839" s="266"/>
      <c r="X839" s="266"/>
      <c r="Y839" s="266"/>
      <c r="Z839" s="266"/>
      <c r="AA839" s="266"/>
      <c r="AB839" s="266"/>
      <c r="AC839" s="266"/>
      <c r="AD839" s="266"/>
      <c r="AE839" s="266"/>
      <c r="AF839" s="266"/>
      <c r="AG839" s="266"/>
      <c r="AH839" s="266"/>
      <c r="AI839" s="266"/>
      <c r="AJ839" s="266"/>
    </row>
    <row r="840" spans="1:36">
      <c r="A840" s="251"/>
      <c r="B840" s="260"/>
      <c r="C840" s="260"/>
      <c r="D840" s="267"/>
      <c r="E840" s="267"/>
      <c r="F840" s="267"/>
      <c r="G840" s="260"/>
      <c r="H840" s="340"/>
      <c r="I840" s="404"/>
      <c r="J840" s="266"/>
      <c r="K840" s="266"/>
      <c r="L840" s="266"/>
      <c r="M840" s="266"/>
      <c r="N840" s="266"/>
      <c r="O840" s="266"/>
      <c r="P840" s="266"/>
      <c r="Q840" s="266"/>
      <c r="R840" s="266"/>
      <c r="S840" s="266"/>
      <c r="T840" s="266"/>
      <c r="U840" s="266"/>
      <c r="V840" s="266"/>
      <c r="W840" s="266"/>
      <c r="X840" s="266"/>
      <c r="Y840" s="266"/>
      <c r="Z840" s="266"/>
      <c r="AA840" s="266"/>
      <c r="AB840" s="266"/>
      <c r="AC840" s="266"/>
      <c r="AD840" s="266"/>
      <c r="AE840" s="266"/>
      <c r="AF840" s="266"/>
      <c r="AG840" s="266"/>
      <c r="AH840" s="266"/>
      <c r="AI840" s="266"/>
      <c r="AJ840" s="266"/>
    </row>
    <row r="841" spans="1:36">
      <c r="A841" s="251"/>
      <c r="B841" s="260"/>
      <c r="C841" s="260"/>
      <c r="D841" s="267"/>
      <c r="E841" s="267"/>
      <c r="F841" s="267"/>
      <c r="G841" s="260"/>
      <c r="H841" s="340"/>
      <c r="I841" s="404"/>
      <c r="J841" s="266"/>
      <c r="K841" s="266"/>
      <c r="L841" s="266"/>
      <c r="M841" s="266"/>
      <c r="N841" s="266"/>
      <c r="O841" s="266"/>
      <c r="P841" s="266"/>
      <c r="Q841" s="266"/>
      <c r="R841" s="266"/>
      <c r="S841" s="266"/>
      <c r="T841" s="266"/>
      <c r="U841" s="266"/>
      <c r="V841" s="266"/>
      <c r="W841" s="266"/>
      <c r="X841" s="266"/>
      <c r="Y841" s="266"/>
      <c r="Z841" s="266"/>
      <c r="AA841" s="266"/>
      <c r="AB841" s="266"/>
      <c r="AC841" s="266"/>
      <c r="AD841" s="266"/>
      <c r="AE841" s="266"/>
      <c r="AF841" s="266"/>
      <c r="AG841" s="266"/>
      <c r="AH841" s="266"/>
      <c r="AI841" s="266"/>
      <c r="AJ841" s="266"/>
    </row>
    <row r="842" spans="1:36">
      <c r="A842" s="251"/>
      <c r="B842" s="260"/>
      <c r="C842" s="260"/>
      <c r="D842" s="267"/>
      <c r="E842" s="267"/>
      <c r="F842" s="267"/>
      <c r="G842" s="260"/>
      <c r="H842" s="340"/>
      <c r="I842" s="404"/>
      <c r="J842" s="266"/>
      <c r="K842" s="266"/>
      <c r="L842" s="266"/>
      <c r="M842" s="266"/>
      <c r="N842" s="266"/>
      <c r="O842" s="266"/>
      <c r="P842" s="266"/>
      <c r="Q842" s="266"/>
      <c r="R842" s="266"/>
      <c r="S842" s="266"/>
      <c r="T842" s="266"/>
      <c r="U842" s="266"/>
      <c r="V842" s="266"/>
      <c r="W842" s="266"/>
      <c r="X842" s="266"/>
      <c r="Y842" s="266"/>
      <c r="Z842" s="266"/>
      <c r="AA842" s="266"/>
      <c r="AB842" s="266"/>
      <c r="AC842" s="266"/>
      <c r="AD842" s="266"/>
      <c r="AE842" s="266"/>
      <c r="AF842" s="266"/>
      <c r="AG842" s="266"/>
      <c r="AH842" s="266"/>
      <c r="AI842" s="266"/>
      <c r="AJ842" s="266"/>
    </row>
    <row r="843" spans="1:36">
      <c r="A843" s="251"/>
      <c r="B843" s="260"/>
      <c r="C843" s="260"/>
      <c r="D843" s="267"/>
      <c r="E843" s="267"/>
      <c r="F843" s="267"/>
      <c r="G843" s="260"/>
      <c r="H843" s="340"/>
      <c r="I843" s="404"/>
      <c r="J843" s="266"/>
      <c r="K843" s="266"/>
      <c r="L843" s="266"/>
      <c r="M843" s="266"/>
      <c r="N843" s="266"/>
      <c r="O843" s="266"/>
      <c r="P843" s="266"/>
      <c r="Q843" s="266"/>
      <c r="R843" s="266"/>
      <c r="S843" s="266"/>
      <c r="T843" s="266"/>
      <c r="U843" s="266"/>
      <c r="V843" s="266"/>
      <c r="W843" s="266"/>
      <c r="X843" s="266"/>
      <c r="Y843" s="266"/>
      <c r="Z843" s="266"/>
      <c r="AA843" s="266"/>
      <c r="AB843" s="266"/>
      <c r="AC843" s="266"/>
      <c r="AD843" s="266"/>
      <c r="AE843" s="266"/>
      <c r="AF843" s="266"/>
      <c r="AG843" s="266"/>
      <c r="AH843" s="266"/>
      <c r="AI843" s="266"/>
      <c r="AJ843" s="266"/>
    </row>
    <row r="844" spans="1:36">
      <c r="A844" s="251"/>
      <c r="B844" s="260"/>
      <c r="C844" s="260"/>
      <c r="D844" s="267"/>
      <c r="E844" s="267"/>
      <c r="F844" s="267"/>
      <c r="G844" s="260"/>
      <c r="H844" s="340"/>
      <c r="I844" s="404"/>
      <c r="J844" s="266"/>
      <c r="K844" s="266"/>
      <c r="L844" s="266"/>
      <c r="M844" s="266"/>
      <c r="N844" s="266"/>
      <c r="O844" s="266"/>
      <c r="P844" s="266"/>
      <c r="Q844" s="266"/>
      <c r="R844" s="266"/>
      <c r="S844" s="266"/>
      <c r="T844" s="266"/>
      <c r="U844" s="266"/>
      <c r="V844" s="266"/>
      <c r="W844" s="266"/>
      <c r="X844" s="266"/>
      <c r="Y844" s="266"/>
      <c r="Z844" s="266"/>
      <c r="AA844" s="266"/>
      <c r="AB844" s="266"/>
      <c r="AC844" s="266"/>
      <c r="AD844" s="266"/>
      <c r="AE844" s="266"/>
      <c r="AF844" s="266"/>
      <c r="AG844" s="266"/>
      <c r="AH844" s="266"/>
      <c r="AI844" s="266"/>
      <c r="AJ844" s="266"/>
    </row>
    <row r="845" spans="1:36">
      <c r="A845" s="251"/>
      <c r="B845" s="260"/>
      <c r="C845" s="260"/>
      <c r="D845" s="267"/>
      <c r="E845" s="267"/>
      <c r="F845" s="267"/>
      <c r="G845" s="260"/>
      <c r="H845" s="340"/>
      <c r="I845" s="404"/>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266"/>
      <c r="AF845" s="266"/>
      <c r="AG845" s="266"/>
      <c r="AH845" s="266"/>
      <c r="AI845" s="266"/>
      <c r="AJ845" s="266"/>
    </row>
    <row r="846" spans="1:36">
      <c r="A846" s="251"/>
      <c r="B846" s="260"/>
      <c r="C846" s="260"/>
      <c r="D846" s="267"/>
      <c r="E846" s="267"/>
      <c r="F846" s="267"/>
      <c r="G846" s="260"/>
      <c r="H846" s="340"/>
      <c r="I846" s="404"/>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266"/>
      <c r="AF846" s="266"/>
      <c r="AG846" s="266"/>
      <c r="AH846" s="266"/>
      <c r="AI846" s="266"/>
      <c r="AJ846" s="266"/>
    </row>
    <row r="847" spans="1:36">
      <c r="A847" s="251"/>
      <c r="B847" s="260"/>
      <c r="C847" s="260"/>
      <c r="D847" s="267"/>
      <c r="E847" s="267"/>
      <c r="F847" s="267"/>
      <c r="G847" s="260"/>
      <c r="H847" s="340"/>
      <c r="I847" s="404"/>
      <c r="J847" s="266"/>
      <c r="K847" s="266"/>
      <c r="L847" s="266"/>
      <c r="M847" s="266"/>
      <c r="N847" s="266"/>
      <c r="O847" s="266"/>
      <c r="P847" s="266"/>
      <c r="Q847" s="266"/>
      <c r="R847" s="266"/>
      <c r="S847" s="266"/>
      <c r="T847" s="266"/>
      <c r="U847" s="266"/>
      <c r="V847" s="266"/>
      <c r="W847" s="266"/>
      <c r="X847" s="266"/>
      <c r="Y847" s="266"/>
      <c r="Z847" s="266"/>
      <c r="AA847" s="266"/>
      <c r="AB847" s="266"/>
      <c r="AC847" s="266"/>
      <c r="AD847" s="266"/>
      <c r="AE847" s="266"/>
      <c r="AF847" s="266"/>
      <c r="AG847" s="266"/>
      <c r="AH847" s="266"/>
      <c r="AI847" s="266"/>
      <c r="AJ847" s="266"/>
    </row>
    <row r="848" spans="1:36">
      <c r="A848" s="251"/>
      <c r="B848" s="260"/>
      <c r="C848" s="260"/>
      <c r="D848" s="267"/>
      <c r="E848" s="267"/>
      <c r="F848" s="267"/>
      <c r="G848" s="260"/>
      <c r="H848" s="340"/>
      <c r="I848" s="404"/>
      <c r="J848" s="266"/>
      <c r="K848" s="266"/>
      <c r="L848" s="266"/>
      <c r="M848" s="266"/>
      <c r="N848" s="266"/>
      <c r="O848" s="266"/>
      <c r="P848" s="266"/>
      <c r="Q848" s="266"/>
      <c r="R848" s="266"/>
      <c r="S848" s="266"/>
      <c r="T848" s="266"/>
      <c r="U848" s="266"/>
      <c r="V848" s="266"/>
      <c r="W848" s="266"/>
      <c r="X848" s="266"/>
      <c r="Y848" s="266"/>
      <c r="Z848" s="266"/>
      <c r="AA848" s="266"/>
      <c r="AB848" s="266"/>
      <c r="AC848" s="266"/>
      <c r="AD848" s="266"/>
      <c r="AE848" s="266"/>
      <c r="AF848" s="266"/>
      <c r="AG848" s="266"/>
      <c r="AH848" s="266"/>
      <c r="AI848" s="266"/>
      <c r="AJ848" s="266"/>
    </row>
    <row r="849" spans="1:36">
      <c r="A849" s="251"/>
      <c r="B849" s="260"/>
      <c r="C849" s="260"/>
      <c r="D849" s="267"/>
      <c r="E849" s="267"/>
      <c r="F849" s="267"/>
      <c r="G849" s="260"/>
      <c r="H849" s="340"/>
      <c r="I849" s="404"/>
      <c r="J849" s="266"/>
      <c r="K849" s="266"/>
      <c r="L849" s="266"/>
      <c r="M849" s="266"/>
      <c r="N849" s="266"/>
      <c r="O849" s="266"/>
      <c r="P849" s="266"/>
      <c r="Q849" s="266"/>
      <c r="R849" s="266"/>
      <c r="S849" s="266"/>
      <c r="T849" s="266"/>
      <c r="U849" s="266"/>
      <c r="V849" s="266"/>
      <c r="W849" s="266"/>
      <c r="X849" s="266"/>
      <c r="Y849" s="266"/>
      <c r="Z849" s="266"/>
      <c r="AA849" s="266"/>
      <c r="AB849" s="266"/>
      <c r="AC849" s="266"/>
      <c r="AD849" s="266"/>
      <c r="AE849" s="266"/>
      <c r="AF849" s="266"/>
      <c r="AG849" s="266"/>
      <c r="AH849" s="266"/>
      <c r="AI849" s="266"/>
      <c r="AJ849" s="266"/>
    </row>
    <row r="850" spans="1:36">
      <c r="A850" s="251"/>
      <c r="B850" s="260"/>
      <c r="C850" s="260"/>
      <c r="D850" s="267"/>
      <c r="E850" s="267"/>
      <c r="F850" s="267"/>
      <c r="G850" s="260"/>
      <c r="H850" s="340"/>
      <c r="I850" s="404"/>
      <c r="J850" s="266"/>
      <c r="K850" s="266"/>
      <c r="L850" s="266"/>
      <c r="M850" s="266"/>
      <c r="N850" s="266"/>
      <c r="O850" s="266"/>
      <c r="P850" s="266"/>
      <c r="Q850" s="266"/>
      <c r="R850" s="266"/>
      <c r="S850" s="266"/>
      <c r="T850" s="266"/>
      <c r="U850" s="266"/>
      <c r="V850" s="266"/>
      <c r="W850" s="266"/>
      <c r="X850" s="266"/>
      <c r="Y850" s="266"/>
      <c r="Z850" s="266"/>
      <c r="AA850" s="266"/>
      <c r="AB850" s="266"/>
      <c r="AC850" s="266"/>
      <c r="AD850" s="266"/>
      <c r="AE850" s="266"/>
      <c r="AF850" s="266"/>
      <c r="AG850" s="266"/>
      <c r="AH850" s="266"/>
      <c r="AI850" s="266"/>
      <c r="AJ850" s="266"/>
    </row>
    <row r="851" spans="1:36">
      <c r="A851" s="251"/>
      <c r="B851" s="260"/>
      <c r="C851" s="260"/>
      <c r="D851" s="267"/>
      <c r="E851" s="267"/>
      <c r="F851" s="267"/>
      <c r="G851" s="260"/>
      <c r="H851" s="340"/>
      <c r="I851" s="404"/>
      <c r="J851" s="266"/>
      <c r="K851" s="266"/>
      <c r="L851" s="266"/>
      <c r="M851" s="266"/>
      <c r="N851" s="266"/>
      <c r="O851" s="266"/>
      <c r="P851" s="266"/>
      <c r="Q851" s="266"/>
      <c r="R851" s="266"/>
      <c r="S851" s="266"/>
      <c r="T851" s="266"/>
      <c r="U851" s="266"/>
      <c r="V851" s="266"/>
      <c r="W851" s="266"/>
      <c r="X851" s="266"/>
      <c r="Y851" s="266"/>
      <c r="Z851" s="266"/>
      <c r="AA851" s="266"/>
      <c r="AB851" s="266"/>
      <c r="AC851" s="266"/>
      <c r="AD851" s="266"/>
      <c r="AE851" s="266"/>
      <c r="AF851" s="266"/>
      <c r="AG851" s="266"/>
      <c r="AH851" s="266"/>
      <c r="AI851" s="266"/>
      <c r="AJ851" s="266"/>
    </row>
    <row r="852" spans="1:36">
      <c r="A852" s="251"/>
      <c r="B852" s="260"/>
      <c r="C852" s="260"/>
      <c r="D852" s="267"/>
      <c r="E852" s="267"/>
      <c r="F852" s="267"/>
      <c r="G852" s="260"/>
      <c r="H852" s="340"/>
      <c r="I852" s="404"/>
      <c r="J852" s="266"/>
      <c r="K852" s="266"/>
      <c r="L852" s="266"/>
      <c r="M852" s="266"/>
      <c r="N852" s="266"/>
      <c r="O852" s="266"/>
      <c r="P852" s="266"/>
      <c r="Q852" s="266"/>
      <c r="R852" s="266"/>
      <c r="S852" s="266"/>
      <c r="T852" s="266"/>
      <c r="U852" s="266"/>
      <c r="V852" s="266"/>
      <c r="W852" s="266"/>
      <c r="X852" s="266"/>
      <c r="Y852" s="266"/>
      <c r="Z852" s="266"/>
      <c r="AA852" s="266"/>
      <c r="AB852" s="266"/>
      <c r="AC852" s="266"/>
      <c r="AD852" s="266"/>
      <c r="AE852" s="266"/>
      <c r="AF852" s="266"/>
      <c r="AG852" s="266"/>
      <c r="AH852" s="266"/>
      <c r="AI852" s="266"/>
      <c r="AJ852" s="266"/>
    </row>
    <row r="853" spans="1:36">
      <c r="A853" s="251"/>
      <c r="B853" s="260"/>
      <c r="C853" s="260"/>
      <c r="D853" s="267"/>
      <c r="E853" s="267"/>
      <c r="F853" s="267"/>
      <c r="G853" s="260"/>
      <c r="H853" s="340"/>
      <c r="I853" s="404"/>
      <c r="J853" s="266"/>
      <c r="K853" s="266"/>
      <c r="L853" s="266"/>
      <c r="M853" s="266"/>
      <c r="N853" s="266"/>
      <c r="O853" s="266"/>
      <c r="P853" s="266"/>
      <c r="Q853" s="266"/>
      <c r="R853" s="266"/>
      <c r="S853" s="266"/>
      <c r="T853" s="266"/>
      <c r="U853" s="266"/>
      <c r="V853" s="266"/>
      <c r="W853" s="266"/>
      <c r="X853" s="266"/>
      <c r="Y853" s="266"/>
      <c r="Z853" s="266"/>
      <c r="AA853" s="266"/>
      <c r="AB853" s="266"/>
      <c r="AC853" s="266"/>
      <c r="AD853" s="266"/>
      <c r="AE853" s="266"/>
      <c r="AF853" s="266"/>
      <c r="AG853" s="266"/>
      <c r="AH853" s="266"/>
      <c r="AI853" s="266"/>
      <c r="AJ853" s="266"/>
    </row>
    <row r="854" spans="1:36">
      <c r="A854" s="251"/>
      <c r="B854" s="260"/>
      <c r="C854" s="260"/>
      <c r="D854" s="267"/>
      <c r="E854" s="267"/>
      <c r="F854" s="267"/>
      <c r="G854" s="260"/>
      <c r="H854" s="340"/>
      <c r="I854" s="404"/>
      <c r="J854" s="266"/>
      <c r="K854" s="266"/>
      <c r="L854" s="266"/>
      <c r="M854" s="266"/>
      <c r="N854" s="266"/>
      <c r="O854" s="266"/>
      <c r="P854" s="266"/>
      <c r="Q854" s="266"/>
      <c r="R854" s="266"/>
      <c r="S854" s="266"/>
      <c r="T854" s="266"/>
      <c r="U854" s="266"/>
      <c r="V854" s="266"/>
      <c r="W854" s="266"/>
      <c r="X854" s="266"/>
      <c r="Y854" s="266"/>
      <c r="Z854" s="266"/>
      <c r="AA854" s="266"/>
      <c r="AB854" s="266"/>
      <c r="AC854" s="266"/>
      <c r="AD854" s="266"/>
      <c r="AE854" s="266"/>
      <c r="AF854" s="266"/>
      <c r="AG854" s="266"/>
      <c r="AH854" s="266"/>
      <c r="AI854" s="266"/>
      <c r="AJ854" s="266"/>
    </row>
    <row r="855" spans="1:36">
      <c r="A855" s="251"/>
      <c r="B855" s="260"/>
      <c r="C855" s="260"/>
      <c r="D855" s="267"/>
      <c r="E855" s="267"/>
      <c r="F855" s="267"/>
      <c r="G855" s="260"/>
      <c r="H855" s="340"/>
      <c r="I855" s="404"/>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266"/>
      <c r="AF855" s="266"/>
      <c r="AG855" s="266"/>
      <c r="AH855" s="266"/>
      <c r="AI855" s="266"/>
      <c r="AJ855" s="266"/>
    </row>
    <row r="856" spans="1:36">
      <c r="A856" s="251"/>
      <c r="B856" s="260"/>
      <c r="C856" s="260"/>
      <c r="D856" s="267"/>
      <c r="E856" s="267"/>
      <c r="F856" s="267"/>
      <c r="G856" s="260"/>
      <c r="H856" s="340"/>
      <c r="I856" s="404"/>
      <c r="J856" s="266"/>
      <c r="K856" s="266"/>
      <c r="L856" s="266"/>
      <c r="M856" s="266"/>
      <c r="N856" s="266"/>
      <c r="O856" s="266"/>
      <c r="P856" s="266"/>
      <c r="Q856" s="266"/>
      <c r="R856" s="266"/>
      <c r="S856" s="266"/>
      <c r="T856" s="266"/>
      <c r="U856" s="266"/>
      <c r="V856" s="266"/>
      <c r="W856" s="266"/>
      <c r="X856" s="266"/>
      <c r="Y856" s="266"/>
      <c r="Z856" s="266"/>
      <c r="AA856" s="266"/>
      <c r="AB856" s="266"/>
      <c r="AC856" s="266"/>
      <c r="AD856" s="266"/>
      <c r="AE856" s="266"/>
      <c r="AF856" s="266"/>
      <c r="AG856" s="266"/>
      <c r="AH856" s="266"/>
      <c r="AI856" s="266"/>
      <c r="AJ856" s="266"/>
    </row>
    <row r="857" spans="1:36">
      <c r="A857" s="251"/>
      <c r="B857" s="260"/>
      <c r="C857" s="260"/>
      <c r="D857" s="267"/>
      <c r="E857" s="267"/>
      <c r="F857" s="267"/>
      <c r="G857" s="260"/>
      <c r="H857" s="340"/>
      <c r="I857" s="404"/>
      <c r="J857" s="266"/>
      <c r="K857" s="266"/>
      <c r="L857" s="266"/>
      <c r="M857" s="266"/>
      <c r="N857" s="266"/>
      <c r="O857" s="266"/>
      <c r="P857" s="266"/>
      <c r="Q857" s="266"/>
      <c r="R857" s="266"/>
      <c r="S857" s="266"/>
      <c r="T857" s="266"/>
      <c r="U857" s="266"/>
      <c r="V857" s="266"/>
      <c r="W857" s="266"/>
      <c r="X857" s="266"/>
      <c r="Y857" s="266"/>
      <c r="Z857" s="266"/>
      <c r="AA857" s="266"/>
      <c r="AB857" s="266"/>
      <c r="AC857" s="266"/>
      <c r="AD857" s="266"/>
      <c r="AE857" s="266"/>
      <c r="AF857" s="266"/>
      <c r="AG857" s="266"/>
      <c r="AH857" s="266"/>
      <c r="AI857" s="266"/>
      <c r="AJ857" s="266"/>
    </row>
    <row r="858" spans="1:36">
      <c r="A858" s="251"/>
      <c r="B858" s="260"/>
      <c r="C858" s="260"/>
      <c r="D858" s="267"/>
      <c r="E858" s="267"/>
      <c r="F858" s="267"/>
      <c r="G858" s="260"/>
      <c r="H858" s="340"/>
      <c r="I858" s="404"/>
      <c r="J858" s="266"/>
      <c r="K858" s="266"/>
      <c r="L858" s="266"/>
      <c r="M858" s="266"/>
      <c r="N858" s="266"/>
      <c r="O858" s="266"/>
      <c r="P858" s="266"/>
      <c r="Q858" s="266"/>
      <c r="R858" s="266"/>
      <c r="S858" s="266"/>
      <c r="T858" s="266"/>
      <c r="U858" s="266"/>
      <c r="V858" s="266"/>
      <c r="W858" s="266"/>
      <c r="X858" s="266"/>
      <c r="Y858" s="266"/>
      <c r="Z858" s="266"/>
      <c r="AA858" s="266"/>
      <c r="AB858" s="266"/>
      <c r="AC858" s="266"/>
      <c r="AD858" s="266"/>
      <c r="AE858" s="266"/>
      <c r="AF858" s="266"/>
      <c r="AG858" s="266"/>
      <c r="AH858" s="266"/>
      <c r="AI858" s="266"/>
      <c r="AJ858" s="266"/>
    </row>
    <row r="859" spans="1:36">
      <c r="A859" s="251"/>
      <c r="B859" s="260"/>
      <c r="C859" s="260"/>
      <c r="D859" s="267"/>
      <c r="E859" s="267"/>
      <c r="F859" s="267"/>
      <c r="G859" s="260"/>
      <c r="H859" s="340"/>
      <c r="I859" s="404"/>
      <c r="J859" s="266"/>
      <c r="K859" s="266"/>
      <c r="L859" s="266"/>
      <c r="M859" s="266"/>
      <c r="N859" s="266"/>
      <c r="O859" s="266"/>
      <c r="P859" s="266"/>
      <c r="Q859" s="266"/>
      <c r="R859" s="266"/>
      <c r="S859" s="266"/>
      <c r="T859" s="266"/>
      <c r="U859" s="266"/>
      <c r="V859" s="266"/>
      <c r="W859" s="266"/>
      <c r="X859" s="266"/>
      <c r="Y859" s="266"/>
      <c r="Z859" s="266"/>
      <c r="AA859" s="266"/>
      <c r="AB859" s="266"/>
      <c r="AC859" s="266"/>
      <c r="AD859" s="266"/>
      <c r="AE859" s="266"/>
      <c r="AF859" s="266"/>
      <c r="AG859" s="266"/>
      <c r="AH859" s="266"/>
      <c r="AI859" s="266"/>
      <c r="AJ859" s="266"/>
    </row>
    <row r="860" spans="1:36">
      <c r="A860" s="251"/>
      <c r="B860" s="260"/>
      <c r="C860" s="260"/>
      <c r="D860" s="267"/>
      <c r="E860" s="267"/>
      <c r="F860" s="267"/>
      <c r="G860" s="260"/>
      <c r="H860" s="340"/>
      <c r="I860" s="404"/>
      <c r="J860" s="266"/>
      <c r="K860" s="266"/>
      <c r="L860" s="266"/>
      <c r="M860" s="266"/>
      <c r="N860" s="266"/>
      <c r="O860" s="266"/>
      <c r="P860" s="266"/>
      <c r="Q860" s="266"/>
      <c r="R860" s="266"/>
      <c r="S860" s="266"/>
      <c r="T860" s="266"/>
      <c r="U860" s="266"/>
      <c r="V860" s="266"/>
      <c r="W860" s="266"/>
      <c r="X860" s="266"/>
      <c r="Y860" s="266"/>
      <c r="Z860" s="266"/>
      <c r="AA860" s="266"/>
      <c r="AB860" s="266"/>
      <c r="AC860" s="266"/>
      <c r="AD860" s="266"/>
      <c r="AE860" s="266"/>
      <c r="AF860" s="266"/>
      <c r="AG860" s="266"/>
      <c r="AH860" s="266"/>
      <c r="AI860" s="266"/>
      <c r="AJ860" s="266"/>
    </row>
    <row r="861" spans="1:36">
      <c r="A861" s="251"/>
      <c r="B861" s="260"/>
      <c r="C861" s="260"/>
      <c r="D861" s="267"/>
      <c r="E861" s="267"/>
      <c r="F861" s="267"/>
      <c r="G861" s="260"/>
      <c r="H861" s="340"/>
      <c r="I861" s="404"/>
      <c r="J861" s="266"/>
      <c r="K861" s="266"/>
      <c r="L861" s="266"/>
      <c r="M861" s="266"/>
      <c r="N861" s="266"/>
      <c r="O861" s="266"/>
      <c r="P861" s="266"/>
      <c r="Q861" s="266"/>
      <c r="R861" s="266"/>
      <c r="S861" s="266"/>
      <c r="T861" s="266"/>
      <c r="U861" s="266"/>
      <c r="V861" s="266"/>
      <c r="W861" s="266"/>
      <c r="X861" s="266"/>
      <c r="Y861" s="266"/>
      <c r="Z861" s="266"/>
      <c r="AA861" s="266"/>
      <c r="AB861" s="266"/>
      <c r="AC861" s="266"/>
      <c r="AD861" s="266"/>
      <c r="AE861" s="266"/>
      <c r="AF861" s="266"/>
      <c r="AG861" s="266"/>
      <c r="AH861" s="266"/>
      <c r="AI861" s="266"/>
      <c r="AJ861" s="266"/>
    </row>
    <row r="862" spans="1:36">
      <c r="A862" s="251"/>
      <c r="B862" s="260"/>
      <c r="C862" s="260"/>
      <c r="D862" s="267"/>
      <c r="E862" s="267"/>
      <c r="F862" s="267"/>
      <c r="G862" s="260"/>
      <c r="H862" s="340"/>
      <c r="I862" s="404"/>
      <c r="J862" s="266"/>
      <c r="K862" s="266"/>
      <c r="L862" s="266"/>
      <c r="M862" s="266"/>
      <c r="N862" s="266"/>
      <c r="O862" s="266"/>
      <c r="P862" s="266"/>
      <c r="Q862" s="266"/>
      <c r="R862" s="266"/>
      <c r="S862" s="266"/>
      <c r="T862" s="266"/>
      <c r="U862" s="266"/>
      <c r="V862" s="266"/>
      <c r="W862" s="266"/>
      <c r="X862" s="266"/>
      <c r="Y862" s="266"/>
      <c r="Z862" s="266"/>
      <c r="AA862" s="266"/>
      <c r="AB862" s="266"/>
      <c r="AC862" s="266"/>
      <c r="AD862" s="266"/>
      <c r="AE862" s="266"/>
      <c r="AF862" s="266"/>
      <c r="AG862" s="266"/>
      <c r="AH862" s="266"/>
      <c r="AI862" s="266"/>
      <c r="AJ862" s="266"/>
    </row>
    <row r="863" spans="1:36">
      <c r="A863" s="251"/>
      <c r="B863" s="260"/>
      <c r="C863" s="260"/>
      <c r="D863" s="267"/>
      <c r="E863" s="267"/>
      <c r="F863" s="267"/>
      <c r="G863" s="260"/>
      <c r="H863" s="340"/>
      <c r="I863" s="404"/>
      <c r="J863" s="266"/>
      <c r="K863" s="266"/>
      <c r="L863" s="266"/>
      <c r="M863" s="266"/>
      <c r="N863" s="266"/>
      <c r="O863" s="266"/>
      <c r="P863" s="266"/>
      <c r="Q863" s="266"/>
      <c r="R863" s="266"/>
      <c r="S863" s="266"/>
      <c r="T863" s="266"/>
      <c r="U863" s="266"/>
      <c r="V863" s="266"/>
      <c r="W863" s="266"/>
      <c r="X863" s="266"/>
      <c r="Y863" s="266"/>
      <c r="Z863" s="266"/>
      <c r="AA863" s="266"/>
      <c r="AB863" s="266"/>
      <c r="AC863" s="266"/>
      <c r="AD863" s="266"/>
      <c r="AE863" s="266"/>
      <c r="AF863" s="266"/>
      <c r="AG863" s="266"/>
      <c r="AH863" s="266"/>
      <c r="AI863" s="266"/>
      <c r="AJ863" s="266"/>
    </row>
    <row r="864" spans="1:36">
      <c r="A864" s="251"/>
      <c r="B864" s="260"/>
      <c r="C864" s="260"/>
      <c r="D864" s="267"/>
      <c r="E864" s="267"/>
      <c r="F864" s="267"/>
      <c r="G864" s="260"/>
      <c r="H864" s="340"/>
      <c r="I864" s="404"/>
      <c r="J864" s="266"/>
      <c r="K864" s="266"/>
      <c r="L864" s="266"/>
      <c r="M864" s="266"/>
      <c r="N864" s="266"/>
      <c r="O864" s="266"/>
      <c r="P864" s="266"/>
      <c r="Q864" s="266"/>
      <c r="R864" s="266"/>
      <c r="S864" s="266"/>
      <c r="T864" s="266"/>
      <c r="U864" s="266"/>
      <c r="V864" s="266"/>
      <c r="W864" s="266"/>
      <c r="X864" s="266"/>
      <c r="Y864" s="266"/>
      <c r="Z864" s="266"/>
      <c r="AA864" s="266"/>
      <c r="AB864" s="266"/>
      <c r="AC864" s="266"/>
      <c r="AD864" s="266"/>
      <c r="AE864" s="266"/>
      <c r="AF864" s="266"/>
      <c r="AG864" s="266"/>
      <c r="AH864" s="266"/>
      <c r="AI864" s="266"/>
      <c r="AJ864" s="266"/>
    </row>
    <row r="865" spans="1:36">
      <c r="A865" s="251"/>
      <c r="B865" s="260"/>
      <c r="C865" s="260"/>
      <c r="D865" s="267"/>
      <c r="E865" s="267"/>
      <c r="F865" s="267"/>
      <c r="G865" s="260"/>
      <c r="H865" s="340"/>
      <c r="I865" s="404"/>
      <c r="J865" s="266"/>
      <c r="K865" s="266"/>
      <c r="L865" s="266"/>
      <c r="M865" s="266"/>
      <c r="N865" s="266"/>
      <c r="O865" s="266"/>
      <c r="P865" s="266"/>
      <c r="Q865" s="266"/>
      <c r="R865" s="266"/>
      <c r="S865" s="266"/>
      <c r="T865" s="266"/>
      <c r="U865" s="266"/>
      <c r="V865" s="266"/>
      <c r="W865" s="266"/>
      <c r="X865" s="266"/>
      <c r="Y865" s="266"/>
      <c r="Z865" s="266"/>
      <c r="AA865" s="266"/>
      <c r="AB865" s="266"/>
      <c r="AC865" s="266"/>
      <c r="AD865" s="266"/>
      <c r="AE865" s="266"/>
      <c r="AF865" s="266"/>
      <c r="AG865" s="266"/>
      <c r="AH865" s="266"/>
      <c r="AI865" s="266"/>
      <c r="AJ865" s="266"/>
    </row>
    <row r="866" spans="1:36">
      <c r="A866" s="251"/>
      <c r="B866" s="260"/>
      <c r="C866" s="260"/>
      <c r="D866" s="267"/>
      <c r="E866" s="267"/>
      <c r="F866" s="267"/>
      <c r="G866" s="260"/>
      <c r="H866" s="340"/>
      <c r="I866" s="404"/>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266"/>
      <c r="AF866" s="266"/>
      <c r="AG866" s="266"/>
      <c r="AH866" s="266"/>
      <c r="AI866" s="266"/>
      <c r="AJ866" s="266"/>
    </row>
    <row r="867" spans="1:36">
      <c r="A867" s="251"/>
      <c r="B867" s="260"/>
      <c r="C867" s="260"/>
      <c r="D867" s="267"/>
      <c r="E867" s="267"/>
      <c r="F867" s="267"/>
      <c r="G867" s="260"/>
      <c r="H867" s="340"/>
      <c r="I867" s="404"/>
      <c r="J867" s="266"/>
      <c r="K867" s="266"/>
      <c r="L867" s="266"/>
      <c r="M867" s="266"/>
      <c r="N867" s="266"/>
      <c r="O867" s="266"/>
      <c r="P867" s="266"/>
      <c r="Q867" s="266"/>
      <c r="R867" s="266"/>
      <c r="S867" s="266"/>
      <c r="T867" s="266"/>
      <c r="U867" s="266"/>
      <c r="V867" s="266"/>
      <c r="W867" s="266"/>
      <c r="X867" s="266"/>
      <c r="Y867" s="266"/>
      <c r="Z867" s="266"/>
      <c r="AA867" s="266"/>
      <c r="AB867" s="266"/>
      <c r="AC867" s="266"/>
      <c r="AD867" s="266"/>
      <c r="AE867" s="266"/>
      <c r="AF867" s="266"/>
      <c r="AG867" s="266"/>
      <c r="AH867" s="266"/>
      <c r="AI867" s="266"/>
      <c r="AJ867" s="266"/>
    </row>
    <row r="868" spans="1:36">
      <c r="A868" s="251"/>
      <c r="B868" s="260"/>
      <c r="C868" s="260"/>
      <c r="D868" s="267"/>
      <c r="E868" s="267"/>
      <c r="F868" s="267"/>
      <c r="G868" s="260"/>
      <c r="H868" s="340"/>
      <c r="I868" s="404"/>
      <c r="J868" s="266"/>
      <c r="K868" s="266"/>
      <c r="L868" s="266"/>
      <c r="M868" s="266"/>
      <c r="N868" s="266"/>
      <c r="O868" s="266"/>
      <c r="P868" s="266"/>
      <c r="Q868" s="266"/>
      <c r="R868" s="266"/>
      <c r="S868" s="266"/>
      <c r="T868" s="266"/>
      <c r="U868" s="266"/>
      <c r="V868" s="266"/>
      <c r="W868" s="266"/>
      <c r="X868" s="266"/>
      <c r="Y868" s="266"/>
      <c r="Z868" s="266"/>
      <c r="AA868" s="266"/>
      <c r="AB868" s="266"/>
      <c r="AC868" s="266"/>
      <c r="AD868" s="266"/>
      <c r="AE868" s="266"/>
      <c r="AF868" s="266"/>
      <c r="AG868" s="266"/>
      <c r="AH868" s="266"/>
      <c r="AI868" s="266"/>
      <c r="AJ868" s="266"/>
    </row>
    <row r="869" spans="1:36">
      <c r="A869" s="251"/>
      <c r="B869" s="260"/>
      <c r="C869" s="260"/>
      <c r="D869" s="267"/>
      <c r="E869" s="267"/>
      <c r="F869" s="267"/>
      <c r="G869" s="260"/>
      <c r="H869" s="340"/>
      <c r="I869" s="404"/>
      <c r="J869" s="266"/>
      <c r="K869" s="266"/>
      <c r="L869" s="266"/>
      <c r="M869" s="266"/>
      <c r="N869" s="266"/>
      <c r="O869" s="266"/>
      <c r="P869" s="266"/>
      <c r="Q869" s="266"/>
      <c r="R869" s="266"/>
      <c r="S869" s="266"/>
      <c r="T869" s="266"/>
      <c r="U869" s="266"/>
      <c r="V869" s="266"/>
      <c r="W869" s="266"/>
      <c r="X869" s="266"/>
      <c r="Y869" s="266"/>
      <c r="Z869" s="266"/>
      <c r="AA869" s="266"/>
      <c r="AB869" s="266"/>
      <c r="AC869" s="266"/>
      <c r="AD869" s="266"/>
      <c r="AE869" s="266"/>
      <c r="AF869" s="266"/>
      <c r="AG869" s="266"/>
      <c r="AH869" s="266"/>
      <c r="AI869" s="266"/>
      <c r="AJ869" s="266"/>
    </row>
    <row r="870" spans="1:36">
      <c r="A870" s="251"/>
      <c r="B870" s="260"/>
      <c r="C870" s="260"/>
      <c r="D870" s="267"/>
      <c r="E870" s="267"/>
      <c r="F870" s="267"/>
      <c r="G870" s="260"/>
      <c r="H870" s="340"/>
      <c r="I870" s="404"/>
      <c r="J870" s="266"/>
      <c r="K870" s="266"/>
      <c r="L870" s="266"/>
      <c r="M870" s="266"/>
      <c r="N870" s="266"/>
      <c r="O870" s="266"/>
      <c r="P870" s="266"/>
      <c r="Q870" s="266"/>
      <c r="R870" s="266"/>
      <c r="S870" s="266"/>
      <c r="T870" s="266"/>
      <c r="U870" s="266"/>
      <c r="V870" s="266"/>
      <c r="W870" s="266"/>
      <c r="X870" s="266"/>
      <c r="Y870" s="266"/>
      <c r="Z870" s="266"/>
      <c r="AA870" s="266"/>
      <c r="AB870" s="266"/>
      <c r="AC870" s="266"/>
      <c r="AD870" s="266"/>
      <c r="AE870" s="266"/>
      <c r="AF870" s="266"/>
      <c r="AG870" s="266"/>
      <c r="AH870" s="266"/>
      <c r="AI870" s="266"/>
      <c r="AJ870" s="266"/>
    </row>
    <row r="871" spans="1:36">
      <c r="A871" s="251"/>
      <c r="B871" s="260"/>
      <c r="C871" s="260"/>
      <c r="D871" s="267"/>
      <c r="E871" s="267"/>
      <c r="F871" s="267"/>
      <c r="G871" s="260"/>
      <c r="H871" s="340"/>
      <c r="I871" s="404"/>
      <c r="J871" s="266"/>
      <c r="K871" s="266"/>
      <c r="L871" s="266"/>
      <c r="M871" s="266"/>
      <c r="N871" s="266"/>
      <c r="O871" s="266"/>
      <c r="P871" s="266"/>
      <c r="Q871" s="266"/>
      <c r="R871" s="266"/>
      <c r="S871" s="266"/>
      <c r="T871" s="266"/>
      <c r="U871" s="266"/>
      <c r="V871" s="266"/>
      <c r="W871" s="266"/>
      <c r="X871" s="266"/>
      <c r="Y871" s="266"/>
      <c r="Z871" s="266"/>
      <c r="AA871" s="266"/>
      <c r="AB871" s="266"/>
      <c r="AC871" s="266"/>
      <c r="AD871" s="266"/>
      <c r="AE871" s="266"/>
      <c r="AF871" s="266"/>
      <c r="AG871" s="266"/>
      <c r="AH871" s="266"/>
      <c r="AI871" s="266"/>
      <c r="AJ871" s="266"/>
    </row>
    <row r="872" spans="1:36">
      <c r="A872" s="251"/>
      <c r="B872" s="260"/>
      <c r="C872" s="260"/>
      <c r="D872" s="267"/>
      <c r="E872" s="267"/>
      <c r="F872" s="267"/>
      <c r="G872" s="260"/>
      <c r="H872" s="340"/>
      <c r="I872" s="404"/>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s="266"/>
      <c r="AG872" s="266"/>
      <c r="AH872" s="266"/>
      <c r="AI872" s="266"/>
      <c r="AJ872" s="266"/>
    </row>
    <row r="873" spans="1:36">
      <c r="A873" s="251"/>
      <c r="B873" s="260"/>
      <c r="C873" s="260"/>
      <c r="D873" s="267"/>
      <c r="E873" s="267"/>
      <c r="F873" s="267"/>
      <c r="G873" s="260"/>
      <c r="H873" s="340"/>
      <c r="I873" s="404"/>
      <c r="J873" s="266"/>
      <c r="K873" s="266"/>
      <c r="L873" s="266"/>
      <c r="M873" s="266"/>
      <c r="N873" s="266"/>
      <c r="O873" s="266"/>
      <c r="P873" s="266"/>
      <c r="Q873" s="266"/>
      <c r="R873" s="266"/>
      <c r="S873" s="266"/>
      <c r="T873" s="266"/>
      <c r="U873" s="266"/>
      <c r="V873" s="266"/>
      <c r="W873" s="266"/>
      <c r="X873" s="266"/>
      <c r="Y873" s="266"/>
      <c r="Z873" s="266"/>
      <c r="AA873" s="266"/>
      <c r="AB873" s="266"/>
      <c r="AC873" s="266"/>
      <c r="AD873" s="266"/>
      <c r="AE873" s="266"/>
      <c r="AF873" s="266"/>
      <c r="AG873" s="266"/>
      <c r="AH873" s="266"/>
      <c r="AI873" s="266"/>
      <c r="AJ873" s="266"/>
    </row>
    <row r="874" spans="1:36">
      <c r="A874" s="251"/>
      <c r="B874" s="260"/>
      <c r="C874" s="260"/>
      <c r="D874" s="267"/>
      <c r="E874" s="267"/>
      <c r="F874" s="267"/>
      <c r="G874" s="260"/>
      <c r="H874" s="340"/>
      <c r="I874" s="404"/>
      <c r="J874" s="266"/>
      <c r="K874" s="266"/>
      <c r="L874" s="266"/>
      <c r="M874" s="266"/>
      <c r="N874" s="266"/>
      <c r="O874" s="266"/>
      <c r="P874" s="266"/>
      <c r="Q874" s="266"/>
      <c r="R874" s="266"/>
      <c r="S874" s="266"/>
      <c r="T874" s="266"/>
      <c r="U874" s="266"/>
      <c r="V874" s="266"/>
      <c r="W874" s="266"/>
      <c r="X874" s="266"/>
      <c r="Y874" s="266"/>
      <c r="Z874" s="266"/>
      <c r="AA874" s="266"/>
      <c r="AB874" s="266"/>
      <c r="AC874" s="266"/>
      <c r="AD874" s="266"/>
      <c r="AE874" s="266"/>
      <c r="AF874" s="266"/>
      <c r="AG874" s="266"/>
      <c r="AH874" s="266"/>
      <c r="AI874" s="266"/>
      <c r="AJ874" s="266"/>
    </row>
    <row r="875" spans="1:36">
      <c r="A875" s="251"/>
      <c r="B875" s="260"/>
      <c r="C875" s="260"/>
      <c r="D875" s="267"/>
      <c r="E875" s="267"/>
      <c r="F875" s="267"/>
      <c r="G875" s="260"/>
      <c r="H875" s="340"/>
      <c r="I875" s="404"/>
      <c r="J875" s="266"/>
      <c r="K875" s="266"/>
      <c r="L875" s="266"/>
      <c r="M875" s="266"/>
      <c r="N875" s="266"/>
      <c r="O875" s="266"/>
      <c r="P875" s="266"/>
      <c r="Q875" s="266"/>
      <c r="R875" s="266"/>
      <c r="S875" s="266"/>
      <c r="T875" s="266"/>
      <c r="U875" s="266"/>
      <c r="V875" s="266"/>
      <c r="W875" s="266"/>
      <c r="X875" s="266"/>
      <c r="Y875" s="266"/>
      <c r="Z875" s="266"/>
      <c r="AA875" s="266"/>
      <c r="AB875" s="266"/>
      <c r="AC875" s="266"/>
      <c r="AD875" s="266"/>
      <c r="AE875" s="266"/>
      <c r="AF875" s="266"/>
      <c r="AG875" s="266"/>
      <c r="AH875" s="266"/>
      <c r="AI875" s="266"/>
      <c r="AJ875" s="266"/>
    </row>
    <row r="876" spans="1:36">
      <c r="A876" s="251"/>
      <c r="B876" s="260"/>
      <c r="C876" s="260"/>
      <c r="D876" s="267"/>
      <c r="E876" s="267"/>
      <c r="F876" s="267"/>
      <c r="G876" s="260"/>
      <c r="H876" s="340"/>
      <c r="I876" s="404"/>
      <c r="J876" s="266"/>
      <c r="K876" s="266"/>
      <c r="L876" s="266"/>
      <c r="M876" s="266"/>
      <c r="N876" s="266"/>
      <c r="O876" s="266"/>
      <c r="P876" s="266"/>
      <c r="Q876" s="266"/>
      <c r="R876" s="266"/>
      <c r="S876" s="266"/>
      <c r="T876" s="266"/>
      <c r="U876" s="266"/>
      <c r="V876" s="266"/>
      <c r="W876" s="266"/>
      <c r="X876" s="266"/>
      <c r="Y876" s="266"/>
      <c r="Z876" s="266"/>
      <c r="AA876" s="266"/>
      <c r="AB876" s="266"/>
      <c r="AC876" s="266"/>
      <c r="AD876" s="266"/>
      <c r="AE876" s="266"/>
      <c r="AF876" s="266"/>
      <c r="AG876" s="266"/>
      <c r="AH876" s="266"/>
      <c r="AI876" s="266"/>
      <c r="AJ876" s="266"/>
    </row>
    <row r="877" spans="1:36">
      <c r="A877" s="251"/>
      <c r="B877" s="260"/>
      <c r="C877" s="260"/>
      <c r="D877" s="267"/>
      <c r="E877" s="267"/>
      <c r="F877" s="267"/>
      <c r="G877" s="260"/>
      <c r="H877" s="340"/>
      <c r="I877" s="404"/>
      <c r="J877" s="266"/>
      <c r="K877" s="266"/>
      <c r="L877" s="266"/>
      <c r="M877" s="266"/>
      <c r="N877" s="266"/>
      <c r="O877" s="266"/>
      <c r="P877" s="266"/>
      <c r="Q877" s="266"/>
      <c r="R877" s="266"/>
      <c r="S877" s="266"/>
      <c r="T877" s="266"/>
      <c r="U877" s="266"/>
      <c r="V877" s="266"/>
      <c r="W877" s="266"/>
      <c r="X877" s="266"/>
      <c r="Y877" s="266"/>
      <c r="Z877" s="266"/>
      <c r="AA877" s="266"/>
      <c r="AB877" s="266"/>
      <c r="AC877" s="266"/>
      <c r="AD877" s="266"/>
      <c r="AE877" s="266"/>
      <c r="AF877" s="266"/>
      <c r="AG877" s="266"/>
      <c r="AH877" s="266"/>
      <c r="AI877" s="266"/>
      <c r="AJ877" s="266"/>
    </row>
    <row r="878" spans="1:36">
      <c r="A878" s="251"/>
      <c r="B878" s="260"/>
      <c r="C878" s="260"/>
      <c r="D878" s="267"/>
      <c r="E878" s="267"/>
      <c r="F878" s="267"/>
      <c r="G878" s="260"/>
      <c r="H878" s="340"/>
      <c r="I878" s="404"/>
      <c r="J878" s="266"/>
      <c r="K878" s="266"/>
      <c r="L878" s="266"/>
      <c r="M878" s="266"/>
      <c r="N878" s="266"/>
      <c r="O878" s="266"/>
      <c r="P878" s="266"/>
      <c r="Q878" s="266"/>
      <c r="R878" s="266"/>
      <c r="S878" s="266"/>
      <c r="T878" s="266"/>
      <c r="U878" s="266"/>
      <c r="V878" s="266"/>
      <c r="W878" s="266"/>
      <c r="X878" s="266"/>
      <c r="Y878" s="266"/>
      <c r="Z878" s="266"/>
      <c r="AA878" s="266"/>
      <c r="AB878" s="266"/>
      <c r="AC878" s="266"/>
      <c r="AD878" s="266"/>
      <c r="AE878" s="266"/>
      <c r="AF878" s="266"/>
      <c r="AG878" s="266"/>
      <c r="AH878" s="266"/>
      <c r="AI878" s="266"/>
      <c r="AJ878" s="266"/>
    </row>
    <row r="879" spans="1:36">
      <c r="A879" s="251"/>
      <c r="B879" s="260"/>
      <c r="C879" s="260"/>
      <c r="D879" s="267"/>
      <c r="E879" s="267"/>
      <c r="F879" s="267"/>
      <c r="G879" s="260"/>
      <c r="H879" s="340"/>
      <c r="I879" s="404"/>
      <c r="J879" s="266"/>
      <c r="K879" s="266"/>
      <c r="L879" s="266"/>
      <c r="M879" s="266"/>
      <c r="N879" s="266"/>
      <c r="O879" s="266"/>
      <c r="P879" s="266"/>
      <c r="Q879" s="266"/>
      <c r="R879" s="266"/>
      <c r="S879" s="266"/>
      <c r="T879" s="266"/>
      <c r="U879" s="266"/>
      <c r="V879" s="266"/>
      <c r="W879" s="266"/>
      <c r="X879" s="266"/>
      <c r="Y879" s="266"/>
      <c r="Z879" s="266"/>
      <c r="AA879" s="266"/>
      <c r="AB879" s="266"/>
      <c r="AC879" s="266"/>
      <c r="AD879" s="266"/>
      <c r="AE879" s="266"/>
      <c r="AF879" s="266"/>
      <c r="AG879" s="266"/>
      <c r="AH879" s="266"/>
      <c r="AI879" s="266"/>
      <c r="AJ879" s="266"/>
    </row>
    <row r="880" spans="1:36">
      <c r="A880" s="251"/>
      <c r="B880" s="260"/>
      <c r="C880" s="260"/>
      <c r="D880" s="267"/>
      <c r="E880" s="267"/>
      <c r="F880" s="267"/>
      <c r="G880" s="260"/>
      <c r="H880" s="340"/>
      <c r="I880" s="404"/>
      <c r="J880" s="266"/>
      <c r="K880" s="266"/>
      <c r="L880" s="266"/>
      <c r="M880" s="266"/>
      <c r="N880" s="266"/>
      <c r="O880" s="266"/>
      <c r="P880" s="266"/>
      <c r="Q880" s="266"/>
      <c r="R880" s="266"/>
      <c r="S880" s="266"/>
      <c r="T880" s="266"/>
      <c r="U880" s="266"/>
      <c r="V880" s="266"/>
      <c r="W880" s="266"/>
      <c r="X880" s="266"/>
      <c r="Y880" s="266"/>
      <c r="Z880" s="266"/>
      <c r="AA880" s="266"/>
      <c r="AB880" s="266"/>
      <c r="AC880" s="266"/>
      <c r="AD880" s="266"/>
      <c r="AE880" s="266"/>
      <c r="AF880" s="266"/>
      <c r="AG880" s="266"/>
      <c r="AH880" s="266"/>
      <c r="AI880" s="266"/>
      <c r="AJ880" s="266"/>
    </row>
    <row r="881" spans="1:36">
      <c r="A881" s="251"/>
      <c r="B881" s="260"/>
      <c r="C881" s="260"/>
      <c r="D881" s="267"/>
      <c r="E881" s="267"/>
      <c r="F881" s="267"/>
      <c r="G881" s="260"/>
      <c r="H881" s="340"/>
      <c r="I881" s="404"/>
      <c r="J881" s="266"/>
      <c r="K881" s="266"/>
      <c r="L881" s="266"/>
      <c r="M881" s="266"/>
      <c r="N881" s="266"/>
      <c r="O881" s="266"/>
      <c r="P881" s="266"/>
      <c r="Q881" s="266"/>
      <c r="R881" s="266"/>
      <c r="S881" s="266"/>
      <c r="T881" s="266"/>
      <c r="U881" s="266"/>
      <c r="V881" s="266"/>
      <c r="W881" s="266"/>
      <c r="X881" s="266"/>
      <c r="Y881" s="266"/>
      <c r="Z881" s="266"/>
      <c r="AA881" s="266"/>
      <c r="AB881" s="266"/>
      <c r="AC881" s="266"/>
      <c r="AD881" s="266"/>
      <c r="AE881" s="266"/>
      <c r="AF881" s="266"/>
      <c r="AG881" s="266"/>
      <c r="AH881" s="266"/>
      <c r="AI881" s="266"/>
      <c r="AJ881" s="266"/>
    </row>
    <row r="882" spans="1:36">
      <c r="A882" s="251"/>
      <c r="B882" s="260"/>
      <c r="C882" s="260"/>
      <c r="D882" s="267"/>
      <c r="E882" s="267"/>
      <c r="F882" s="267"/>
      <c r="G882" s="260"/>
      <c r="H882" s="340"/>
      <c r="I882" s="404"/>
      <c r="J882" s="266"/>
      <c r="K882" s="266"/>
      <c r="L882" s="266"/>
      <c r="M882" s="266"/>
      <c r="N882" s="266"/>
      <c r="O882" s="266"/>
      <c r="P882" s="266"/>
      <c r="Q882" s="266"/>
      <c r="R882" s="266"/>
      <c r="S882" s="266"/>
      <c r="T882" s="266"/>
      <c r="U882" s="266"/>
      <c r="V882" s="266"/>
      <c r="W882" s="266"/>
      <c r="X882" s="266"/>
      <c r="Y882" s="266"/>
      <c r="Z882" s="266"/>
      <c r="AA882" s="266"/>
      <c r="AB882" s="266"/>
      <c r="AC882" s="266"/>
      <c r="AD882" s="266"/>
      <c r="AE882" s="266"/>
      <c r="AF882" s="266"/>
      <c r="AG882" s="266"/>
      <c r="AH882" s="266"/>
      <c r="AI882" s="266"/>
      <c r="AJ882" s="266"/>
    </row>
    <row r="883" spans="1:36">
      <c r="A883" s="251"/>
      <c r="B883" s="260"/>
      <c r="C883" s="260"/>
      <c r="D883" s="267"/>
      <c r="E883" s="267"/>
      <c r="F883" s="267"/>
      <c r="G883" s="260"/>
      <c r="H883" s="340"/>
      <c r="I883" s="404"/>
      <c r="J883" s="266"/>
      <c r="K883" s="266"/>
      <c r="L883" s="266"/>
      <c r="M883" s="266"/>
      <c r="N883" s="266"/>
      <c r="O883" s="266"/>
      <c r="P883" s="266"/>
      <c r="Q883" s="266"/>
      <c r="R883" s="266"/>
      <c r="S883" s="266"/>
      <c r="T883" s="266"/>
      <c r="U883" s="266"/>
      <c r="V883" s="266"/>
      <c r="W883" s="266"/>
      <c r="X883" s="266"/>
      <c r="Y883" s="266"/>
      <c r="Z883" s="266"/>
      <c r="AA883" s="266"/>
      <c r="AB883" s="266"/>
      <c r="AC883" s="266"/>
      <c r="AD883" s="266"/>
      <c r="AE883" s="266"/>
      <c r="AF883" s="266"/>
      <c r="AG883" s="266"/>
      <c r="AH883" s="266"/>
      <c r="AI883" s="266"/>
      <c r="AJ883" s="266"/>
    </row>
    <row r="884" spans="1:36">
      <c r="A884" s="251"/>
      <c r="B884" s="260"/>
      <c r="C884" s="260"/>
      <c r="D884" s="267"/>
      <c r="E884" s="267"/>
      <c r="F884" s="267"/>
      <c r="G884" s="260"/>
      <c r="H884" s="340"/>
      <c r="I884" s="404"/>
      <c r="J884" s="266"/>
      <c r="K884" s="266"/>
      <c r="L884" s="266"/>
      <c r="M884" s="266"/>
      <c r="N884" s="266"/>
      <c r="O884" s="266"/>
      <c r="P884" s="266"/>
      <c r="Q884" s="266"/>
      <c r="R884" s="266"/>
      <c r="S884" s="266"/>
      <c r="T884" s="266"/>
      <c r="U884" s="266"/>
      <c r="V884" s="266"/>
      <c r="W884" s="266"/>
      <c r="X884" s="266"/>
      <c r="Y884" s="266"/>
      <c r="Z884" s="266"/>
      <c r="AA884" s="266"/>
      <c r="AB884" s="266"/>
      <c r="AC884" s="266"/>
      <c r="AD884" s="266"/>
      <c r="AE884" s="266"/>
      <c r="AF884" s="266"/>
      <c r="AG884" s="266"/>
      <c r="AH884" s="266"/>
      <c r="AI884" s="266"/>
      <c r="AJ884" s="266"/>
    </row>
    <row r="885" spans="1:36">
      <c r="A885" s="251"/>
      <c r="B885" s="260"/>
      <c r="C885" s="260"/>
      <c r="D885" s="267"/>
      <c r="E885" s="267"/>
      <c r="F885" s="267"/>
      <c r="G885" s="260"/>
      <c r="H885" s="340"/>
      <c r="I885" s="404"/>
      <c r="J885" s="266"/>
      <c r="K885" s="266"/>
      <c r="L885" s="266"/>
      <c r="M885" s="266"/>
      <c r="N885" s="266"/>
      <c r="O885" s="266"/>
      <c r="P885" s="266"/>
      <c r="Q885" s="266"/>
      <c r="R885" s="266"/>
      <c r="S885" s="266"/>
      <c r="T885" s="266"/>
      <c r="U885" s="266"/>
      <c r="V885" s="266"/>
      <c r="W885" s="266"/>
      <c r="X885" s="266"/>
      <c r="Y885" s="266"/>
      <c r="Z885" s="266"/>
      <c r="AA885" s="266"/>
      <c r="AB885" s="266"/>
      <c r="AC885" s="266"/>
      <c r="AD885" s="266"/>
      <c r="AE885" s="266"/>
      <c r="AF885" s="266"/>
      <c r="AG885" s="266"/>
      <c r="AH885" s="266"/>
      <c r="AI885" s="266"/>
      <c r="AJ885" s="266"/>
    </row>
    <row r="886" spans="1:36">
      <c r="A886" s="251"/>
      <c r="B886" s="260"/>
      <c r="C886" s="260"/>
      <c r="D886" s="267"/>
      <c r="E886" s="267"/>
      <c r="F886" s="267"/>
      <c r="G886" s="260"/>
      <c r="H886" s="340"/>
      <c r="I886" s="404"/>
      <c r="J886" s="266"/>
      <c r="K886" s="266"/>
      <c r="L886" s="266"/>
      <c r="M886" s="266"/>
      <c r="N886" s="266"/>
      <c r="O886" s="266"/>
      <c r="P886" s="266"/>
      <c r="Q886" s="266"/>
      <c r="R886" s="266"/>
      <c r="S886" s="266"/>
      <c r="T886" s="266"/>
      <c r="U886" s="266"/>
      <c r="V886" s="266"/>
      <c r="W886" s="266"/>
      <c r="X886" s="266"/>
      <c r="Y886" s="266"/>
      <c r="Z886" s="266"/>
      <c r="AA886" s="266"/>
      <c r="AB886" s="266"/>
      <c r="AC886" s="266"/>
      <c r="AD886" s="266"/>
      <c r="AE886" s="266"/>
      <c r="AF886" s="266"/>
      <c r="AG886" s="266"/>
      <c r="AH886" s="266"/>
      <c r="AI886" s="266"/>
      <c r="AJ886" s="266"/>
    </row>
    <row r="887" spans="1:36">
      <c r="A887" s="251"/>
      <c r="B887" s="260"/>
      <c r="C887" s="260"/>
      <c r="D887" s="267"/>
      <c r="E887" s="267"/>
      <c r="F887" s="267"/>
      <c r="G887" s="260"/>
      <c r="H887" s="340"/>
      <c r="I887" s="404"/>
      <c r="J887" s="266"/>
      <c r="K887" s="266"/>
      <c r="L887" s="266"/>
      <c r="M887" s="266"/>
      <c r="N887" s="266"/>
      <c r="O887" s="266"/>
      <c r="P887" s="266"/>
      <c r="Q887" s="266"/>
      <c r="R887" s="266"/>
      <c r="S887" s="266"/>
      <c r="T887" s="266"/>
      <c r="U887" s="266"/>
      <c r="V887" s="266"/>
      <c r="W887" s="266"/>
      <c r="X887" s="266"/>
      <c r="Y887" s="266"/>
      <c r="Z887" s="266"/>
      <c r="AA887" s="266"/>
      <c r="AB887" s="266"/>
      <c r="AC887" s="266"/>
      <c r="AD887" s="266"/>
      <c r="AE887" s="266"/>
      <c r="AF887" s="266"/>
      <c r="AG887" s="266"/>
      <c r="AH887" s="266"/>
      <c r="AI887" s="266"/>
      <c r="AJ887" s="266"/>
    </row>
    <row r="888" spans="1:36">
      <c r="A888" s="251"/>
      <c r="B888" s="260"/>
      <c r="C888" s="260"/>
      <c r="D888" s="267"/>
      <c r="E888" s="267"/>
      <c r="F888" s="267"/>
      <c r="G888" s="260"/>
      <c r="H888" s="340"/>
      <c r="I888" s="404"/>
      <c r="J888" s="266"/>
      <c r="K888" s="266"/>
      <c r="L888" s="266"/>
      <c r="M888" s="266"/>
      <c r="N888" s="266"/>
      <c r="O888" s="266"/>
      <c r="P888" s="266"/>
      <c r="Q888" s="266"/>
      <c r="R888" s="266"/>
      <c r="S888" s="266"/>
      <c r="T888" s="266"/>
      <c r="U888" s="266"/>
      <c r="V888" s="266"/>
      <c r="W888" s="266"/>
      <c r="X888" s="266"/>
      <c r="Y888" s="266"/>
      <c r="Z888" s="266"/>
      <c r="AA888" s="266"/>
      <c r="AB888" s="266"/>
      <c r="AC888" s="266"/>
      <c r="AD888" s="266"/>
      <c r="AE888" s="266"/>
      <c r="AF888" s="266"/>
      <c r="AG888" s="266"/>
      <c r="AH888" s="266"/>
      <c r="AI888" s="266"/>
      <c r="AJ888" s="266"/>
    </row>
    <row r="889" spans="1:36">
      <c r="A889" s="251"/>
      <c r="B889" s="260"/>
      <c r="C889" s="260"/>
      <c r="D889" s="267"/>
      <c r="E889" s="267"/>
      <c r="F889" s="267"/>
      <c r="G889" s="260"/>
      <c r="H889" s="340"/>
      <c r="I889" s="404"/>
      <c r="J889" s="266"/>
      <c r="K889" s="266"/>
      <c r="L889" s="266"/>
      <c r="M889" s="266"/>
      <c r="N889" s="266"/>
      <c r="O889" s="266"/>
      <c r="P889" s="266"/>
      <c r="Q889" s="266"/>
      <c r="R889" s="266"/>
      <c r="S889" s="266"/>
      <c r="T889" s="266"/>
      <c r="U889" s="266"/>
      <c r="V889" s="266"/>
      <c r="W889" s="266"/>
      <c r="X889" s="266"/>
      <c r="Y889" s="266"/>
      <c r="Z889" s="266"/>
      <c r="AA889" s="266"/>
      <c r="AB889" s="266"/>
      <c r="AC889" s="266"/>
      <c r="AD889" s="266"/>
      <c r="AE889" s="266"/>
      <c r="AF889" s="266"/>
      <c r="AG889" s="266"/>
      <c r="AH889" s="266"/>
      <c r="AI889" s="266"/>
      <c r="AJ889" s="266"/>
    </row>
    <row r="890" spans="1:36">
      <c r="A890" s="251"/>
      <c r="B890" s="260"/>
      <c r="C890" s="260"/>
      <c r="D890" s="267"/>
      <c r="E890" s="267"/>
      <c r="F890" s="267"/>
      <c r="G890" s="260"/>
      <c r="H890" s="340"/>
      <c r="I890" s="404"/>
      <c r="J890" s="266"/>
      <c r="K890" s="266"/>
      <c r="L890" s="266"/>
      <c r="M890" s="266"/>
      <c r="N890" s="266"/>
      <c r="O890" s="266"/>
      <c r="P890" s="266"/>
      <c r="Q890" s="266"/>
      <c r="R890" s="266"/>
      <c r="S890" s="266"/>
      <c r="T890" s="266"/>
      <c r="U890" s="266"/>
      <c r="V890" s="266"/>
      <c r="W890" s="266"/>
      <c r="X890" s="266"/>
      <c r="Y890" s="266"/>
      <c r="Z890" s="266"/>
      <c r="AA890" s="266"/>
      <c r="AB890" s="266"/>
      <c r="AC890" s="266"/>
      <c r="AD890" s="266"/>
      <c r="AE890" s="266"/>
      <c r="AF890" s="266"/>
      <c r="AG890" s="266"/>
      <c r="AH890" s="266"/>
      <c r="AI890" s="266"/>
      <c r="AJ890" s="266"/>
    </row>
    <row r="891" spans="1:36">
      <c r="A891" s="251"/>
      <c r="B891" s="260"/>
      <c r="C891" s="260"/>
      <c r="D891" s="267"/>
      <c r="E891" s="267"/>
      <c r="F891" s="267"/>
      <c r="G891" s="260"/>
      <c r="H891" s="340"/>
      <c r="I891" s="404"/>
      <c r="J891" s="266"/>
      <c r="K891" s="266"/>
      <c r="L891" s="266"/>
      <c r="M891" s="266"/>
      <c r="N891" s="266"/>
      <c r="O891" s="266"/>
      <c r="P891" s="266"/>
      <c r="Q891" s="266"/>
      <c r="R891" s="266"/>
      <c r="S891" s="266"/>
      <c r="T891" s="266"/>
      <c r="U891" s="266"/>
      <c r="V891" s="266"/>
      <c r="W891" s="266"/>
      <c r="X891" s="266"/>
      <c r="Y891" s="266"/>
      <c r="Z891" s="266"/>
      <c r="AA891" s="266"/>
      <c r="AB891" s="266"/>
      <c r="AC891" s="266"/>
      <c r="AD891" s="266"/>
      <c r="AE891" s="266"/>
      <c r="AF891" s="266"/>
      <c r="AG891" s="266"/>
      <c r="AH891" s="266"/>
      <c r="AI891" s="266"/>
      <c r="AJ891" s="266"/>
    </row>
    <row r="892" spans="1:36">
      <c r="A892" s="251"/>
      <c r="B892" s="260"/>
      <c r="C892" s="260"/>
      <c r="D892" s="267"/>
      <c r="E892" s="267"/>
      <c r="F892" s="267"/>
      <c r="G892" s="260"/>
      <c r="H892" s="340"/>
      <c r="I892" s="404"/>
      <c r="J892" s="266"/>
      <c r="K892" s="266"/>
      <c r="L892" s="266"/>
      <c r="M892" s="266"/>
      <c r="N892" s="266"/>
      <c r="O892" s="266"/>
      <c r="P892" s="266"/>
      <c r="Q892" s="266"/>
      <c r="R892" s="266"/>
      <c r="S892" s="266"/>
      <c r="T892" s="266"/>
      <c r="U892" s="266"/>
      <c r="V892" s="266"/>
      <c r="W892" s="266"/>
      <c r="X892" s="266"/>
      <c r="Y892" s="266"/>
      <c r="Z892" s="266"/>
      <c r="AA892" s="266"/>
      <c r="AB892" s="266"/>
      <c r="AC892" s="266"/>
      <c r="AD892" s="266"/>
      <c r="AE892" s="266"/>
      <c r="AF892" s="266"/>
      <c r="AG892" s="266"/>
      <c r="AH892" s="266"/>
      <c r="AI892" s="266"/>
      <c r="AJ892" s="266"/>
    </row>
    <row r="893" spans="1:36">
      <c r="A893" s="251"/>
      <c r="B893" s="260"/>
      <c r="C893" s="260"/>
      <c r="D893" s="267"/>
      <c r="E893" s="267"/>
      <c r="F893" s="267"/>
      <c r="G893" s="260"/>
      <c r="H893" s="340"/>
      <c r="I893" s="404"/>
      <c r="J893" s="266"/>
      <c r="K893" s="266"/>
      <c r="L893" s="266"/>
      <c r="M893" s="266"/>
      <c r="N893" s="266"/>
      <c r="O893" s="266"/>
      <c r="P893" s="266"/>
      <c r="Q893" s="266"/>
      <c r="R893" s="266"/>
      <c r="S893" s="266"/>
      <c r="T893" s="266"/>
      <c r="U893" s="266"/>
      <c r="V893" s="266"/>
      <c r="W893" s="266"/>
      <c r="X893" s="266"/>
      <c r="Y893" s="266"/>
      <c r="Z893" s="266"/>
      <c r="AA893" s="266"/>
      <c r="AB893" s="266"/>
      <c r="AC893" s="266"/>
      <c r="AD893" s="266"/>
      <c r="AE893" s="266"/>
      <c r="AF893" s="266"/>
      <c r="AG893" s="266"/>
      <c r="AH893" s="266"/>
      <c r="AI893" s="266"/>
      <c r="AJ893" s="266"/>
    </row>
    <row r="894" spans="1:36">
      <c r="A894" s="251"/>
      <c r="B894" s="260"/>
      <c r="C894" s="260"/>
      <c r="D894" s="267"/>
      <c r="E894" s="267"/>
      <c r="F894" s="267"/>
      <c r="G894" s="260"/>
      <c r="H894" s="340"/>
      <c r="I894" s="404"/>
      <c r="J894" s="266"/>
      <c r="K894" s="266"/>
      <c r="L894" s="266"/>
      <c r="M894" s="266"/>
      <c r="N894" s="266"/>
      <c r="O894" s="266"/>
      <c r="P894" s="266"/>
      <c r="Q894" s="266"/>
      <c r="R894" s="266"/>
      <c r="S894" s="266"/>
      <c r="T894" s="266"/>
      <c r="U894" s="266"/>
      <c r="V894" s="266"/>
      <c r="W894" s="266"/>
      <c r="X894" s="266"/>
      <c r="Y894" s="266"/>
      <c r="Z894" s="266"/>
      <c r="AA894" s="266"/>
      <c r="AB894" s="266"/>
      <c r="AC894" s="266"/>
      <c r="AD894" s="266"/>
      <c r="AE894" s="266"/>
      <c r="AF894" s="266"/>
      <c r="AG894" s="266"/>
      <c r="AH894" s="266"/>
      <c r="AI894" s="266"/>
      <c r="AJ894" s="266"/>
    </row>
    <row r="895" spans="1:36">
      <c r="A895" s="251"/>
      <c r="B895" s="260"/>
      <c r="C895" s="260"/>
      <c r="D895" s="267"/>
      <c r="E895" s="267"/>
      <c r="F895" s="267"/>
      <c r="G895" s="260"/>
      <c r="H895" s="340"/>
      <c r="I895" s="404"/>
      <c r="J895" s="266"/>
      <c r="K895" s="266"/>
      <c r="L895" s="266"/>
      <c r="M895" s="266"/>
      <c r="N895" s="266"/>
      <c r="O895" s="266"/>
      <c r="P895" s="266"/>
      <c r="Q895" s="266"/>
      <c r="R895" s="266"/>
      <c r="S895" s="266"/>
      <c r="T895" s="266"/>
      <c r="U895" s="266"/>
      <c r="V895" s="266"/>
      <c r="W895" s="266"/>
      <c r="X895" s="266"/>
      <c r="Y895" s="266"/>
      <c r="Z895" s="266"/>
      <c r="AA895" s="266"/>
      <c r="AB895" s="266"/>
      <c r="AC895" s="266"/>
      <c r="AD895" s="266"/>
      <c r="AE895" s="266"/>
      <c r="AF895" s="266"/>
      <c r="AG895" s="266"/>
      <c r="AH895" s="266"/>
      <c r="AI895" s="266"/>
      <c r="AJ895" s="266"/>
    </row>
    <row r="896" spans="1:36">
      <c r="A896" s="251"/>
      <c r="B896" s="260"/>
      <c r="C896" s="260"/>
      <c r="D896" s="267"/>
      <c r="E896" s="267"/>
      <c r="F896" s="267"/>
      <c r="G896" s="260"/>
      <c r="H896" s="340"/>
      <c r="I896" s="404"/>
      <c r="J896" s="266"/>
      <c r="K896" s="266"/>
      <c r="L896" s="266"/>
      <c r="M896" s="266"/>
      <c r="N896" s="266"/>
      <c r="O896" s="266"/>
      <c r="P896" s="266"/>
      <c r="Q896" s="266"/>
      <c r="R896" s="266"/>
      <c r="S896" s="266"/>
      <c r="T896" s="266"/>
      <c r="U896" s="266"/>
      <c r="V896" s="266"/>
      <c r="W896" s="266"/>
      <c r="X896" s="266"/>
      <c r="Y896" s="266"/>
      <c r="Z896" s="266"/>
      <c r="AA896" s="266"/>
      <c r="AB896" s="266"/>
      <c r="AC896" s="266"/>
      <c r="AD896" s="266"/>
      <c r="AE896" s="266"/>
      <c r="AF896" s="266"/>
      <c r="AG896" s="266"/>
      <c r="AH896" s="266"/>
      <c r="AI896" s="266"/>
      <c r="AJ896" s="266"/>
    </row>
    <row r="897" spans="1:36">
      <c r="A897" s="251"/>
      <c r="B897" s="260"/>
      <c r="C897" s="260"/>
      <c r="D897" s="267"/>
      <c r="E897" s="267"/>
      <c r="F897" s="267"/>
      <c r="G897" s="260"/>
      <c r="H897" s="340"/>
      <c r="I897" s="404"/>
      <c r="J897" s="266"/>
      <c r="K897" s="266"/>
      <c r="L897" s="266"/>
      <c r="M897" s="266"/>
      <c r="N897" s="266"/>
      <c r="O897" s="266"/>
      <c r="P897" s="266"/>
      <c r="Q897" s="266"/>
      <c r="R897" s="266"/>
      <c r="S897" s="266"/>
      <c r="T897" s="266"/>
      <c r="U897" s="266"/>
      <c r="V897" s="266"/>
      <c r="W897" s="266"/>
      <c r="X897" s="266"/>
      <c r="Y897" s="266"/>
      <c r="Z897" s="266"/>
      <c r="AA897" s="266"/>
      <c r="AB897" s="266"/>
      <c r="AC897" s="266"/>
      <c r="AD897" s="266"/>
      <c r="AE897" s="266"/>
      <c r="AF897" s="266"/>
      <c r="AG897" s="266"/>
      <c r="AH897" s="266"/>
      <c r="AI897" s="266"/>
      <c r="AJ897" s="266"/>
    </row>
    <row r="898" spans="1:36">
      <c r="A898" s="251"/>
      <c r="B898" s="260"/>
      <c r="C898" s="260"/>
      <c r="D898" s="267"/>
      <c r="E898" s="267"/>
      <c r="F898" s="267"/>
      <c r="G898" s="260"/>
      <c r="H898" s="340"/>
      <c r="I898" s="404"/>
      <c r="J898" s="266"/>
      <c r="K898" s="266"/>
      <c r="L898" s="266"/>
      <c r="M898" s="266"/>
      <c r="N898" s="266"/>
      <c r="O898" s="266"/>
      <c r="P898" s="266"/>
      <c r="Q898" s="266"/>
      <c r="R898" s="266"/>
      <c r="S898" s="266"/>
      <c r="T898" s="266"/>
      <c r="U898" s="266"/>
      <c r="V898" s="266"/>
      <c r="W898" s="266"/>
      <c r="X898" s="266"/>
      <c r="Y898" s="266"/>
      <c r="Z898" s="266"/>
      <c r="AA898" s="266"/>
      <c r="AB898" s="266"/>
      <c r="AC898" s="266"/>
      <c r="AD898" s="266"/>
      <c r="AE898" s="266"/>
      <c r="AF898" s="266"/>
      <c r="AG898" s="266"/>
      <c r="AH898" s="266"/>
      <c r="AI898" s="266"/>
      <c r="AJ898" s="266"/>
    </row>
    <row r="899" spans="1:36">
      <c r="A899" s="251"/>
      <c r="B899" s="260"/>
      <c r="C899" s="260"/>
      <c r="D899" s="267"/>
      <c r="E899" s="267"/>
      <c r="F899" s="267"/>
      <c r="G899" s="260"/>
      <c r="H899" s="340"/>
      <c r="I899" s="404"/>
      <c r="J899" s="266"/>
      <c r="K899" s="266"/>
      <c r="L899" s="266"/>
      <c r="M899" s="266"/>
      <c r="N899" s="266"/>
      <c r="O899" s="266"/>
      <c r="P899" s="266"/>
      <c r="Q899" s="266"/>
      <c r="R899" s="266"/>
      <c r="S899" s="266"/>
      <c r="T899" s="266"/>
      <c r="U899" s="266"/>
      <c r="V899" s="266"/>
      <c r="W899" s="266"/>
      <c r="X899" s="266"/>
      <c r="Y899" s="266"/>
      <c r="Z899" s="266"/>
      <c r="AA899" s="266"/>
      <c r="AB899" s="266"/>
      <c r="AC899" s="266"/>
      <c r="AD899" s="266"/>
      <c r="AE899" s="266"/>
      <c r="AF899" s="266"/>
      <c r="AG899" s="266"/>
      <c r="AH899" s="266"/>
      <c r="AI899" s="266"/>
      <c r="AJ899" s="266"/>
    </row>
    <row r="900" spans="1:36">
      <c r="A900" s="251"/>
      <c r="B900" s="260"/>
      <c r="C900" s="260"/>
      <c r="D900" s="267"/>
      <c r="E900" s="267"/>
      <c r="F900" s="267"/>
      <c r="G900" s="260"/>
      <c r="H900" s="340"/>
      <c r="I900" s="404"/>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266"/>
      <c r="AF900" s="266"/>
      <c r="AG900" s="266"/>
      <c r="AH900" s="266"/>
      <c r="AI900" s="266"/>
      <c r="AJ900" s="266"/>
    </row>
    <row r="901" spans="1:36">
      <c r="A901" s="251"/>
      <c r="B901" s="260"/>
      <c r="C901" s="260"/>
      <c r="D901" s="267"/>
      <c r="E901" s="267"/>
      <c r="F901" s="267"/>
      <c r="G901" s="260"/>
      <c r="H901" s="340"/>
      <c r="I901" s="404"/>
      <c r="J901" s="266"/>
      <c r="K901" s="266"/>
      <c r="L901" s="266"/>
      <c r="M901" s="266"/>
      <c r="N901" s="266"/>
      <c r="O901" s="266"/>
      <c r="P901" s="266"/>
      <c r="Q901" s="266"/>
      <c r="R901" s="266"/>
      <c r="S901" s="266"/>
      <c r="T901" s="266"/>
      <c r="U901" s="266"/>
      <c r="V901" s="266"/>
      <c r="W901" s="266"/>
      <c r="X901" s="266"/>
      <c r="Y901" s="266"/>
      <c r="Z901" s="266"/>
      <c r="AA901" s="266"/>
      <c r="AB901" s="266"/>
      <c r="AC901" s="266"/>
      <c r="AD901" s="266"/>
      <c r="AE901" s="266"/>
      <c r="AF901" s="266"/>
      <c r="AG901" s="266"/>
      <c r="AH901" s="266"/>
      <c r="AI901" s="266"/>
      <c r="AJ901" s="266"/>
    </row>
    <row r="902" spans="1:36">
      <c r="A902" s="251"/>
      <c r="B902" s="260"/>
      <c r="C902" s="260"/>
      <c r="D902" s="267"/>
      <c r="E902" s="267"/>
      <c r="F902" s="267"/>
      <c r="G902" s="260"/>
      <c r="H902" s="340"/>
      <c r="I902" s="404"/>
      <c r="J902" s="266"/>
      <c r="K902" s="266"/>
      <c r="L902" s="266"/>
      <c r="M902" s="266"/>
      <c r="N902" s="266"/>
      <c r="O902" s="266"/>
      <c r="P902" s="266"/>
      <c r="Q902" s="266"/>
      <c r="R902" s="266"/>
      <c r="S902" s="266"/>
      <c r="T902" s="266"/>
      <c r="U902" s="266"/>
      <c r="V902" s="266"/>
      <c r="W902" s="266"/>
      <c r="X902" s="266"/>
      <c r="Y902" s="266"/>
      <c r="Z902" s="266"/>
      <c r="AA902" s="266"/>
      <c r="AB902" s="266"/>
      <c r="AC902" s="266"/>
      <c r="AD902" s="266"/>
      <c r="AE902" s="266"/>
      <c r="AF902" s="266"/>
      <c r="AG902" s="266"/>
      <c r="AH902" s="266"/>
      <c r="AI902" s="266"/>
      <c r="AJ902" s="266"/>
    </row>
    <row r="903" spans="1:36">
      <c r="A903" s="251"/>
      <c r="B903" s="260"/>
      <c r="C903" s="260"/>
      <c r="D903" s="267"/>
      <c r="E903" s="267"/>
      <c r="F903" s="267"/>
      <c r="G903" s="260"/>
      <c r="H903" s="340"/>
      <c r="I903" s="404"/>
      <c r="J903" s="266"/>
      <c r="K903" s="266"/>
      <c r="L903" s="266"/>
      <c r="M903" s="266"/>
      <c r="N903" s="266"/>
      <c r="O903" s="266"/>
      <c r="P903" s="266"/>
      <c r="Q903" s="266"/>
      <c r="R903" s="266"/>
      <c r="S903" s="266"/>
      <c r="T903" s="266"/>
      <c r="U903" s="266"/>
      <c r="V903" s="266"/>
      <c r="W903" s="266"/>
      <c r="X903" s="266"/>
      <c r="Y903" s="266"/>
      <c r="Z903" s="266"/>
      <c r="AA903" s="266"/>
      <c r="AB903" s="266"/>
      <c r="AC903" s="266"/>
      <c r="AD903" s="266"/>
      <c r="AE903" s="266"/>
      <c r="AF903" s="266"/>
      <c r="AG903" s="266"/>
      <c r="AH903" s="266"/>
      <c r="AI903" s="266"/>
      <c r="AJ903" s="266"/>
    </row>
    <row r="904" spans="1:36">
      <c r="A904" s="251"/>
      <c r="B904" s="260"/>
      <c r="C904" s="260"/>
      <c r="D904" s="267"/>
      <c r="E904" s="267"/>
      <c r="F904" s="267"/>
      <c r="G904" s="260"/>
      <c r="H904" s="340"/>
      <c r="I904" s="404"/>
      <c r="J904" s="266"/>
      <c r="K904" s="266"/>
      <c r="L904" s="266"/>
      <c r="M904" s="266"/>
      <c r="N904" s="266"/>
      <c r="O904" s="266"/>
      <c r="P904" s="266"/>
      <c r="Q904" s="266"/>
      <c r="R904" s="266"/>
      <c r="S904" s="266"/>
      <c r="T904" s="266"/>
      <c r="U904" s="266"/>
      <c r="V904" s="266"/>
      <c r="W904" s="266"/>
      <c r="X904" s="266"/>
      <c r="Y904" s="266"/>
      <c r="Z904" s="266"/>
      <c r="AA904" s="266"/>
      <c r="AB904" s="266"/>
      <c r="AC904" s="266"/>
      <c r="AD904" s="266"/>
      <c r="AE904" s="266"/>
      <c r="AF904" s="266"/>
      <c r="AG904" s="266"/>
      <c r="AH904" s="266"/>
      <c r="AI904" s="266"/>
      <c r="AJ904" s="266"/>
    </row>
    <row r="905" spans="1:36">
      <c r="A905" s="251"/>
      <c r="B905" s="260"/>
      <c r="C905" s="260"/>
      <c r="D905" s="267"/>
      <c r="E905" s="267"/>
      <c r="F905" s="267"/>
      <c r="G905" s="260"/>
      <c r="H905" s="340"/>
      <c r="I905" s="404"/>
      <c r="J905" s="266"/>
      <c r="K905" s="266"/>
      <c r="L905" s="266"/>
      <c r="M905" s="266"/>
      <c r="N905" s="266"/>
      <c r="O905" s="266"/>
      <c r="P905" s="266"/>
      <c r="Q905" s="266"/>
      <c r="R905" s="266"/>
      <c r="S905" s="266"/>
      <c r="T905" s="266"/>
      <c r="U905" s="266"/>
      <c r="V905" s="266"/>
      <c r="W905" s="266"/>
      <c r="X905" s="266"/>
      <c r="Y905" s="266"/>
      <c r="Z905" s="266"/>
      <c r="AA905" s="266"/>
      <c r="AB905" s="266"/>
      <c r="AC905" s="266"/>
      <c r="AD905" s="266"/>
      <c r="AE905" s="266"/>
      <c r="AF905" s="266"/>
      <c r="AG905" s="266"/>
      <c r="AH905" s="266"/>
      <c r="AI905" s="266"/>
      <c r="AJ905" s="266"/>
    </row>
    <row r="906" spans="1:36">
      <c r="A906" s="251"/>
      <c r="B906" s="260"/>
      <c r="C906" s="260"/>
      <c r="D906" s="267"/>
      <c r="E906" s="267"/>
      <c r="F906" s="267"/>
      <c r="G906" s="260"/>
      <c r="H906" s="340"/>
      <c r="I906" s="404"/>
      <c r="J906" s="266"/>
      <c r="K906" s="266"/>
      <c r="L906" s="266"/>
      <c r="M906" s="266"/>
      <c r="N906" s="266"/>
      <c r="O906" s="266"/>
      <c r="P906" s="266"/>
      <c r="Q906" s="266"/>
      <c r="R906" s="266"/>
      <c r="S906" s="266"/>
      <c r="T906" s="266"/>
      <c r="U906" s="266"/>
      <c r="V906" s="266"/>
      <c r="W906" s="266"/>
      <c r="X906" s="266"/>
      <c r="Y906" s="266"/>
      <c r="Z906" s="266"/>
      <c r="AA906" s="266"/>
      <c r="AB906" s="266"/>
      <c r="AC906" s="266"/>
      <c r="AD906" s="266"/>
      <c r="AE906" s="266"/>
      <c r="AF906" s="266"/>
      <c r="AG906" s="266"/>
      <c r="AH906" s="266"/>
      <c r="AI906" s="266"/>
      <c r="AJ906" s="266"/>
    </row>
    <row r="907" spans="1:36">
      <c r="A907" s="251"/>
      <c r="B907" s="260"/>
      <c r="C907" s="260"/>
      <c r="D907" s="267"/>
      <c r="E907" s="267"/>
      <c r="F907" s="267"/>
      <c r="G907" s="260"/>
      <c r="H907" s="340"/>
      <c r="I907" s="404"/>
      <c r="J907" s="266"/>
      <c r="K907" s="266"/>
      <c r="L907" s="266"/>
      <c r="M907" s="266"/>
      <c r="N907" s="266"/>
      <c r="O907" s="266"/>
      <c r="P907" s="266"/>
      <c r="Q907" s="266"/>
      <c r="R907" s="266"/>
      <c r="S907" s="266"/>
      <c r="T907" s="266"/>
      <c r="U907" s="266"/>
      <c r="V907" s="266"/>
      <c r="W907" s="266"/>
      <c r="X907" s="266"/>
      <c r="Y907" s="266"/>
      <c r="Z907" s="266"/>
      <c r="AA907" s="266"/>
      <c r="AB907" s="266"/>
      <c r="AC907" s="266"/>
      <c r="AD907" s="266"/>
      <c r="AE907" s="266"/>
      <c r="AF907" s="266"/>
      <c r="AG907" s="266"/>
      <c r="AH907" s="266"/>
      <c r="AI907" s="266"/>
      <c r="AJ907" s="266"/>
    </row>
    <row r="908" spans="1:36">
      <c r="A908" s="251"/>
      <c r="B908" s="260"/>
      <c r="C908" s="260"/>
      <c r="D908" s="267"/>
      <c r="E908" s="267"/>
      <c r="F908" s="267"/>
      <c r="G908" s="260"/>
      <c r="H908" s="340"/>
      <c r="I908" s="404"/>
      <c r="J908" s="266"/>
      <c r="K908" s="266"/>
      <c r="L908" s="266"/>
      <c r="M908" s="266"/>
      <c r="N908" s="266"/>
      <c r="O908" s="266"/>
      <c r="P908" s="266"/>
      <c r="Q908" s="266"/>
      <c r="R908" s="266"/>
      <c r="S908" s="266"/>
      <c r="T908" s="266"/>
      <c r="U908" s="266"/>
      <c r="V908" s="266"/>
      <c r="W908" s="266"/>
      <c r="X908" s="266"/>
      <c r="Y908" s="266"/>
      <c r="Z908" s="266"/>
      <c r="AA908" s="266"/>
      <c r="AB908" s="266"/>
      <c r="AC908" s="266"/>
      <c r="AD908" s="266"/>
      <c r="AE908" s="266"/>
      <c r="AF908" s="266"/>
      <c r="AG908" s="266"/>
      <c r="AH908" s="266"/>
      <c r="AI908" s="266"/>
      <c r="AJ908" s="266"/>
    </row>
    <row r="909" spans="1:36">
      <c r="A909" s="251"/>
      <c r="B909" s="260"/>
      <c r="C909" s="260"/>
      <c r="D909" s="267"/>
      <c r="E909" s="267"/>
      <c r="F909" s="267"/>
      <c r="G909" s="260"/>
      <c r="H909" s="340"/>
      <c r="I909" s="404"/>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266"/>
      <c r="AF909" s="266"/>
      <c r="AG909" s="266"/>
      <c r="AH909" s="266"/>
      <c r="AI909" s="266"/>
      <c r="AJ909" s="266"/>
    </row>
    <row r="910" spans="1:36">
      <c r="A910" s="251"/>
      <c r="B910" s="260"/>
      <c r="C910" s="260"/>
      <c r="D910" s="267"/>
      <c r="E910" s="267"/>
      <c r="F910" s="267"/>
      <c r="G910" s="260"/>
      <c r="H910" s="340"/>
      <c r="I910" s="404"/>
      <c r="J910" s="266"/>
      <c r="K910" s="266"/>
      <c r="L910" s="266"/>
      <c r="M910" s="266"/>
      <c r="N910" s="266"/>
      <c r="O910" s="266"/>
      <c r="P910" s="266"/>
      <c r="Q910" s="266"/>
      <c r="R910" s="266"/>
      <c r="S910" s="266"/>
      <c r="T910" s="266"/>
      <c r="U910" s="266"/>
      <c r="V910" s="266"/>
      <c r="W910" s="266"/>
      <c r="X910" s="266"/>
      <c r="Y910" s="266"/>
      <c r="Z910" s="266"/>
      <c r="AA910" s="266"/>
      <c r="AB910" s="266"/>
      <c r="AC910" s="266"/>
      <c r="AD910" s="266"/>
      <c r="AE910" s="266"/>
      <c r="AF910" s="266"/>
      <c r="AG910" s="266"/>
      <c r="AH910" s="266"/>
      <c r="AI910" s="266"/>
      <c r="AJ910" s="266"/>
    </row>
    <row r="911" spans="1:36">
      <c r="A911" s="251"/>
      <c r="B911" s="260"/>
      <c r="C911" s="260"/>
      <c r="D911" s="267"/>
      <c r="E911" s="267"/>
      <c r="F911" s="267"/>
      <c r="G911" s="260"/>
      <c r="H911" s="340"/>
      <c r="I911" s="404"/>
      <c r="J911" s="266"/>
      <c r="K911" s="266"/>
      <c r="L911" s="266"/>
      <c r="M911" s="266"/>
      <c r="N911" s="266"/>
      <c r="O911" s="266"/>
      <c r="P911" s="266"/>
      <c r="Q911" s="266"/>
      <c r="R911" s="266"/>
      <c r="S911" s="266"/>
      <c r="T911" s="266"/>
      <c r="U911" s="266"/>
      <c r="V911" s="266"/>
      <c r="W911" s="266"/>
      <c r="X911" s="266"/>
      <c r="Y911" s="266"/>
      <c r="Z911" s="266"/>
      <c r="AA911" s="266"/>
      <c r="AB911" s="266"/>
      <c r="AC911" s="266"/>
      <c r="AD911" s="266"/>
      <c r="AE911" s="266"/>
      <c r="AF911" s="266"/>
      <c r="AG911" s="266"/>
      <c r="AH911" s="266"/>
      <c r="AI911" s="266"/>
      <c r="AJ911" s="266"/>
    </row>
    <row r="912" spans="1:36">
      <c r="A912" s="251"/>
      <c r="B912" s="260"/>
      <c r="C912" s="260"/>
      <c r="D912" s="267"/>
      <c r="E912" s="267"/>
      <c r="F912" s="267"/>
      <c r="G912" s="260"/>
      <c r="H912" s="340"/>
      <c r="I912" s="404"/>
      <c r="J912" s="266"/>
      <c r="K912" s="266"/>
      <c r="L912" s="266"/>
      <c r="M912" s="266"/>
      <c r="N912" s="266"/>
      <c r="O912" s="266"/>
      <c r="P912" s="266"/>
      <c r="Q912" s="266"/>
      <c r="R912" s="266"/>
      <c r="S912" s="266"/>
      <c r="T912" s="266"/>
      <c r="U912" s="266"/>
      <c r="V912" s="266"/>
      <c r="W912" s="266"/>
      <c r="X912" s="266"/>
      <c r="Y912" s="266"/>
      <c r="Z912" s="266"/>
      <c r="AA912" s="266"/>
      <c r="AB912" s="266"/>
      <c r="AC912" s="266"/>
      <c r="AD912" s="266"/>
      <c r="AE912" s="266"/>
      <c r="AF912" s="266"/>
      <c r="AG912" s="266"/>
      <c r="AH912" s="266"/>
      <c r="AI912" s="266"/>
      <c r="AJ912" s="266"/>
    </row>
    <row r="913" spans="1:36">
      <c r="A913" s="251"/>
      <c r="B913" s="260"/>
      <c r="C913" s="260"/>
      <c r="D913" s="267"/>
      <c r="E913" s="267"/>
      <c r="F913" s="267"/>
      <c r="G913" s="260"/>
      <c r="H913" s="340"/>
      <c r="I913" s="404"/>
      <c r="J913" s="266"/>
      <c r="K913" s="266"/>
      <c r="L913" s="266"/>
      <c r="M913" s="266"/>
      <c r="N913" s="266"/>
      <c r="O913" s="266"/>
      <c r="P913" s="266"/>
      <c r="Q913" s="266"/>
      <c r="R913" s="266"/>
      <c r="S913" s="266"/>
      <c r="T913" s="266"/>
      <c r="U913" s="266"/>
      <c r="V913" s="266"/>
      <c r="W913" s="266"/>
      <c r="X913" s="266"/>
      <c r="Y913" s="266"/>
      <c r="Z913" s="266"/>
      <c r="AA913" s="266"/>
      <c r="AB913" s="266"/>
      <c r="AC913" s="266"/>
      <c r="AD913" s="266"/>
      <c r="AE913" s="266"/>
      <c r="AF913" s="266"/>
      <c r="AG913" s="266"/>
      <c r="AH913" s="266"/>
      <c r="AI913" s="266"/>
      <c r="AJ913" s="266"/>
    </row>
    <row r="914" spans="1:36">
      <c r="A914" s="251"/>
      <c r="B914" s="260"/>
      <c r="C914" s="260"/>
      <c r="D914" s="267"/>
      <c r="E914" s="267"/>
      <c r="F914" s="267"/>
      <c r="G914" s="260"/>
      <c r="H914" s="340"/>
      <c r="I914" s="404"/>
      <c r="J914" s="266"/>
      <c r="K914" s="266"/>
      <c r="L914" s="266"/>
      <c r="M914" s="266"/>
      <c r="N914" s="266"/>
      <c r="O914" s="266"/>
      <c r="P914" s="266"/>
      <c r="Q914" s="266"/>
      <c r="R914" s="266"/>
      <c r="S914" s="266"/>
      <c r="T914" s="266"/>
      <c r="U914" s="266"/>
      <c r="V914" s="266"/>
      <c r="W914" s="266"/>
      <c r="X914" s="266"/>
      <c r="Y914" s="266"/>
      <c r="Z914" s="266"/>
      <c r="AA914" s="266"/>
      <c r="AB914" s="266"/>
      <c r="AC914" s="266"/>
      <c r="AD914" s="266"/>
      <c r="AE914" s="266"/>
      <c r="AF914" s="266"/>
      <c r="AG914" s="266"/>
      <c r="AH914" s="266"/>
      <c r="AI914" s="266"/>
      <c r="AJ914" s="266"/>
    </row>
    <row r="915" spans="1:36">
      <c r="A915" s="251"/>
      <c r="B915" s="260"/>
      <c r="C915" s="260"/>
      <c r="D915" s="267"/>
      <c r="E915" s="267"/>
      <c r="F915" s="267"/>
      <c r="G915" s="260"/>
      <c r="H915" s="340"/>
      <c r="I915" s="404"/>
      <c r="J915" s="266"/>
      <c r="K915" s="266"/>
      <c r="L915" s="266"/>
      <c r="M915" s="266"/>
      <c r="N915" s="266"/>
      <c r="O915" s="266"/>
      <c r="P915" s="266"/>
      <c r="Q915" s="266"/>
      <c r="R915" s="266"/>
      <c r="S915" s="266"/>
      <c r="T915" s="266"/>
      <c r="U915" s="266"/>
      <c r="V915" s="266"/>
      <c r="W915" s="266"/>
      <c r="X915" s="266"/>
      <c r="Y915" s="266"/>
      <c r="Z915" s="266"/>
      <c r="AA915" s="266"/>
      <c r="AB915" s="266"/>
      <c r="AC915" s="266"/>
      <c r="AD915" s="266"/>
      <c r="AE915" s="266"/>
      <c r="AF915" s="266"/>
      <c r="AG915" s="266"/>
      <c r="AH915" s="266"/>
      <c r="AI915" s="266"/>
      <c r="AJ915" s="266"/>
    </row>
    <row r="916" spans="1:36">
      <c r="A916" s="251"/>
      <c r="B916" s="260"/>
      <c r="C916" s="260"/>
      <c r="D916" s="267"/>
      <c r="E916" s="267"/>
      <c r="F916" s="267"/>
      <c r="G916" s="260"/>
      <c r="H916" s="340"/>
      <c r="I916" s="404"/>
      <c r="J916" s="266"/>
      <c r="K916" s="266"/>
      <c r="L916" s="266"/>
      <c r="M916" s="266"/>
      <c r="N916" s="266"/>
      <c r="O916" s="266"/>
      <c r="P916" s="266"/>
      <c r="Q916" s="266"/>
      <c r="R916" s="266"/>
      <c r="S916" s="266"/>
      <c r="T916" s="266"/>
      <c r="U916" s="266"/>
      <c r="V916" s="266"/>
      <c r="W916" s="266"/>
      <c r="X916" s="266"/>
      <c r="Y916" s="266"/>
      <c r="Z916" s="266"/>
      <c r="AA916" s="266"/>
      <c r="AB916" s="266"/>
      <c r="AC916" s="266"/>
      <c r="AD916" s="266"/>
      <c r="AE916" s="266"/>
      <c r="AF916" s="266"/>
      <c r="AG916" s="266"/>
      <c r="AH916" s="266"/>
      <c r="AI916" s="266"/>
      <c r="AJ916" s="266"/>
    </row>
    <row r="917" spans="1:36">
      <c r="A917" s="251"/>
      <c r="B917" s="260"/>
      <c r="C917" s="260"/>
      <c r="D917" s="267"/>
      <c r="E917" s="267"/>
      <c r="F917" s="267"/>
      <c r="G917" s="260"/>
      <c r="H917" s="340"/>
      <c r="I917" s="404"/>
      <c r="J917" s="266"/>
      <c r="K917" s="266"/>
      <c r="L917" s="266"/>
      <c r="M917" s="266"/>
      <c r="N917" s="266"/>
      <c r="O917" s="266"/>
      <c r="P917" s="266"/>
      <c r="Q917" s="266"/>
      <c r="R917" s="266"/>
      <c r="S917" s="266"/>
      <c r="T917" s="266"/>
      <c r="U917" s="266"/>
      <c r="V917" s="266"/>
      <c r="W917" s="266"/>
      <c r="X917" s="266"/>
      <c r="Y917" s="266"/>
      <c r="Z917" s="266"/>
      <c r="AA917" s="266"/>
      <c r="AB917" s="266"/>
      <c r="AC917" s="266"/>
      <c r="AD917" s="266"/>
      <c r="AE917" s="266"/>
      <c r="AF917" s="266"/>
      <c r="AG917" s="266"/>
      <c r="AH917" s="266"/>
      <c r="AI917" s="266"/>
      <c r="AJ917" s="266"/>
    </row>
    <row r="918" spans="1:36">
      <c r="A918" s="251"/>
      <c r="B918" s="260"/>
      <c r="C918" s="260"/>
      <c r="D918" s="267"/>
      <c r="E918" s="267"/>
      <c r="F918" s="267"/>
      <c r="G918" s="260"/>
      <c r="H918" s="340"/>
      <c r="I918" s="404"/>
      <c r="J918" s="266"/>
      <c r="K918" s="266"/>
      <c r="L918" s="266"/>
      <c r="M918" s="266"/>
      <c r="N918" s="266"/>
      <c r="O918" s="266"/>
      <c r="P918" s="266"/>
      <c r="Q918" s="266"/>
      <c r="R918" s="266"/>
      <c r="S918" s="266"/>
      <c r="T918" s="266"/>
      <c r="U918" s="266"/>
      <c r="V918" s="266"/>
      <c r="W918" s="266"/>
      <c r="X918" s="266"/>
      <c r="Y918" s="266"/>
      <c r="Z918" s="266"/>
      <c r="AA918" s="266"/>
      <c r="AB918" s="266"/>
      <c r="AC918" s="266"/>
      <c r="AD918" s="266"/>
      <c r="AE918" s="266"/>
      <c r="AF918" s="266"/>
      <c r="AG918" s="266"/>
      <c r="AH918" s="266"/>
      <c r="AI918" s="266"/>
      <c r="AJ918" s="266"/>
    </row>
    <row r="919" spans="1:36">
      <c r="A919" s="251"/>
      <c r="B919" s="260"/>
      <c r="C919" s="260"/>
      <c r="D919" s="267"/>
      <c r="E919" s="267"/>
      <c r="F919" s="267"/>
      <c r="G919" s="260"/>
      <c r="H919" s="340"/>
      <c r="I919" s="404"/>
      <c r="J919" s="266"/>
      <c r="K919" s="266"/>
      <c r="L919" s="266"/>
      <c r="M919" s="266"/>
      <c r="N919" s="266"/>
      <c r="O919" s="266"/>
      <c r="P919" s="266"/>
      <c r="Q919" s="266"/>
      <c r="R919" s="266"/>
      <c r="S919" s="266"/>
      <c r="T919" s="266"/>
      <c r="U919" s="266"/>
      <c r="V919" s="266"/>
      <c r="W919" s="266"/>
      <c r="X919" s="266"/>
      <c r="Y919" s="266"/>
      <c r="Z919" s="266"/>
      <c r="AA919" s="266"/>
      <c r="AB919" s="266"/>
      <c r="AC919" s="266"/>
      <c r="AD919" s="266"/>
      <c r="AE919" s="266"/>
      <c r="AF919" s="266"/>
      <c r="AG919" s="266"/>
      <c r="AH919" s="266"/>
      <c r="AI919" s="266"/>
      <c r="AJ919" s="266"/>
    </row>
    <row r="920" spans="1:36">
      <c r="A920" s="251"/>
      <c r="B920" s="260"/>
      <c r="C920" s="260"/>
      <c r="D920" s="267"/>
      <c r="E920" s="267"/>
      <c r="F920" s="267"/>
      <c r="G920" s="260"/>
      <c r="H920" s="340"/>
      <c r="I920" s="404"/>
      <c r="J920" s="266"/>
      <c r="K920" s="266"/>
      <c r="L920" s="266"/>
      <c r="M920" s="266"/>
      <c r="N920" s="266"/>
      <c r="O920" s="266"/>
      <c r="P920" s="266"/>
      <c r="Q920" s="266"/>
      <c r="R920" s="266"/>
      <c r="S920" s="266"/>
      <c r="T920" s="266"/>
      <c r="U920" s="266"/>
      <c r="V920" s="266"/>
      <c r="W920" s="266"/>
      <c r="X920" s="266"/>
      <c r="Y920" s="266"/>
      <c r="Z920" s="266"/>
      <c r="AA920" s="266"/>
      <c r="AB920" s="266"/>
      <c r="AC920" s="266"/>
      <c r="AD920" s="266"/>
      <c r="AE920" s="266"/>
      <c r="AF920" s="266"/>
      <c r="AG920" s="266"/>
      <c r="AH920" s="266"/>
      <c r="AI920" s="266"/>
      <c r="AJ920" s="266"/>
    </row>
    <row r="921" spans="1:36">
      <c r="A921" s="251"/>
      <c r="B921" s="260"/>
      <c r="C921" s="260"/>
      <c r="D921" s="267"/>
      <c r="E921" s="267"/>
      <c r="F921" s="267"/>
      <c r="G921" s="260"/>
      <c r="H921" s="340"/>
      <c r="I921" s="404"/>
      <c r="J921" s="266"/>
      <c r="K921" s="266"/>
      <c r="L921" s="266"/>
      <c r="M921" s="266"/>
      <c r="N921" s="266"/>
      <c r="O921" s="266"/>
      <c r="P921" s="266"/>
      <c r="Q921" s="266"/>
      <c r="R921" s="266"/>
      <c r="S921" s="266"/>
      <c r="T921" s="266"/>
      <c r="U921" s="266"/>
      <c r="V921" s="266"/>
      <c r="W921" s="266"/>
      <c r="X921" s="266"/>
      <c r="Y921" s="266"/>
      <c r="Z921" s="266"/>
      <c r="AA921" s="266"/>
      <c r="AB921" s="266"/>
      <c r="AC921" s="266"/>
      <c r="AD921" s="266"/>
      <c r="AE921" s="266"/>
      <c r="AF921" s="266"/>
      <c r="AG921" s="266"/>
      <c r="AH921" s="266"/>
      <c r="AI921" s="266"/>
      <c r="AJ921" s="266"/>
    </row>
    <row r="922" spans="1:36">
      <c r="A922" s="251"/>
      <c r="B922" s="260"/>
      <c r="C922" s="260"/>
      <c r="D922" s="267"/>
      <c r="E922" s="267"/>
      <c r="F922" s="267"/>
      <c r="G922" s="260"/>
      <c r="H922" s="340"/>
      <c r="I922" s="404"/>
      <c r="J922" s="266"/>
      <c r="K922" s="266"/>
      <c r="L922" s="266"/>
      <c r="M922" s="266"/>
      <c r="N922" s="266"/>
      <c r="O922" s="266"/>
      <c r="P922" s="266"/>
      <c r="Q922" s="266"/>
      <c r="R922" s="266"/>
      <c r="S922" s="266"/>
      <c r="T922" s="266"/>
      <c r="U922" s="266"/>
      <c r="V922" s="266"/>
      <c r="W922" s="266"/>
      <c r="X922" s="266"/>
      <c r="Y922" s="266"/>
      <c r="Z922" s="266"/>
      <c r="AA922" s="266"/>
      <c r="AB922" s="266"/>
      <c r="AC922" s="266"/>
      <c r="AD922" s="266"/>
      <c r="AE922" s="266"/>
      <c r="AF922" s="266"/>
      <c r="AG922" s="266"/>
      <c r="AH922" s="266"/>
      <c r="AI922" s="266"/>
      <c r="AJ922" s="266"/>
    </row>
    <row r="923" spans="1:36">
      <c r="A923" s="251"/>
      <c r="B923" s="260"/>
      <c r="C923" s="260"/>
      <c r="D923" s="267"/>
      <c r="E923" s="267"/>
      <c r="F923" s="267"/>
      <c r="G923" s="260"/>
      <c r="H923" s="340"/>
      <c r="I923" s="404"/>
      <c r="J923" s="266"/>
      <c r="K923" s="266"/>
      <c r="L923" s="266"/>
      <c r="M923" s="266"/>
      <c r="N923" s="266"/>
      <c r="O923" s="266"/>
      <c r="P923" s="266"/>
      <c r="Q923" s="266"/>
      <c r="R923" s="266"/>
      <c r="S923" s="266"/>
      <c r="T923" s="266"/>
      <c r="U923" s="266"/>
      <c r="V923" s="266"/>
      <c r="W923" s="266"/>
      <c r="X923" s="266"/>
      <c r="Y923" s="266"/>
      <c r="Z923" s="266"/>
      <c r="AA923" s="266"/>
      <c r="AB923" s="266"/>
      <c r="AC923" s="266"/>
      <c r="AD923" s="266"/>
      <c r="AE923" s="266"/>
      <c r="AF923" s="266"/>
      <c r="AG923" s="266"/>
      <c r="AH923" s="266"/>
      <c r="AI923" s="266"/>
      <c r="AJ923" s="266"/>
    </row>
    <row r="924" spans="1:36">
      <c r="A924" s="251"/>
      <c r="B924" s="260"/>
      <c r="C924" s="260"/>
      <c r="D924" s="267"/>
      <c r="E924" s="267"/>
      <c r="F924" s="267"/>
      <c r="G924" s="260"/>
      <c r="H924" s="340"/>
      <c r="I924" s="404"/>
      <c r="J924" s="266"/>
      <c r="K924" s="266"/>
      <c r="L924" s="266"/>
      <c r="M924" s="266"/>
      <c r="N924" s="266"/>
      <c r="O924" s="266"/>
      <c r="P924" s="266"/>
      <c r="Q924" s="266"/>
      <c r="R924" s="266"/>
      <c r="S924" s="266"/>
      <c r="T924" s="266"/>
      <c r="U924" s="266"/>
      <c r="V924" s="266"/>
      <c r="W924" s="266"/>
      <c r="X924" s="266"/>
      <c r="Y924" s="266"/>
      <c r="Z924" s="266"/>
      <c r="AA924" s="266"/>
      <c r="AB924" s="266"/>
      <c r="AC924" s="266"/>
      <c r="AD924" s="266"/>
      <c r="AE924" s="266"/>
      <c r="AF924" s="266"/>
      <c r="AG924" s="266"/>
      <c r="AH924" s="266"/>
      <c r="AI924" s="266"/>
      <c r="AJ924" s="266"/>
    </row>
    <row r="925" spans="1:36">
      <c r="A925" s="251"/>
      <c r="B925" s="260"/>
      <c r="C925" s="260"/>
      <c r="D925" s="267"/>
      <c r="E925" s="267"/>
      <c r="F925" s="267"/>
      <c r="G925" s="260"/>
      <c r="H925" s="340"/>
      <c r="I925" s="404"/>
      <c r="J925" s="266"/>
      <c r="K925" s="266"/>
      <c r="L925" s="266"/>
      <c r="M925" s="266"/>
      <c r="N925" s="266"/>
      <c r="O925" s="266"/>
      <c r="P925" s="266"/>
      <c r="Q925" s="266"/>
      <c r="R925" s="266"/>
      <c r="S925" s="266"/>
      <c r="T925" s="266"/>
      <c r="U925" s="266"/>
      <c r="V925" s="266"/>
      <c r="W925" s="266"/>
      <c r="X925" s="266"/>
      <c r="Y925" s="266"/>
      <c r="Z925" s="266"/>
      <c r="AA925" s="266"/>
      <c r="AB925" s="266"/>
      <c r="AC925" s="266"/>
      <c r="AD925" s="266"/>
      <c r="AE925" s="266"/>
      <c r="AF925" s="266"/>
      <c r="AG925" s="266"/>
      <c r="AH925" s="266"/>
      <c r="AI925" s="266"/>
      <c r="AJ925" s="266"/>
    </row>
    <row r="926" spans="1:36">
      <c r="A926" s="251"/>
      <c r="B926" s="260"/>
      <c r="C926" s="260"/>
      <c r="D926" s="267"/>
      <c r="E926" s="267"/>
      <c r="F926" s="267"/>
      <c r="G926" s="260"/>
      <c r="H926" s="340"/>
      <c r="I926" s="404"/>
      <c r="J926" s="266"/>
      <c r="K926" s="266"/>
      <c r="L926" s="266"/>
      <c r="M926" s="266"/>
      <c r="N926" s="266"/>
      <c r="O926" s="266"/>
      <c r="P926" s="266"/>
      <c r="Q926" s="266"/>
      <c r="R926" s="266"/>
      <c r="S926" s="266"/>
      <c r="T926" s="266"/>
      <c r="U926" s="266"/>
      <c r="V926" s="266"/>
      <c r="W926" s="266"/>
      <c r="X926" s="266"/>
      <c r="Y926" s="266"/>
      <c r="Z926" s="266"/>
      <c r="AA926" s="266"/>
      <c r="AB926" s="266"/>
      <c r="AC926" s="266"/>
      <c r="AD926" s="266"/>
      <c r="AE926" s="266"/>
      <c r="AF926" s="266"/>
      <c r="AG926" s="266"/>
      <c r="AH926" s="266"/>
      <c r="AI926" s="266"/>
      <c r="AJ926" s="266"/>
    </row>
    <row r="927" spans="1:36">
      <c r="A927" s="251"/>
      <c r="B927" s="260"/>
      <c r="C927" s="260"/>
      <c r="D927" s="267"/>
      <c r="E927" s="267"/>
      <c r="F927" s="267"/>
      <c r="G927" s="260"/>
      <c r="H927" s="340"/>
      <c r="I927" s="404"/>
      <c r="J927" s="266"/>
      <c r="K927" s="266"/>
      <c r="L927" s="266"/>
      <c r="M927" s="266"/>
      <c r="N927" s="266"/>
      <c r="O927" s="266"/>
      <c r="P927" s="266"/>
      <c r="Q927" s="266"/>
      <c r="R927" s="266"/>
      <c r="S927" s="266"/>
      <c r="T927" s="266"/>
      <c r="U927" s="266"/>
      <c r="V927" s="266"/>
      <c r="W927" s="266"/>
      <c r="X927" s="266"/>
      <c r="Y927" s="266"/>
      <c r="Z927" s="266"/>
      <c r="AA927" s="266"/>
      <c r="AB927" s="266"/>
      <c r="AC927" s="266"/>
      <c r="AD927" s="266"/>
      <c r="AE927" s="266"/>
      <c r="AF927" s="266"/>
      <c r="AG927" s="266"/>
      <c r="AH927" s="266"/>
      <c r="AI927" s="266"/>
      <c r="AJ927" s="266"/>
    </row>
    <row r="928" spans="1:36">
      <c r="A928" s="251"/>
      <c r="B928" s="260"/>
      <c r="C928" s="260"/>
      <c r="D928" s="267"/>
      <c r="E928" s="267"/>
      <c r="F928" s="267"/>
      <c r="G928" s="260"/>
      <c r="H928" s="340"/>
      <c r="I928" s="404"/>
      <c r="J928" s="266"/>
      <c r="K928" s="266"/>
      <c r="L928" s="266"/>
      <c r="M928" s="266"/>
      <c r="N928" s="266"/>
      <c r="O928" s="266"/>
      <c r="P928" s="266"/>
      <c r="Q928" s="266"/>
      <c r="R928" s="266"/>
      <c r="S928" s="266"/>
      <c r="T928" s="266"/>
      <c r="U928" s="266"/>
      <c r="V928" s="266"/>
      <c r="W928" s="266"/>
      <c r="X928" s="266"/>
      <c r="Y928" s="266"/>
      <c r="Z928" s="266"/>
      <c r="AA928" s="266"/>
      <c r="AB928" s="266"/>
      <c r="AC928" s="266"/>
      <c r="AD928" s="266"/>
      <c r="AE928" s="266"/>
      <c r="AF928" s="266"/>
      <c r="AG928" s="266"/>
      <c r="AH928" s="266"/>
      <c r="AI928" s="266"/>
      <c r="AJ928" s="266"/>
    </row>
    <row r="929" spans="1:36">
      <c r="A929" s="251"/>
      <c r="B929" s="260"/>
      <c r="C929" s="260"/>
      <c r="D929" s="267"/>
      <c r="E929" s="267"/>
      <c r="F929" s="267"/>
      <c r="G929" s="260"/>
      <c r="H929" s="340"/>
      <c r="I929" s="404"/>
      <c r="J929" s="266"/>
      <c r="K929" s="266"/>
      <c r="L929" s="266"/>
      <c r="M929" s="266"/>
      <c r="N929" s="266"/>
      <c r="O929" s="266"/>
      <c r="P929" s="266"/>
      <c r="Q929" s="266"/>
      <c r="R929" s="266"/>
      <c r="S929" s="266"/>
      <c r="T929" s="266"/>
      <c r="U929" s="266"/>
      <c r="V929" s="266"/>
      <c r="W929" s="266"/>
      <c r="X929" s="266"/>
      <c r="Y929" s="266"/>
      <c r="Z929" s="266"/>
      <c r="AA929" s="266"/>
      <c r="AB929" s="266"/>
      <c r="AC929" s="266"/>
      <c r="AD929" s="266"/>
      <c r="AE929" s="266"/>
      <c r="AF929" s="266"/>
      <c r="AG929" s="266"/>
      <c r="AH929" s="266"/>
      <c r="AI929" s="266"/>
      <c r="AJ929" s="266"/>
    </row>
    <row r="930" spans="1:36">
      <c r="A930" s="251"/>
      <c r="B930" s="260"/>
      <c r="C930" s="260"/>
      <c r="D930" s="267"/>
      <c r="E930" s="267"/>
      <c r="F930" s="267"/>
      <c r="G930" s="260"/>
      <c r="H930" s="340"/>
      <c r="I930" s="404"/>
      <c r="J930" s="266"/>
      <c r="K930" s="266"/>
      <c r="L930" s="266"/>
      <c r="M930" s="266"/>
      <c r="N930" s="266"/>
      <c r="O930" s="266"/>
      <c r="P930" s="266"/>
      <c r="Q930" s="266"/>
      <c r="R930" s="266"/>
      <c r="S930" s="266"/>
      <c r="T930" s="266"/>
      <c r="U930" s="266"/>
      <c r="V930" s="266"/>
      <c r="W930" s="266"/>
      <c r="X930" s="266"/>
      <c r="Y930" s="266"/>
      <c r="Z930" s="266"/>
      <c r="AA930" s="266"/>
      <c r="AB930" s="266"/>
      <c r="AC930" s="266"/>
      <c r="AD930" s="266"/>
      <c r="AE930" s="266"/>
      <c r="AF930" s="266"/>
      <c r="AG930" s="266"/>
      <c r="AH930" s="266"/>
      <c r="AI930" s="266"/>
      <c r="AJ930" s="266"/>
    </row>
    <row r="931" spans="1:36">
      <c r="A931" s="251"/>
      <c r="B931" s="260"/>
      <c r="C931" s="260"/>
      <c r="D931" s="267"/>
      <c r="E931" s="267"/>
      <c r="F931" s="267"/>
      <c r="G931" s="260"/>
      <c r="H931" s="340"/>
      <c r="I931" s="404"/>
      <c r="J931" s="266"/>
      <c r="K931" s="266"/>
      <c r="L931" s="266"/>
      <c r="M931" s="266"/>
      <c r="N931" s="266"/>
      <c r="O931" s="266"/>
      <c r="P931" s="266"/>
      <c r="Q931" s="266"/>
      <c r="R931" s="266"/>
      <c r="S931" s="266"/>
      <c r="T931" s="266"/>
      <c r="U931" s="266"/>
      <c r="V931" s="266"/>
      <c r="W931" s="266"/>
      <c r="X931" s="266"/>
      <c r="Y931" s="266"/>
      <c r="Z931" s="266"/>
      <c r="AA931" s="266"/>
      <c r="AB931" s="266"/>
      <c r="AC931" s="266"/>
      <c r="AD931" s="266"/>
      <c r="AE931" s="266"/>
      <c r="AF931" s="266"/>
      <c r="AG931" s="266"/>
      <c r="AH931" s="266"/>
      <c r="AI931" s="266"/>
      <c r="AJ931" s="266"/>
    </row>
    <row r="932" spans="1:36">
      <c r="A932" s="251"/>
      <c r="B932" s="260"/>
      <c r="C932" s="260"/>
      <c r="D932" s="267"/>
      <c r="E932" s="267"/>
      <c r="F932" s="267"/>
      <c r="G932" s="260"/>
      <c r="H932" s="340"/>
      <c r="I932" s="404"/>
      <c r="J932" s="266"/>
      <c r="K932" s="266"/>
      <c r="L932" s="266"/>
      <c r="M932" s="266"/>
      <c r="N932" s="266"/>
      <c r="O932" s="266"/>
      <c r="P932" s="266"/>
      <c r="Q932" s="266"/>
      <c r="R932" s="266"/>
      <c r="S932" s="266"/>
      <c r="T932" s="266"/>
      <c r="U932" s="266"/>
      <c r="V932" s="266"/>
      <c r="W932" s="266"/>
      <c r="X932" s="266"/>
      <c r="Y932" s="266"/>
      <c r="Z932" s="266"/>
      <c r="AA932" s="266"/>
      <c r="AB932" s="266"/>
      <c r="AC932" s="266"/>
      <c r="AD932" s="266"/>
      <c r="AE932" s="266"/>
      <c r="AF932" s="266"/>
      <c r="AG932" s="266"/>
      <c r="AH932" s="266"/>
      <c r="AI932" s="266"/>
      <c r="AJ932" s="266"/>
    </row>
    <row r="933" spans="1:36">
      <c r="A933" s="251"/>
      <c r="B933" s="260"/>
      <c r="C933" s="260"/>
      <c r="D933" s="267"/>
      <c r="E933" s="267"/>
      <c r="F933" s="267"/>
      <c r="G933" s="260"/>
      <c r="H933" s="340"/>
      <c r="I933" s="404"/>
      <c r="J933" s="266"/>
      <c r="K933" s="266"/>
      <c r="L933" s="266"/>
      <c r="M933" s="266"/>
      <c r="N933" s="266"/>
      <c r="O933" s="266"/>
      <c r="P933" s="266"/>
      <c r="Q933" s="266"/>
      <c r="R933" s="266"/>
      <c r="S933" s="266"/>
      <c r="T933" s="266"/>
      <c r="U933" s="266"/>
      <c r="V933" s="266"/>
      <c r="W933" s="266"/>
      <c r="X933" s="266"/>
      <c r="Y933" s="266"/>
      <c r="Z933" s="266"/>
      <c r="AA933" s="266"/>
      <c r="AB933" s="266"/>
      <c r="AC933" s="266"/>
      <c r="AD933" s="266"/>
      <c r="AE933" s="266"/>
      <c r="AF933" s="266"/>
      <c r="AG933" s="266"/>
      <c r="AH933" s="266"/>
      <c r="AI933" s="266"/>
      <c r="AJ933" s="266"/>
    </row>
    <row r="934" spans="1:36">
      <c r="A934" s="251"/>
      <c r="B934" s="260"/>
      <c r="C934" s="260"/>
      <c r="D934" s="267"/>
      <c r="E934" s="267"/>
      <c r="F934" s="267"/>
      <c r="G934" s="260"/>
      <c r="H934" s="340"/>
      <c r="I934" s="404"/>
      <c r="J934" s="266"/>
      <c r="K934" s="266"/>
      <c r="L934" s="266"/>
      <c r="M934" s="266"/>
      <c r="N934" s="266"/>
      <c r="O934" s="266"/>
      <c r="P934" s="266"/>
      <c r="Q934" s="266"/>
      <c r="R934" s="266"/>
      <c r="S934" s="266"/>
      <c r="T934" s="266"/>
      <c r="U934" s="266"/>
      <c r="V934" s="266"/>
      <c r="W934" s="266"/>
      <c r="X934" s="266"/>
      <c r="Y934" s="266"/>
      <c r="Z934" s="266"/>
      <c r="AA934" s="266"/>
      <c r="AB934" s="266"/>
      <c r="AC934" s="266"/>
      <c r="AD934" s="266"/>
      <c r="AE934" s="266"/>
      <c r="AF934" s="266"/>
      <c r="AG934" s="266"/>
      <c r="AH934" s="266"/>
      <c r="AI934" s="266"/>
      <c r="AJ934" s="266"/>
    </row>
    <row r="935" spans="1:36">
      <c r="A935" s="251"/>
      <c r="B935" s="260"/>
      <c r="C935" s="260"/>
      <c r="D935" s="267"/>
      <c r="E935" s="267"/>
      <c r="F935" s="267"/>
      <c r="G935" s="260"/>
      <c r="H935" s="340"/>
      <c r="I935" s="404"/>
      <c r="J935" s="266"/>
      <c r="K935" s="266"/>
      <c r="L935" s="266"/>
      <c r="M935" s="266"/>
      <c r="N935" s="266"/>
      <c r="O935" s="266"/>
      <c r="P935" s="266"/>
      <c r="Q935" s="266"/>
      <c r="R935" s="266"/>
      <c r="S935" s="266"/>
      <c r="T935" s="266"/>
      <c r="U935" s="266"/>
      <c r="V935" s="266"/>
      <c r="W935" s="266"/>
      <c r="X935" s="266"/>
      <c r="Y935" s="266"/>
      <c r="Z935" s="266"/>
      <c r="AA935" s="266"/>
      <c r="AB935" s="266"/>
      <c r="AC935" s="266"/>
      <c r="AD935" s="266"/>
      <c r="AE935" s="266"/>
      <c r="AF935" s="266"/>
      <c r="AG935" s="266"/>
      <c r="AH935" s="266"/>
      <c r="AI935" s="266"/>
      <c r="AJ935" s="266"/>
    </row>
    <row r="936" spans="1:36">
      <c r="A936" s="251"/>
      <c r="B936" s="260"/>
      <c r="C936" s="260"/>
      <c r="D936" s="267"/>
      <c r="E936" s="267"/>
      <c r="F936" s="267"/>
      <c r="G936" s="260"/>
      <c r="H936" s="340"/>
      <c r="I936" s="404"/>
      <c r="J936" s="266"/>
      <c r="K936" s="266"/>
      <c r="L936" s="266"/>
      <c r="M936" s="266"/>
      <c r="N936" s="266"/>
      <c r="O936" s="266"/>
      <c r="P936" s="266"/>
      <c r="Q936" s="266"/>
      <c r="R936" s="266"/>
      <c r="S936" s="266"/>
      <c r="T936" s="266"/>
      <c r="U936" s="266"/>
      <c r="V936" s="266"/>
      <c r="W936" s="266"/>
      <c r="X936" s="266"/>
      <c r="Y936" s="266"/>
      <c r="Z936" s="266"/>
      <c r="AA936" s="266"/>
      <c r="AB936" s="266"/>
      <c r="AC936" s="266"/>
      <c r="AD936" s="266"/>
      <c r="AE936" s="266"/>
      <c r="AF936" s="266"/>
      <c r="AG936" s="266"/>
      <c r="AH936" s="266"/>
      <c r="AI936" s="266"/>
      <c r="AJ936" s="266"/>
    </row>
    <row r="937" spans="1:36">
      <c r="A937" s="251"/>
      <c r="B937" s="260"/>
      <c r="C937" s="260"/>
      <c r="D937" s="267"/>
      <c r="E937" s="267"/>
      <c r="F937" s="267"/>
      <c r="G937" s="260"/>
      <c r="H937" s="340"/>
      <c r="I937" s="404"/>
      <c r="J937" s="266"/>
      <c r="K937" s="266"/>
      <c r="L937" s="266"/>
      <c r="M937" s="266"/>
      <c r="N937" s="266"/>
      <c r="O937" s="266"/>
      <c r="P937" s="266"/>
      <c r="Q937" s="266"/>
      <c r="R937" s="266"/>
      <c r="S937" s="266"/>
      <c r="T937" s="266"/>
      <c r="U937" s="266"/>
      <c r="V937" s="266"/>
      <c r="W937" s="266"/>
      <c r="X937" s="266"/>
      <c r="Y937" s="266"/>
      <c r="Z937" s="266"/>
      <c r="AA937" s="266"/>
      <c r="AB937" s="266"/>
      <c r="AC937" s="266"/>
      <c r="AD937" s="266"/>
      <c r="AE937" s="266"/>
      <c r="AF937" s="266"/>
      <c r="AG937" s="266"/>
      <c r="AH937" s="266"/>
      <c r="AI937" s="266"/>
      <c r="AJ937" s="266"/>
    </row>
    <row r="938" spans="1:36">
      <c r="A938" s="251"/>
      <c r="B938" s="260"/>
      <c r="C938" s="260"/>
      <c r="D938" s="267"/>
      <c r="E938" s="267"/>
      <c r="F938" s="267"/>
      <c r="G938" s="260"/>
      <c r="H938" s="340"/>
      <c r="I938" s="404"/>
      <c r="J938" s="266"/>
      <c r="K938" s="266"/>
      <c r="L938" s="266"/>
      <c r="M938" s="266"/>
      <c r="N938" s="266"/>
      <c r="O938" s="266"/>
      <c r="P938" s="266"/>
      <c r="Q938" s="266"/>
      <c r="R938" s="266"/>
      <c r="S938" s="266"/>
      <c r="T938" s="266"/>
      <c r="U938" s="266"/>
      <c r="V938" s="266"/>
      <c r="W938" s="266"/>
      <c r="X938" s="266"/>
      <c r="Y938" s="266"/>
      <c r="Z938" s="266"/>
      <c r="AA938" s="266"/>
      <c r="AB938" s="266"/>
      <c r="AC938" s="266"/>
      <c r="AD938" s="266"/>
      <c r="AE938" s="266"/>
      <c r="AF938" s="266"/>
      <c r="AG938" s="266"/>
      <c r="AH938" s="266"/>
      <c r="AI938" s="266"/>
      <c r="AJ938" s="266"/>
    </row>
    <row r="939" spans="1:36">
      <c r="A939" s="251"/>
      <c r="B939" s="260"/>
      <c r="C939" s="260"/>
      <c r="D939" s="267"/>
      <c r="E939" s="267"/>
      <c r="F939" s="267"/>
      <c r="G939" s="260"/>
      <c r="H939" s="340"/>
      <c r="I939" s="404"/>
      <c r="J939" s="266"/>
      <c r="K939" s="266"/>
      <c r="L939" s="266"/>
      <c r="M939" s="266"/>
      <c r="N939" s="266"/>
      <c r="O939" s="266"/>
      <c r="P939" s="266"/>
      <c r="Q939" s="266"/>
      <c r="R939" s="266"/>
      <c r="S939" s="266"/>
      <c r="T939" s="266"/>
      <c r="U939" s="266"/>
      <c r="V939" s="266"/>
      <c r="W939" s="266"/>
      <c r="X939" s="266"/>
      <c r="Y939" s="266"/>
      <c r="Z939" s="266"/>
      <c r="AA939" s="266"/>
      <c r="AB939" s="266"/>
      <c r="AC939" s="266"/>
      <c r="AD939" s="266"/>
      <c r="AE939" s="266"/>
      <c r="AF939" s="266"/>
      <c r="AG939" s="266"/>
      <c r="AH939" s="266"/>
      <c r="AI939" s="266"/>
      <c r="AJ939" s="266"/>
    </row>
    <row r="940" spans="1:36">
      <c r="A940" s="251"/>
      <c r="B940" s="260"/>
      <c r="C940" s="260"/>
      <c r="D940" s="267"/>
      <c r="E940" s="267"/>
      <c r="F940" s="267"/>
      <c r="G940" s="260"/>
      <c r="H940" s="340"/>
      <c r="I940" s="404"/>
      <c r="J940" s="266"/>
      <c r="K940" s="266"/>
      <c r="L940" s="266"/>
      <c r="M940" s="266"/>
      <c r="N940" s="266"/>
      <c r="O940" s="266"/>
      <c r="P940" s="266"/>
      <c r="Q940" s="266"/>
      <c r="R940" s="266"/>
      <c r="S940" s="266"/>
      <c r="T940" s="266"/>
      <c r="U940" s="266"/>
      <c r="V940" s="266"/>
      <c r="W940" s="266"/>
      <c r="X940" s="266"/>
      <c r="Y940" s="266"/>
      <c r="Z940" s="266"/>
      <c r="AA940" s="266"/>
      <c r="AB940" s="266"/>
      <c r="AC940" s="266"/>
      <c r="AD940" s="266"/>
      <c r="AE940" s="266"/>
      <c r="AF940" s="266"/>
      <c r="AG940" s="266"/>
      <c r="AH940" s="266"/>
      <c r="AI940" s="266"/>
      <c r="AJ940" s="266"/>
    </row>
    <row r="941" spans="1:36">
      <c r="A941" s="251"/>
      <c r="B941" s="260"/>
      <c r="C941" s="260"/>
      <c r="D941" s="267"/>
      <c r="E941" s="267"/>
      <c r="F941" s="267"/>
      <c r="G941" s="260"/>
      <c r="H941" s="340"/>
      <c r="I941" s="404"/>
      <c r="J941" s="266"/>
      <c r="K941" s="266"/>
      <c r="L941" s="266"/>
      <c r="M941" s="266"/>
      <c r="N941" s="266"/>
      <c r="O941" s="266"/>
      <c r="P941" s="266"/>
      <c r="Q941" s="266"/>
      <c r="R941" s="266"/>
      <c r="S941" s="266"/>
      <c r="T941" s="266"/>
      <c r="U941" s="266"/>
      <c r="V941" s="266"/>
      <c r="W941" s="266"/>
      <c r="X941" s="266"/>
      <c r="Y941" s="266"/>
      <c r="Z941" s="266"/>
      <c r="AA941" s="266"/>
      <c r="AB941" s="266"/>
      <c r="AC941" s="266"/>
      <c r="AD941" s="266"/>
      <c r="AE941" s="266"/>
      <c r="AF941" s="266"/>
      <c r="AG941" s="266"/>
      <c r="AH941" s="266"/>
      <c r="AI941" s="266"/>
      <c r="AJ941" s="266"/>
    </row>
    <row r="942" spans="1:36">
      <c r="A942" s="251"/>
      <c r="B942" s="260"/>
      <c r="C942" s="260"/>
      <c r="D942" s="267"/>
      <c r="E942" s="267"/>
      <c r="F942" s="267"/>
      <c r="G942" s="260"/>
      <c r="H942" s="340"/>
      <c r="I942" s="404"/>
      <c r="J942" s="266"/>
      <c r="K942" s="266"/>
      <c r="L942" s="266"/>
      <c r="M942" s="266"/>
      <c r="N942" s="266"/>
      <c r="O942" s="266"/>
      <c r="P942" s="266"/>
      <c r="Q942" s="266"/>
      <c r="R942" s="266"/>
      <c r="S942" s="266"/>
      <c r="T942" s="266"/>
      <c r="U942" s="266"/>
      <c r="V942" s="266"/>
      <c r="W942" s="266"/>
      <c r="X942" s="266"/>
      <c r="Y942" s="266"/>
      <c r="Z942" s="266"/>
      <c r="AA942" s="266"/>
      <c r="AB942" s="266"/>
      <c r="AC942" s="266"/>
      <c r="AD942" s="266"/>
      <c r="AE942" s="266"/>
      <c r="AF942" s="266"/>
      <c r="AG942" s="266"/>
      <c r="AH942" s="266"/>
      <c r="AI942" s="266"/>
      <c r="AJ942" s="266"/>
    </row>
    <row r="943" spans="1:36">
      <c r="A943" s="251"/>
      <c r="B943" s="260"/>
      <c r="C943" s="260"/>
      <c r="D943" s="267"/>
      <c r="E943" s="267"/>
      <c r="F943" s="267"/>
      <c r="G943" s="260"/>
      <c r="H943" s="340"/>
      <c r="I943" s="404"/>
      <c r="J943" s="266"/>
      <c r="K943" s="266"/>
      <c r="L943" s="266"/>
      <c r="M943" s="266"/>
      <c r="N943" s="266"/>
      <c r="O943" s="266"/>
      <c r="P943" s="266"/>
      <c r="Q943" s="266"/>
      <c r="R943" s="266"/>
      <c r="S943" s="266"/>
      <c r="T943" s="266"/>
      <c r="U943" s="266"/>
      <c r="V943" s="266"/>
      <c r="W943" s="266"/>
      <c r="X943" s="266"/>
      <c r="Y943" s="266"/>
      <c r="Z943" s="266"/>
      <c r="AA943" s="266"/>
      <c r="AB943" s="266"/>
      <c r="AC943" s="266"/>
      <c r="AD943" s="266"/>
      <c r="AE943" s="266"/>
      <c r="AF943" s="266"/>
      <c r="AG943" s="266"/>
      <c r="AH943" s="266"/>
      <c r="AI943" s="266"/>
      <c r="AJ943" s="266"/>
    </row>
    <row r="944" spans="1:36">
      <c r="A944" s="251"/>
      <c r="B944" s="260"/>
      <c r="C944" s="260"/>
      <c r="D944" s="267"/>
      <c r="E944" s="267"/>
      <c r="F944" s="267"/>
      <c r="G944" s="260"/>
      <c r="H944" s="340"/>
      <c r="I944" s="404"/>
      <c r="J944" s="266"/>
      <c r="K944" s="266"/>
      <c r="L944" s="266"/>
      <c r="M944" s="266"/>
      <c r="N944" s="266"/>
      <c r="O944" s="266"/>
      <c r="P944" s="266"/>
      <c r="Q944" s="266"/>
      <c r="R944" s="266"/>
      <c r="S944" s="266"/>
      <c r="T944" s="266"/>
      <c r="U944" s="266"/>
      <c r="V944" s="266"/>
      <c r="W944" s="266"/>
      <c r="X944" s="266"/>
      <c r="Y944" s="266"/>
      <c r="Z944" s="266"/>
      <c r="AA944" s="266"/>
      <c r="AB944" s="266"/>
      <c r="AC944" s="266"/>
      <c r="AD944" s="266"/>
      <c r="AE944" s="266"/>
      <c r="AF944" s="266"/>
      <c r="AG944" s="266"/>
      <c r="AH944" s="266"/>
      <c r="AI944" s="266"/>
      <c r="AJ944" s="266"/>
    </row>
    <row r="945" spans="1:36">
      <c r="A945" s="251"/>
      <c r="B945" s="260"/>
      <c r="C945" s="260"/>
      <c r="D945" s="267"/>
      <c r="E945" s="267"/>
      <c r="F945" s="267"/>
      <c r="G945" s="260"/>
      <c r="H945" s="340"/>
      <c r="I945" s="404"/>
      <c r="J945" s="266"/>
      <c r="K945" s="266"/>
      <c r="L945" s="266"/>
      <c r="M945" s="266"/>
      <c r="N945" s="266"/>
      <c r="O945" s="266"/>
      <c r="P945" s="266"/>
      <c r="Q945" s="266"/>
      <c r="R945" s="266"/>
      <c r="S945" s="266"/>
      <c r="T945" s="266"/>
      <c r="U945" s="266"/>
      <c r="V945" s="266"/>
      <c r="W945" s="266"/>
      <c r="X945" s="266"/>
      <c r="Y945" s="266"/>
      <c r="Z945" s="266"/>
      <c r="AA945" s="266"/>
      <c r="AB945" s="266"/>
      <c r="AC945" s="266"/>
      <c r="AD945" s="266"/>
      <c r="AE945" s="266"/>
      <c r="AF945" s="266"/>
      <c r="AG945" s="266"/>
      <c r="AH945" s="266"/>
      <c r="AI945" s="266"/>
      <c r="AJ945" s="266"/>
    </row>
    <row r="946" spans="1:36">
      <c r="A946" s="251"/>
      <c r="B946" s="260"/>
      <c r="C946" s="260"/>
      <c r="D946" s="267"/>
      <c r="E946" s="267"/>
      <c r="F946" s="267"/>
      <c r="G946" s="260"/>
      <c r="H946" s="340"/>
      <c r="I946" s="404"/>
      <c r="J946" s="266"/>
      <c r="K946" s="266"/>
      <c r="L946" s="266"/>
      <c r="M946" s="266"/>
      <c r="N946" s="266"/>
      <c r="O946" s="266"/>
      <c r="P946" s="266"/>
      <c r="Q946" s="266"/>
      <c r="R946" s="266"/>
      <c r="S946" s="266"/>
      <c r="T946" s="266"/>
      <c r="U946" s="266"/>
      <c r="V946" s="266"/>
      <c r="W946" s="266"/>
      <c r="X946" s="266"/>
      <c r="Y946" s="266"/>
      <c r="Z946" s="266"/>
      <c r="AA946" s="266"/>
      <c r="AB946" s="266"/>
      <c r="AC946" s="266"/>
      <c r="AD946" s="266"/>
      <c r="AE946" s="266"/>
      <c r="AF946" s="266"/>
      <c r="AG946" s="266"/>
      <c r="AH946" s="266"/>
      <c r="AI946" s="266"/>
      <c r="AJ946" s="266"/>
    </row>
    <row r="947" spans="1:36">
      <c r="A947" s="251"/>
      <c r="B947" s="260"/>
      <c r="C947" s="260"/>
      <c r="D947" s="267"/>
      <c r="E947" s="267"/>
      <c r="F947" s="267"/>
      <c r="G947" s="260"/>
      <c r="H947" s="340"/>
      <c r="I947" s="404"/>
      <c r="J947" s="266"/>
      <c r="K947" s="266"/>
      <c r="L947" s="266"/>
      <c r="M947" s="266"/>
      <c r="N947" s="266"/>
      <c r="O947" s="266"/>
      <c r="P947" s="266"/>
      <c r="Q947" s="266"/>
      <c r="R947" s="266"/>
      <c r="S947" s="266"/>
      <c r="T947" s="266"/>
      <c r="U947" s="266"/>
      <c r="V947" s="266"/>
      <c r="W947" s="266"/>
      <c r="X947" s="266"/>
      <c r="Y947" s="266"/>
      <c r="Z947" s="266"/>
      <c r="AA947" s="266"/>
      <c r="AB947" s="266"/>
      <c r="AC947" s="266"/>
      <c r="AD947" s="266"/>
      <c r="AE947" s="266"/>
      <c r="AF947" s="266"/>
      <c r="AG947" s="266"/>
      <c r="AH947" s="266"/>
      <c r="AI947" s="266"/>
      <c r="AJ947" s="266"/>
    </row>
    <row r="948" spans="1:36">
      <c r="A948" s="251"/>
      <c r="B948" s="260"/>
      <c r="C948" s="260"/>
      <c r="D948" s="267"/>
      <c r="E948" s="267"/>
      <c r="F948" s="267"/>
      <c r="G948" s="260"/>
      <c r="H948" s="340"/>
      <c r="I948" s="404"/>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s="266"/>
      <c r="AG948" s="266"/>
      <c r="AH948" s="266"/>
      <c r="AI948" s="266"/>
      <c r="AJ948" s="266"/>
    </row>
    <row r="949" spans="1:36">
      <c r="A949" s="251"/>
      <c r="B949" s="260"/>
      <c r="C949" s="260"/>
      <c r="D949" s="267"/>
      <c r="E949" s="267"/>
      <c r="F949" s="267"/>
      <c r="G949" s="260"/>
      <c r="H949" s="340"/>
      <c r="I949" s="404"/>
      <c r="J949" s="266"/>
      <c r="K949" s="266"/>
      <c r="L949" s="266"/>
      <c r="M949" s="266"/>
      <c r="N949" s="266"/>
      <c r="O949" s="266"/>
      <c r="P949" s="266"/>
      <c r="Q949" s="266"/>
      <c r="R949" s="266"/>
      <c r="S949" s="266"/>
      <c r="T949" s="266"/>
      <c r="U949" s="266"/>
      <c r="V949" s="266"/>
      <c r="W949" s="266"/>
      <c r="X949" s="266"/>
      <c r="Y949" s="266"/>
      <c r="Z949" s="266"/>
      <c r="AA949" s="266"/>
      <c r="AB949" s="266"/>
      <c r="AC949" s="266"/>
      <c r="AD949" s="266"/>
      <c r="AE949" s="266"/>
      <c r="AF949" s="266"/>
      <c r="AG949" s="266"/>
      <c r="AH949" s="266"/>
      <c r="AI949" s="266"/>
      <c r="AJ949" s="266"/>
    </row>
    <row r="950" spans="1:36">
      <c r="A950" s="251"/>
      <c r="B950" s="260"/>
      <c r="C950" s="260"/>
      <c r="D950" s="267"/>
      <c r="E950" s="267"/>
      <c r="F950" s="267"/>
      <c r="G950" s="260"/>
      <c r="H950" s="340"/>
      <c r="I950" s="404"/>
      <c r="J950" s="266"/>
      <c r="K950" s="266"/>
      <c r="L950" s="266"/>
      <c r="M950" s="266"/>
      <c r="N950" s="266"/>
      <c r="O950" s="266"/>
      <c r="P950" s="266"/>
      <c r="Q950" s="266"/>
      <c r="R950" s="266"/>
      <c r="S950" s="266"/>
      <c r="T950" s="266"/>
      <c r="U950" s="266"/>
      <c r="V950" s="266"/>
      <c r="W950" s="266"/>
      <c r="X950" s="266"/>
      <c r="Y950" s="266"/>
      <c r="Z950" s="266"/>
      <c r="AA950" s="266"/>
      <c r="AB950" s="266"/>
      <c r="AC950" s="266"/>
      <c r="AD950" s="266"/>
      <c r="AE950" s="266"/>
      <c r="AF950" s="266"/>
      <c r="AG950" s="266"/>
      <c r="AH950" s="266"/>
      <c r="AI950" s="266"/>
      <c r="AJ950" s="266"/>
    </row>
    <row r="951" spans="1:36">
      <c r="A951" s="251"/>
      <c r="B951" s="260"/>
      <c r="C951" s="260"/>
      <c r="D951" s="267"/>
      <c r="E951" s="267"/>
      <c r="F951" s="267"/>
      <c r="G951" s="260"/>
      <c r="H951" s="340"/>
      <c r="I951" s="404"/>
      <c r="J951" s="266"/>
      <c r="K951" s="266"/>
      <c r="L951" s="266"/>
      <c r="M951" s="266"/>
      <c r="N951" s="266"/>
      <c r="O951" s="266"/>
      <c r="P951" s="266"/>
      <c r="Q951" s="266"/>
      <c r="R951" s="266"/>
      <c r="S951" s="266"/>
      <c r="T951" s="266"/>
      <c r="U951" s="266"/>
      <c r="V951" s="266"/>
      <c r="W951" s="266"/>
      <c r="X951" s="266"/>
      <c r="Y951" s="266"/>
      <c r="Z951" s="266"/>
      <c r="AA951" s="266"/>
      <c r="AB951" s="266"/>
      <c r="AC951" s="266"/>
      <c r="AD951" s="266"/>
      <c r="AE951" s="266"/>
      <c r="AF951" s="266"/>
      <c r="AG951" s="266"/>
      <c r="AH951" s="266"/>
      <c r="AI951" s="266"/>
      <c r="AJ951" s="266"/>
    </row>
    <row r="952" spans="1:36">
      <c r="A952" s="251"/>
      <c r="B952" s="260"/>
      <c r="C952" s="260"/>
      <c r="D952" s="267"/>
      <c r="E952" s="267"/>
      <c r="F952" s="267"/>
      <c r="G952" s="260"/>
      <c r="H952" s="340"/>
      <c r="I952" s="404"/>
      <c r="J952" s="266"/>
      <c r="K952" s="266"/>
      <c r="L952" s="266"/>
      <c r="M952" s="266"/>
      <c r="N952" s="266"/>
      <c r="O952" s="266"/>
      <c r="P952" s="266"/>
      <c r="Q952" s="266"/>
      <c r="R952" s="266"/>
      <c r="S952" s="266"/>
      <c r="T952" s="266"/>
      <c r="U952" s="266"/>
      <c r="V952" s="266"/>
      <c r="W952" s="266"/>
      <c r="X952" s="266"/>
      <c r="Y952" s="266"/>
      <c r="Z952" s="266"/>
      <c r="AA952" s="266"/>
      <c r="AB952" s="266"/>
      <c r="AC952" s="266"/>
      <c r="AD952" s="266"/>
      <c r="AE952" s="266"/>
      <c r="AF952" s="266"/>
      <c r="AG952" s="266"/>
      <c r="AH952" s="266"/>
      <c r="AI952" s="266"/>
      <c r="AJ952" s="266"/>
    </row>
    <row r="953" spans="1:36">
      <c r="A953" s="251"/>
      <c r="B953" s="260"/>
      <c r="C953" s="260"/>
      <c r="D953" s="267"/>
      <c r="E953" s="267"/>
      <c r="F953" s="267"/>
      <c r="G953" s="260"/>
      <c r="H953" s="340"/>
      <c r="I953" s="404"/>
      <c r="J953" s="266"/>
      <c r="K953" s="266"/>
      <c r="L953" s="266"/>
      <c r="M953" s="266"/>
      <c r="N953" s="266"/>
      <c r="O953" s="266"/>
      <c r="P953" s="266"/>
      <c r="Q953" s="266"/>
      <c r="R953" s="266"/>
      <c r="S953" s="266"/>
      <c r="T953" s="266"/>
      <c r="U953" s="266"/>
      <c r="V953" s="266"/>
      <c r="W953" s="266"/>
      <c r="X953" s="266"/>
      <c r="Y953" s="266"/>
      <c r="Z953" s="266"/>
      <c r="AA953" s="266"/>
      <c r="AB953" s="266"/>
      <c r="AC953" s="266"/>
      <c r="AD953" s="266"/>
      <c r="AE953" s="266"/>
      <c r="AF953" s="266"/>
      <c r="AG953" s="266"/>
      <c r="AH953" s="266"/>
      <c r="AI953" s="266"/>
      <c r="AJ953" s="266"/>
    </row>
    <row r="954" spans="1:36">
      <c r="A954" s="251"/>
      <c r="B954" s="260"/>
      <c r="C954" s="260"/>
      <c r="D954" s="267"/>
      <c r="E954" s="267"/>
      <c r="F954" s="267"/>
      <c r="G954" s="260"/>
      <c r="H954" s="340"/>
      <c r="I954" s="404"/>
      <c r="J954" s="266"/>
      <c r="K954" s="266"/>
      <c r="L954" s="266"/>
      <c r="M954" s="266"/>
      <c r="N954" s="266"/>
      <c r="O954" s="266"/>
      <c r="P954" s="266"/>
      <c r="Q954" s="266"/>
      <c r="R954" s="266"/>
      <c r="S954" s="266"/>
      <c r="T954" s="266"/>
      <c r="U954" s="266"/>
      <c r="V954" s="266"/>
      <c r="W954" s="266"/>
      <c r="X954" s="266"/>
      <c r="Y954" s="266"/>
      <c r="Z954" s="266"/>
      <c r="AA954" s="266"/>
      <c r="AB954" s="266"/>
      <c r="AC954" s="266"/>
      <c r="AD954" s="266"/>
      <c r="AE954" s="266"/>
      <c r="AF954" s="266"/>
      <c r="AG954" s="266"/>
      <c r="AH954" s="266"/>
      <c r="AI954" s="266"/>
      <c r="AJ954" s="266"/>
    </row>
    <row r="955" spans="1:36">
      <c r="A955" s="251"/>
      <c r="B955" s="260"/>
      <c r="C955" s="260"/>
      <c r="D955" s="267"/>
      <c r="E955" s="267"/>
      <c r="F955" s="267"/>
      <c r="G955" s="260"/>
      <c r="H955" s="340"/>
      <c r="I955" s="404"/>
      <c r="J955" s="266"/>
      <c r="K955" s="266"/>
      <c r="L955" s="266"/>
      <c r="M955" s="266"/>
      <c r="N955" s="266"/>
      <c r="O955" s="266"/>
      <c r="P955" s="266"/>
      <c r="Q955" s="266"/>
      <c r="R955" s="266"/>
      <c r="S955" s="266"/>
      <c r="T955" s="266"/>
      <c r="U955" s="266"/>
      <c r="V955" s="266"/>
      <c r="W955" s="266"/>
      <c r="X955" s="266"/>
      <c r="Y955" s="266"/>
      <c r="Z955" s="266"/>
      <c r="AA955" s="266"/>
      <c r="AB955" s="266"/>
      <c r="AC955" s="266"/>
      <c r="AD955" s="266"/>
      <c r="AE955" s="266"/>
      <c r="AF955" s="266"/>
      <c r="AG955" s="266"/>
      <c r="AH955" s="266"/>
      <c r="AI955" s="266"/>
      <c r="AJ955" s="266"/>
    </row>
    <row r="956" spans="1:36">
      <c r="A956" s="251"/>
      <c r="B956" s="260"/>
      <c r="C956" s="260"/>
      <c r="D956" s="267"/>
      <c r="E956" s="267"/>
      <c r="F956" s="267"/>
      <c r="G956" s="260"/>
      <c r="H956" s="340"/>
      <c r="I956" s="404"/>
      <c r="J956" s="266"/>
      <c r="K956" s="266"/>
      <c r="L956" s="266"/>
      <c r="M956" s="266"/>
      <c r="N956" s="266"/>
      <c r="O956" s="266"/>
      <c r="P956" s="266"/>
      <c r="Q956" s="266"/>
      <c r="R956" s="266"/>
      <c r="S956" s="266"/>
      <c r="T956" s="266"/>
      <c r="U956" s="266"/>
      <c r="V956" s="266"/>
      <c r="W956" s="266"/>
      <c r="X956" s="266"/>
      <c r="Y956" s="266"/>
      <c r="Z956" s="266"/>
      <c r="AA956" s="266"/>
      <c r="AB956" s="266"/>
      <c r="AC956" s="266"/>
      <c r="AD956" s="266"/>
      <c r="AE956" s="266"/>
      <c r="AF956" s="266"/>
      <c r="AG956" s="266"/>
      <c r="AH956" s="266"/>
      <c r="AI956" s="266"/>
      <c r="AJ956" s="266"/>
    </row>
    <row r="957" spans="1:36">
      <c r="A957" s="251"/>
      <c r="B957" s="260"/>
      <c r="C957" s="260"/>
      <c r="D957" s="267"/>
      <c r="E957" s="267"/>
      <c r="F957" s="267"/>
      <c r="G957" s="260"/>
      <c r="H957" s="340"/>
      <c r="I957" s="404"/>
      <c r="J957" s="266"/>
      <c r="K957" s="266"/>
      <c r="L957" s="266"/>
      <c r="M957" s="266"/>
      <c r="N957" s="266"/>
      <c r="O957" s="266"/>
      <c r="P957" s="266"/>
      <c r="Q957" s="266"/>
      <c r="R957" s="266"/>
      <c r="S957" s="266"/>
      <c r="T957" s="266"/>
      <c r="U957" s="266"/>
      <c r="V957" s="266"/>
      <c r="W957" s="266"/>
      <c r="X957" s="266"/>
      <c r="Y957" s="266"/>
      <c r="Z957" s="266"/>
      <c r="AA957" s="266"/>
      <c r="AB957" s="266"/>
      <c r="AC957" s="266"/>
      <c r="AD957" s="266"/>
      <c r="AE957" s="266"/>
      <c r="AF957" s="266"/>
      <c r="AG957" s="266"/>
      <c r="AH957" s="266"/>
      <c r="AI957" s="266"/>
      <c r="AJ957" s="266"/>
    </row>
    <row r="958" spans="1:36">
      <c r="A958" s="251"/>
      <c r="B958" s="260"/>
      <c r="C958" s="260"/>
      <c r="D958" s="267"/>
      <c r="E958" s="267"/>
      <c r="F958" s="267"/>
      <c r="G958" s="260"/>
      <c r="H958" s="340"/>
      <c r="I958" s="404"/>
      <c r="J958" s="266"/>
      <c r="K958" s="266"/>
      <c r="L958" s="266"/>
      <c r="M958" s="266"/>
      <c r="N958" s="266"/>
      <c r="O958" s="266"/>
      <c r="P958" s="266"/>
      <c r="Q958" s="266"/>
      <c r="R958" s="266"/>
      <c r="S958" s="266"/>
      <c r="T958" s="266"/>
      <c r="U958" s="266"/>
      <c r="V958" s="266"/>
      <c r="W958" s="266"/>
      <c r="X958" s="266"/>
      <c r="Y958" s="266"/>
      <c r="Z958" s="266"/>
      <c r="AA958" s="266"/>
      <c r="AB958" s="266"/>
      <c r="AC958" s="266"/>
      <c r="AD958" s="266"/>
      <c r="AE958" s="266"/>
      <c r="AF958" s="266"/>
      <c r="AG958" s="266"/>
      <c r="AH958" s="266"/>
      <c r="AI958" s="266"/>
      <c r="AJ958" s="266"/>
    </row>
    <row r="959" spans="1:36">
      <c r="A959" s="251"/>
      <c r="B959" s="260"/>
      <c r="C959" s="260"/>
      <c r="D959" s="267"/>
      <c r="E959" s="267"/>
      <c r="F959" s="267"/>
      <c r="G959" s="260"/>
      <c r="H959" s="340"/>
      <c r="I959" s="404"/>
      <c r="J959" s="266"/>
      <c r="K959" s="266"/>
      <c r="L959" s="266"/>
      <c r="M959" s="266"/>
      <c r="N959" s="266"/>
      <c r="O959" s="266"/>
      <c r="P959" s="266"/>
      <c r="Q959" s="266"/>
      <c r="R959" s="266"/>
      <c r="S959" s="266"/>
      <c r="T959" s="266"/>
      <c r="U959" s="266"/>
      <c r="V959" s="266"/>
      <c r="W959" s="266"/>
      <c r="X959" s="266"/>
      <c r="Y959" s="266"/>
      <c r="Z959" s="266"/>
      <c r="AA959" s="266"/>
      <c r="AB959" s="266"/>
      <c r="AC959" s="266"/>
      <c r="AD959" s="266"/>
      <c r="AE959" s="266"/>
      <c r="AF959" s="266"/>
      <c r="AG959" s="266"/>
      <c r="AH959" s="266"/>
      <c r="AI959" s="266"/>
      <c r="AJ959" s="266"/>
    </row>
    <row r="960" spans="1:36">
      <c r="A960" s="251"/>
      <c r="B960" s="260"/>
      <c r="C960" s="260"/>
      <c r="D960" s="267"/>
      <c r="E960" s="267"/>
      <c r="F960" s="267"/>
      <c r="G960" s="260"/>
      <c r="H960" s="340"/>
      <c r="I960" s="404"/>
      <c r="J960" s="266"/>
      <c r="K960" s="266"/>
      <c r="L960" s="266"/>
      <c r="M960" s="266"/>
      <c r="N960" s="266"/>
      <c r="O960" s="266"/>
      <c r="P960" s="266"/>
      <c r="Q960" s="266"/>
      <c r="R960" s="266"/>
      <c r="S960" s="266"/>
      <c r="T960" s="266"/>
      <c r="U960" s="266"/>
      <c r="V960" s="266"/>
      <c r="W960" s="266"/>
      <c r="X960" s="266"/>
      <c r="Y960" s="266"/>
      <c r="Z960" s="266"/>
      <c r="AA960" s="266"/>
      <c r="AB960" s="266"/>
      <c r="AC960" s="266"/>
      <c r="AD960" s="266"/>
      <c r="AE960" s="266"/>
      <c r="AF960" s="266"/>
      <c r="AG960" s="266"/>
      <c r="AH960" s="266"/>
      <c r="AI960" s="266"/>
      <c r="AJ960" s="266"/>
    </row>
    <row r="961" spans="1:36">
      <c r="A961" s="251"/>
      <c r="B961" s="260"/>
      <c r="C961" s="260"/>
      <c r="D961" s="267"/>
      <c r="E961" s="267"/>
      <c r="F961" s="267"/>
      <c r="G961" s="260"/>
      <c r="H961" s="340"/>
      <c r="I961" s="404"/>
      <c r="J961" s="266"/>
      <c r="K961" s="266"/>
      <c r="L961" s="266"/>
      <c r="M961" s="266"/>
      <c r="N961" s="266"/>
      <c r="O961" s="266"/>
      <c r="P961" s="266"/>
      <c r="Q961" s="266"/>
      <c r="R961" s="266"/>
      <c r="S961" s="266"/>
      <c r="T961" s="266"/>
      <c r="U961" s="266"/>
      <c r="V961" s="266"/>
      <c r="W961" s="266"/>
      <c r="X961" s="266"/>
      <c r="Y961" s="266"/>
      <c r="Z961" s="266"/>
      <c r="AA961" s="266"/>
      <c r="AB961" s="266"/>
      <c r="AC961" s="266"/>
      <c r="AD961" s="266"/>
      <c r="AE961" s="266"/>
      <c r="AF961" s="266"/>
      <c r="AG961" s="266"/>
      <c r="AH961" s="266"/>
      <c r="AI961" s="266"/>
      <c r="AJ961" s="266"/>
    </row>
    <row r="962" spans="1:36">
      <c r="A962" s="251"/>
      <c r="B962" s="260"/>
      <c r="C962" s="260"/>
      <c r="D962" s="267"/>
      <c r="E962" s="267"/>
      <c r="F962" s="267"/>
      <c r="G962" s="260"/>
      <c r="H962" s="340"/>
      <c r="I962" s="404"/>
      <c r="J962" s="266"/>
      <c r="K962" s="266"/>
      <c r="L962" s="266"/>
      <c r="M962" s="266"/>
      <c r="N962" s="266"/>
      <c r="O962" s="266"/>
      <c r="P962" s="266"/>
      <c r="Q962" s="266"/>
      <c r="R962" s="266"/>
      <c r="S962" s="266"/>
      <c r="T962" s="266"/>
      <c r="U962" s="266"/>
      <c r="V962" s="266"/>
      <c r="W962" s="266"/>
      <c r="X962" s="266"/>
      <c r="Y962" s="266"/>
      <c r="Z962" s="266"/>
      <c r="AA962" s="266"/>
      <c r="AB962" s="266"/>
      <c r="AC962" s="266"/>
      <c r="AD962" s="266"/>
      <c r="AE962" s="266"/>
      <c r="AF962" s="266"/>
      <c r="AG962" s="266"/>
      <c r="AH962" s="266"/>
      <c r="AI962" s="266"/>
      <c r="AJ962" s="266"/>
    </row>
    <row r="963" spans="1:36">
      <c r="A963" s="251"/>
      <c r="B963" s="260"/>
      <c r="C963" s="260"/>
      <c r="D963" s="267"/>
      <c r="E963" s="267"/>
      <c r="F963" s="267"/>
      <c r="G963" s="260"/>
      <c r="H963" s="340"/>
      <c r="I963" s="404"/>
      <c r="J963" s="266"/>
      <c r="K963" s="266"/>
      <c r="L963" s="266"/>
      <c r="M963" s="266"/>
      <c r="N963" s="266"/>
      <c r="O963" s="266"/>
      <c r="P963" s="266"/>
      <c r="Q963" s="266"/>
      <c r="R963" s="266"/>
      <c r="S963" s="266"/>
      <c r="T963" s="266"/>
      <c r="U963" s="266"/>
      <c r="V963" s="266"/>
      <c r="W963" s="266"/>
      <c r="X963" s="266"/>
      <c r="Y963" s="266"/>
      <c r="Z963" s="266"/>
      <c r="AA963" s="266"/>
      <c r="AB963" s="266"/>
      <c r="AC963" s="266"/>
      <c r="AD963" s="266"/>
      <c r="AE963" s="266"/>
      <c r="AF963" s="266"/>
      <c r="AG963" s="266"/>
      <c r="AH963" s="266"/>
      <c r="AI963" s="266"/>
      <c r="AJ963" s="266"/>
    </row>
    <row r="964" spans="1:36">
      <c r="A964" s="251"/>
      <c r="B964" s="260"/>
      <c r="C964" s="260"/>
      <c r="D964" s="267"/>
      <c r="E964" s="267"/>
      <c r="F964" s="267"/>
      <c r="G964" s="260"/>
      <c r="H964" s="340"/>
      <c r="I964" s="404"/>
      <c r="J964" s="266"/>
      <c r="K964" s="266"/>
      <c r="L964" s="266"/>
      <c r="M964" s="266"/>
      <c r="N964" s="266"/>
      <c r="O964" s="266"/>
      <c r="P964" s="266"/>
      <c r="Q964" s="266"/>
      <c r="R964" s="266"/>
      <c r="S964" s="266"/>
      <c r="T964" s="266"/>
      <c r="U964" s="266"/>
      <c r="V964" s="266"/>
      <c r="W964" s="266"/>
      <c r="X964" s="266"/>
      <c r="Y964" s="266"/>
      <c r="Z964" s="266"/>
      <c r="AA964" s="266"/>
      <c r="AB964" s="266"/>
      <c r="AC964" s="266"/>
      <c r="AD964" s="266"/>
      <c r="AE964" s="266"/>
      <c r="AF964" s="266"/>
      <c r="AG964" s="266"/>
      <c r="AH964" s="266"/>
      <c r="AI964" s="266"/>
      <c r="AJ964" s="266"/>
    </row>
    <row r="965" spans="1:36">
      <c r="A965" s="251"/>
      <c r="B965" s="260"/>
      <c r="C965" s="260"/>
      <c r="D965" s="267"/>
      <c r="E965" s="267"/>
      <c r="F965" s="267"/>
      <c r="G965" s="260"/>
      <c r="H965" s="340"/>
      <c r="I965" s="404"/>
      <c r="J965" s="266"/>
      <c r="K965" s="266"/>
      <c r="L965" s="266"/>
      <c r="M965" s="266"/>
      <c r="N965" s="266"/>
      <c r="O965" s="266"/>
      <c r="P965" s="266"/>
      <c r="Q965" s="266"/>
      <c r="R965" s="266"/>
      <c r="S965" s="266"/>
      <c r="T965" s="266"/>
      <c r="U965" s="266"/>
      <c r="V965" s="266"/>
      <c r="W965" s="266"/>
      <c r="X965" s="266"/>
      <c r="Y965" s="266"/>
      <c r="Z965" s="266"/>
      <c r="AA965" s="266"/>
      <c r="AB965" s="266"/>
      <c r="AC965" s="266"/>
      <c r="AD965" s="266"/>
      <c r="AE965" s="266"/>
      <c r="AF965" s="266"/>
      <c r="AG965" s="266"/>
      <c r="AH965" s="266"/>
      <c r="AI965" s="266"/>
      <c r="AJ965" s="266"/>
    </row>
    <row r="966" spans="1:36">
      <c r="A966" s="251"/>
      <c r="B966" s="260"/>
      <c r="C966" s="260"/>
      <c r="D966" s="267"/>
      <c r="E966" s="267"/>
      <c r="F966" s="267"/>
      <c r="G966" s="260"/>
      <c r="H966" s="340"/>
      <c r="I966" s="404"/>
      <c r="J966" s="266"/>
      <c r="K966" s="266"/>
      <c r="L966" s="266"/>
      <c r="M966" s="266"/>
      <c r="N966" s="266"/>
      <c r="O966" s="266"/>
      <c r="P966" s="266"/>
      <c r="Q966" s="266"/>
      <c r="R966" s="266"/>
      <c r="S966" s="266"/>
      <c r="T966" s="266"/>
      <c r="U966" s="266"/>
      <c r="V966" s="266"/>
      <c r="W966" s="266"/>
      <c r="X966" s="266"/>
      <c r="Y966" s="266"/>
      <c r="Z966" s="266"/>
      <c r="AA966" s="266"/>
      <c r="AB966" s="266"/>
      <c r="AC966" s="266"/>
      <c r="AD966" s="266"/>
      <c r="AE966" s="266"/>
      <c r="AF966" s="266"/>
      <c r="AG966" s="266"/>
      <c r="AH966" s="266"/>
      <c r="AI966" s="266"/>
      <c r="AJ966" s="266"/>
    </row>
    <row r="967" spans="1:36">
      <c r="A967" s="251"/>
      <c r="B967" s="260"/>
      <c r="C967" s="260"/>
      <c r="D967" s="267"/>
      <c r="E967" s="267"/>
      <c r="F967" s="267"/>
      <c r="G967" s="260"/>
      <c r="H967" s="340"/>
      <c r="I967" s="404"/>
      <c r="J967" s="266"/>
      <c r="K967" s="266"/>
      <c r="L967" s="266"/>
      <c r="M967" s="266"/>
      <c r="N967" s="266"/>
      <c r="O967" s="266"/>
      <c r="P967" s="266"/>
      <c r="Q967" s="266"/>
      <c r="R967" s="266"/>
      <c r="S967" s="266"/>
      <c r="T967" s="266"/>
      <c r="U967" s="266"/>
      <c r="V967" s="266"/>
      <c r="W967" s="266"/>
      <c r="X967" s="266"/>
      <c r="Y967" s="266"/>
      <c r="Z967" s="266"/>
      <c r="AA967" s="266"/>
      <c r="AB967" s="266"/>
      <c r="AC967" s="266"/>
      <c r="AD967" s="266"/>
      <c r="AE967" s="266"/>
      <c r="AF967" s="266"/>
      <c r="AG967" s="266"/>
      <c r="AH967" s="266"/>
      <c r="AI967" s="266"/>
      <c r="AJ967" s="266"/>
    </row>
    <row r="968" spans="1:36">
      <c r="A968" s="251"/>
      <c r="B968" s="260"/>
      <c r="C968" s="260"/>
      <c r="D968" s="267"/>
      <c r="E968" s="267"/>
      <c r="F968" s="267"/>
      <c r="G968" s="260"/>
      <c r="H968" s="340"/>
      <c r="I968" s="404"/>
      <c r="J968" s="266"/>
      <c r="K968" s="266"/>
      <c r="L968" s="266"/>
      <c r="M968" s="266"/>
      <c r="N968" s="266"/>
      <c r="O968" s="266"/>
      <c r="P968" s="266"/>
      <c r="Q968" s="266"/>
      <c r="R968" s="266"/>
      <c r="S968" s="266"/>
      <c r="T968" s="266"/>
      <c r="U968" s="266"/>
      <c r="V968" s="266"/>
      <c r="W968" s="266"/>
      <c r="X968" s="266"/>
      <c r="Y968" s="266"/>
      <c r="Z968" s="266"/>
      <c r="AA968" s="266"/>
      <c r="AB968" s="266"/>
      <c r="AC968" s="266"/>
      <c r="AD968" s="266"/>
      <c r="AE968" s="266"/>
      <c r="AF968" s="266"/>
      <c r="AG968" s="266"/>
      <c r="AH968" s="266"/>
      <c r="AI968" s="266"/>
      <c r="AJ968" s="266"/>
    </row>
    <row r="969" spans="1:36">
      <c r="A969" s="251"/>
      <c r="B969" s="260"/>
      <c r="C969" s="260"/>
      <c r="D969" s="267"/>
      <c r="E969" s="267"/>
      <c r="F969" s="267"/>
      <c r="G969" s="260"/>
      <c r="H969" s="340"/>
      <c r="I969" s="404"/>
      <c r="J969" s="266"/>
      <c r="K969" s="266"/>
      <c r="L969" s="266"/>
      <c r="M969" s="266"/>
      <c r="N969" s="266"/>
      <c r="O969" s="266"/>
      <c r="P969" s="266"/>
      <c r="Q969" s="266"/>
      <c r="R969" s="266"/>
      <c r="S969" s="266"/>
      <c r="T969" s="266"/>
      <c r="U969" s="266"/>
      <c r="V969" s="266"/>
      <c r="W969" s="266"/>
      <c r="X969" s="266"/>
      <c r="Y969" s="266"/>
      <c r="Z969" s="266"/>
      <c r="AA969" s="266"/>
      <c r="AB969" s="266"/>
      <c r="AC969" s="266"/>
      <c r="AD969" s="266"/>
      <c r="AE969" s="266"/>
      <c r="AF969" s="266"/>
      <c r="AG969" s="266"/>
      <c r="AH969" s="266"/>
      <c r="AI969" s="266"/>
      <c r="AJ969" s="266"/>
    </row>
    <row r="970" spans="1:36">
      <c r="A970" s="251"/>
      <c r="B970" s="260"/>
      <c r="C970" s="260"/>
      <c r="D970" s="267"/>
      <c r="E970" s="267"/>
      <c r="F970" s="267"/>
      <c r="G970" s="260"/>
      <c r="H970" s="340"/>
      <c r="I970" s="404"/>
      <c r="J970" s="266"/>
      <c r="K970" s="266"/>
      <c r="L970" s="266"/>
      <c r="M970" s="266"/>
      <c r="N970" s="266"/>
      <c r="O970" s="266"/>
      <c r="P970" s="266"/>
      <c r="Q970" s="266"/>
      <c r="R970" s="266"/>
      <c r="S970" s="266"/>
      <c r="T970" s="266"/>
      <c r="U970" s="266"/>
      <c r="V970" s="266"/>
      <c r="W970" s="266"/>
      <c r="X970" s="266"/>
      <c r="Y970" s="266"/>
      <c r="Z970" s="266"/>
      <c r="AA970" s="266"/>
      <c r="AB970" s="266"/>
      <c r="AC970" s="266"/>
      <c r="AD970" s="266"/>
      <c r="AE970" s="266"/>
      <c r="AF970" s="266"/>
      <c r="AG970" s="266"/>
      <c r="AH970" s="266"/>
      <c r="AI970" s="266"/>
      <c r="AJ970" s="266"/>
    </row>
    <row r="971" spans="1:36">
      <c r="A971" s="251"/>
      <c r="B971" s="260"/>
      <c r="C971" s="260"/>
      <c r="D971" s="267"/>
      <c r="E971" s="267"/>
      <c r="F971" s="267"/>
      <c r="G971" s="260"/>
      <c r="H971" s="340"/>
      <c r="I971" s="404"/>
      <c r="J971" s="266"/>
      <c r="K971" s="266"/>
      <c r="L971" s="266"/>
      <c r="M971" s="266"/>
      <c r="N971" s="266"/>
      <c r="O971" s="266"/>
      <c r="P971" s="266"/>
      <c r="Q971" s="266"/>
      <c r="R971" s="266"/>
      <c r="S971" s="266"/>
      <c r="T971" s="266"/>
      <c r="U971" s="266"/>
      <c r="V971" s="266"/>
      <c r="W971" s="266"/>
      <c r="X971" s="266"/>
      <c r="Y971" s="266"/>
      <c r="Z971" s="266"/>
      <c r="AA971" s="266"/>
      <c r="AB971" s="266"/>
      <c r="AC971" s="266"/>
      <c r="AD971" s="266"/>
      <c r="AE971" s="266"/>
      <c r="AF971" s="266"/>
      <c r="AG971" s="266"/>
      <c r="AH971" s="266"/>
      <c r="AI971" s="266"/>
      <c r="AJ971" s="266"/>
    </row>
    <row r="972" spans="1:36">
      <c r="A972" s="251"/>
      <c r="B972" s="260"/>
      <c r="C972" s="260"/>
      <c r="D972" s="267"/>
      <c r="E972" s="267"/>
      <c r="F972" s="267"/>
      <c r="G972" s="260"/>
      <c r="H972" s="340"/>
      <c r="I972" s="404"/>
      <c r="J972" s="266"/>
      <c r="K972" s="266"/>
      <c r="L972" s="266"/>
      <c r="M972" s="266"/>
      <c r="N972" s="266"/>
      <c r="O972" s="266"/>
      <c r="P972" s="266"/>
      <c r="Q972" s="266"/>
      <c r="R972" s="266"/>
      <c r="S972" s="266"/>
      <c r="T972" s="266"/>
      <c r="U972" s="266"/>
      <c r="V972" s="266"/>
      <c r="W972" s="266"/>
      <c r="X972" s="266"/>
      <c r="Y972" s="266"/>
      <c r="Z972" s="266"/>
      <c r="AA972" s="266"/>
      <c r="AB972" s="266"/>
      <c r="AC972" s="266"/>
      <c r="AD972" s="266"/>
      <c r="AE972" s="266"/>
      <c r="AF972" s="266"/>
      <c r="AG972" s="266"/>
      <c r="AH972" s="266"/>
      <c r="AI972" s="266"/>
      <c r="AJ972" s="266"/>
    </row>
    <row r="973" spans="1:36">
      <c r="A973" s="251"/>
      <c r="B973" s="260"/>
      <c r="C973" s="260"/>
      <c r="D973" s="267"/>
      <c r="E973" s="267"/>
      <c r="F973" s="267"/>
      <c r="G973" s="260"/>
      <c r="H973" s="340"/>
      <c r="I973" s="404"/>
      <c r="J973" s="266"/>
      <c r="K973" s="266"/>
      <c r="L973" s="266"/>
      <c r="M973" s="266"/>
      <c r="N973" s="266"/>
      <c r="O973" s="266"/>
      <c r="P973" s="266"/>
      <c r="Q973" s="266"/>
      <c r="R973" s="266"/>
      <c r="S973" s="266"/>
      <c r="T973" s="266"/>
      <c r="U973" s="266"/>
      <c r="V973" s="266"/>
      <c r="W973" s="266"/>
      <c r="X973" s="266"/>
      <c r="Y973" s="266"/>
      <c r="Z973" s="266"/>
      <c r="AA973" s="266"/>
      <c r="AB973" s="266"/>
      <c r="AC973" s="266"/>
      <c r="AD973" s="266"/>
      <c r="AE973" s="266"/>
      <c r="AF973" s="266"/>
      <c r="AG973" s="266"/>
      <c r="AH973" s="266"/>
      <c r="AI973" s="266"/>
      <c r="AJ973" s="266"/>
    </row>
    <row r="974" spans="1:36">
      <c r="A974" s="251"/>
      <c r="B974" s="260"/>
      <c r="C974" s="260"/>
      <c r="D974" s="267"/>
      <c r="E974" s="267"/>
      <c r="F974" s="267"/>
      <c r="G974" s="260"/>
      <c r="H974" s="340"/>
      <c r="I974" s="404"/>
      <c r="J974" s="266"/>
      <c r="K974" s="266"/>
      <c r="L974" s="266"/>
      <c r="M974" s="266"/>
      <c r="N974" s="266"/>
      <c r="O974" s="266"/>
      <c r="P974" s="266"/>
      <c r="Q974" s="266"/>
      <c r="R974" s="266"/>
      <c r="S974" s="266"/>
      <c r="T974" s="266"/>
      <c r="U974" s="266"/>
      <c r="V974" s="266"/>
      <c r="W974" s="266"/>
      <c r="X974" s="266"/>
      <c r="Y974" s="266"/>
      <c r="Z974" s="266"/>
      <c r="AA974" s="266"/>
      <c r="AB974" s="266"/>
      <c r="AC974" s="266"/>
      <c r="AD974" s="266"/>
      <c r="AE974" s="266"/>
      <c r="AF974" s="266"/>
      <c r="AG974" s="266"/>
      <c r="AH974" s="266"/>
      <c r="AI974" s="266"/>
      <c r="AJ974" s="266"/>
    </row>
    <row r="975" spans="1:36">
      <c r="A975" s="251"/>
      <c r="B975" s="260"/>
      <c r="C975" s="260"/>
      <c r="D975" s="267"/>
      <c r="E975" s="267"/>
      <c r="F975" s="267"/>
      <c r="G975" s="260"/>
      <c r="H975" s="340"/>
      <c r="I975" s="404"/>
      <c r="J975" s="266"/>
      <c r="K975" s="266"/>
      <c r="L975" s="266"/>
      <c r="M975" s="266"/>
      <c r="N975" s="266"/>
      <c r="O975" s="266"/>
      <c r="P975" s="266"/>
      <c r="Q975" s="266"/>
      <c r="R975" s="266"/>
      <c r="S975" s="266"/>
      <c r="T975" s="266"/>
      <c r="U975" s="266"/>
      <c r="V975" s="266"/>
      <c r="W975" s="266"/>
      <c r="X975" s="266"/>
      <c r="Y975" s="266"/>
      <c r="Z975" s="266"/>
      <c r="AA975" s="266"/>
      <c r="AB975" s="266"/>
      <c r="AC975" s="266"/>
      <c r="AD975" s="266"/>
      <c r="AE975" s="266"/>
      <c r="AF975" s="266"/>
      <c r="AG975" s="266"/>
      <c r="AH975" s="266"/>
      <c r="AI975" s="266"/>
      <c r="AJ975" s="266"/>
    </row>
    <row r="976" spans="1:36">
      <c r="A976" s="251"/>
      <c r="B976" s="260"/>
      <c r="C976" s="260"/>
      <c r="D976" s="267"/>
      <c r="E976" s="267"/>
      <c r="F976" s="267"/>
      <c r="G976" s="260"/>
      <c r="H976" s="340"/>
      <c r="I976" s="404"/>
      <c r="J976" s="266"/>
      <c r="K976" s="266"/>
      <c r="L976" s="266"/>
      <c r="M976" s="266"/>
      <c r="N976" s="266"/>
      <c r="O976" s="266"/>
      <c r="P976" s="266"/>
      <c r="Q976" s="266"/>
      <c r="R976" s="266"/>
      <c r="S976" s="266"/>
      <c r="T976" s="266"/>
      <c r="U976" s="266"/>
      <c r="V976" s="266"/>
      <c r="W976" s="266"/>
      <c r="X976" s="266"/>
      <c r="Y976" s="266"/>
      <c r="Z976" s="266"/>
      <c r="AA976" s="266"/>
      <c r="AB976" s="266"/>
      <c r="AC976" s="266"/>
      <c r="AD976" s="266"/>
      <c r="AE976" s="266"/>
      <c r="AF976" s="266"/>
      <c r="AG976" s="266"/>
      <c r="AH976" s="266"/>
      <c r="AI976" s="266"/>
      <c r="AJ976" s="266"/>
    </row>
    <row r="977" spans="1:36">
      <c r="A977" s="251"/>
      <c r="B977" s="260"/>
      <c r="C977" s="260"/>
      <c r="D977" s="267"/>
      <c r="E977" s="267"/>
      <c r="F977" s="267"/>
      <c r="G977" s="260"/>
      <c r="H977" s="340"/>
      <c r="I977" s="404"/>
      <c r="J977" s="266"/>
      <c r="K977" s="266"/>
      <c r="L977" s="266"/>
      <c r="M977" s="266"/>
      <c r="N977" s="266"/>
      <c r="O977" s="266"/>
      <c r="P977" s="266"/>
      <c r="Q977" s="266"/>
      <c r="R977" s="266"/>
      <c r="S977" s="266"/>
      <c r="T977" s="266"/>
      <c r="U977" s="266"/>
      <c r="V977" s="266"/>
      <c r="W977" s="266"/>
      <c r="X977" s="266"/>
      <c r="Y977" s="266"/>
      <c r="Z977" s="266"/>
      <c r="AA977" s="266"/>
      <c r="AB977" s="266"/>
      <c r="AC977" s="266"/>
      <c r="AD977" s="266"/>
      <c r="AE977" s="266"/>
      <c r="AF977" s="266"/>
      <c r="AG977" s="266"/>
      <c r="AH977" s="266"/>
      <c r="AI977" s="266"/>
      <c r="AJ977" s="266"/>
    </row>
    <row r="978" spans="1:36">
      <c r="A978" s="251"/>
      <c r="B978" s="260"/>
      <c r="C978" s="260"/>
      <c r="D978" s="267"/>
      <c r="E978" s="267"/>
      <c r="F978" s="267"/>
      <c r="G978" s="260"/>
      <c r="H978" s="340"/>
      <c r="I978" s="404"/>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266"/>
      <c r="AF978" s="266"/>
      <c r="AG978" s="266"/>
      <c r="AH978" s="266"/>
      <c r="AI978" s="266"/>
      <c r="AJ978" s="266"/>
    </row>
    <row r="979" spans="1:36">
      <c r="A979" s="251"/>
      <c r="B979" s="260"/>
      <c r="C979" s="260"/>
      <c r="D979" s="267"/>
      <c r="E979" s="267"/>
      <c r="F979" s="267"/>
      <c r="G979" s="260"/>
      <c r="H979" s="340"/>
      <c r="I979" s="404"/>
      <c r="J979" s="266"/>
      <c r="K979" s="266"/>
      <c r="L979" s="266"/>
      <c r="M979" s="266"/>
      <c r="N979" s="266"/>
      <c r="O979" s="266"/>
      <c r="P979" s="266"/>
      <c r="Q979" s="266"/>
      <c r="R979" s="266"/>
      <c r="S979" s="266"/>
      <c r="T979" s="266"/>
      <c r="U979" s="266"/>
      <c r="V979" s="266"/>
      <c r="W979" s="266"/>
      <c r="X979" s="266"/>
      <c r="Y979" s="266"/>
      <c r="Z979" s="266"/>
      <c r="AA979" s="266"/>
      <c r="AB979" s="266"/>
      <c r="AC979" s="266"/>
      <c r="AD979" s="266"/>
      <c r="AE979" s="266"/>
      <c r="AF979" s="266"/>
      <c r="AG979" s="266"/>
      <c r="AH979" s="266"/>
      <c r="AI979" s="266"/>
      <c r="AJ979" s="266"/>
    </row>
    <row r="980" spans="1:36">
      <c r="A980" s="251"/>
      <c r="B980" s="260"/>
      <c r="C980" s="260"/>
      <c r="D980" s="267"/>
      <c r="E980" s="267"/>
      <c r="F980" s="267"/>
      <c r="G980" s="260"/>
      <c r="H980" s="340"/>
      <c r="I980" s="404"/>
      <c r="J980" s="266"/>
      <c r="K980" s="266"/>
      <c r="L980" s="266"/>
      <c r="M980" s="266"/>
      <c r="N980" s="266"/>
      <c r="O980" s="266"/>
      <c r="P980" s="266"/>
      <c r="Q980" s="266"/>
      <c r="R980" s="266"/>
      <c r="S980" s="266"/>
      <c r="T980" s="266"/>
      <c r="U980" s="266"/>
      <c r="V980" s="266"/>
      <c r="W980" s="266"/>
      <c r="X980" s="266"/>
      <c r="Y980" s="266"/>
      <c r="Z980" s="266"/>
      <c r="AA980" s="266"/>
      <c r="AB980" s="266"/>
      <c r="AC980" s="266"/>
      <c r="AD980" s="266"/>
      <c r="AE980" s="266"/>
      <c r="AF980" s="266"/>
      <c r="AG980" s="266"/>
      <c r="AH980" s="266"/>
      <c r="AI980" s="266"/>
      <c r="AJ980" s="266"/>
    </row>
    <row r="981" spans="1:36">
      <c r="A981" s="251"/>
      <c r="B981" s="260"/>
      <c r="C981" s="260"/>
      <c r="D981" s="267"/>
      <c r="E981" s="267"/>
      <c r="F981" s="267"/>
      <c r="G981" s="260"/>
      <c r="H981" s="340"/>
      <c r="I981" s="404"/>
      <c r="J981" s="266"/>
      <c r="K981" s="266"/>
      <c r="L981" s="266"/>
      <c r="M981" s="266"/>
      <c r="N981" s="266"/>
      <c r="O981" s="266"/>
      <c r="P981" s="266"/>
      <c r="Q981" s="266"/>
      <c r="R981" s="266"/>
      <c r="S981" s="266"/>
      <c r="T981" s="266"/>
      <c r="U981" s="266"/>
      <c r="V981" s="266"/>
      <c r="W981" s="266"/>
      <c r="X981" s="266"/>
      <c r="Y981" s="266"/>
      <c r="Z981" s="266"/>
      <c r="AA981" s="266"/>
      <c r="AB981" s="266"/>
      <c r="AC981" s="266"/>
      <c r="AD981" s="266"/>
      <c r="AE981" s="266"/>
      <c r="AF981" s="266"/>
      <c r="AG981" s="266"/>
      <c r="AH981" s="266"/>
      <c r="AI981" s="266"/>
      <c r="AJ981" s="266"/>
    </row>
    <row r="982" spans="1:36">
      <c r="A982" s="251"/>
      <c r="B982" s="260"/>
      <c r="C982" s="260"/>
      <c r="D982" s="267"/>
      <c r="E982" s="267"/>
      <c r="F982" s="267"/>
      <c r="G982" s="260"/>
      <c r="H982" s="340"/>
      <c r="I982" s="404"/>
      <c r="J982" s="266"/>
      <c r="K982" s="266"/>
      <c r="L982" s="266"/>
      <c r="M982" s="266"/>
      <c r="N982" s="266"/>
      <c r="O982" s="266"/>
      <c r="P982" s="266"/>
      <c r="Q982" s="266"/>
      <c r="R982" s="266"/>
      <c r="S982" s="266"/>
      <c r="T982" s="266"/>
      <c r="U982" s="266"/>
      <c r="V982" s="266"/>
      <c r="W982" s="266"/>
      <c r="X982" s="266"/>
      <c r="Y982" s="266"/>
      <c r="Z982" s="266"/>
      <c r="AA982" s="266"/>
      <c r="AB982" s="266"/>
      <c r="AC982" s="266"/>
      <c r="AD982" s="266"/>
      <c r="AE982" s="266"/>
      <c r="AF982" s="266"/>
      <c r="AG982" s="266"/>
      <c r="AH982" s="266"/>
      <c r="AI982" s="266"/>
      <c r="AJ982" s="266"/>
    </row>
    <row r="983" spans="1:36">
      <c r="A983" s="251"/>
      <c r="B983" s="260"/>
      <c r="C983" s="260"/>
      <c r="D983" s="267"/>
      <c r="E983" s="267"/>
      <c r="F983" s="267"/>
      <c r="G983" s="260"/>
      <c r="H983" s="340"/>
      <c r="I983" s="404"/>
      <c r="J983" s="266"/>
      <c r="K983" s="266"/>
      <c r="L983" s="266"/>
      <c r="M983" s="266"/>
      <c r="N983" s="266"/>
      <c r="O983" s="266"/>
      <c r="P983" s="266"/>
      <c r="Q983" s="266"/>
      <c r="R983" s="266"/>
      <c r="S983" s="266"/>
      <c r="T983" s="266"/>
      <c r="U983" s="266"/>
      <c r="V983" s="266"/>
      <c r="W983" s="266"/>
      <c r="X983" s="266"/>
      <c r="Y983" s="266"/>
      <c r="Z983" s="266"/>
      <c r="AA983" s="266"/>
      <c r="AB983" s="266"/>
      <c r="AC983" s="266"/>
      <c r="AD983" s="266"/>
      <c r="AE983" s="266"/>
      <c r="AF983" s="266"/>
      <c r="AG983" s="266"/>
      <c r="AH983" s="266"/>
      <c r="AI983" s="266"/>
      <c r="AJ983" s="266"/>
    </row>
    <row r="984" spans="1:36">
      <c r="A984" s="251"/>
      <c r="B984" s="260"/>
      <c r="C984" s="260"/>
      <c r="D984" s="267"/>
      <c r="E984" s="267"/>
      <c r="F984" s="267"/>
      <c r="G984" s="260"/>
      <c r="H984" s="340"/>
      <c r="I984" s="404"/>
      <c r="J984" s="266"/>
      <c r="K984" s="266"/>
      <c r="L984" s="266"/>
      <c r="M984" s="266"/>
      <c r="N984" s="266"/>
      <c r="O984" s="266"/>
      <c r="P984" s="266"/>
      <c r="Q984" s="266"/>
      <c r="R984" s="266"/>
      <c r="S984" s="266"/>
      <c r="T984" s="266"/>
      <c r="U984" s="266"/>
      <c r="V984" s="266"/>
      <c r="W984" s="266"/>
      <c r="X984" s="266"/>
      <c r="Y984" s="266"/>
      <c r="Z984" s="266"/>
      <c r="AA984" s="266"/>
      <c r="AB984" s="266"/>
      <c r="AC984" s="266"/>
      <c r="AD984" s="266"/>
      <c r="AE984" s="266"/>
      <c r="AF984" s="266"/>
      <c r="AG984" s="266"/>
      <c r="AH984" s="266"/>
      <c r="AI984" s="266"/>
      <c r="AJ984" s="266"/>
    </row>
    <row r="985" spans="1:36">
      <c r="A985" s="251"/>
      <c r="B985" s="260"/>
      <c r="C985" s="260"/>
      <c r="D985" s="267"/>
      <c r="E985" s="267"/>
      <c r="F985" s="267"/>
      <c r="G985" s="260"/>
      <c r="H985" s="340"/>
      <c r="I985" s="404"/>
      <c r="J985" s="266"/>
      <c r="K985" s="266"/>
      <c r="L985" s="266"/>
      <c r="M985" s="266"/>
      <c r="N985" s="266"/>
      <c r="O985" s="266"/>
      <c r="P985" s="266"/>
      <c r="Q985" s="266"/>
      <c r="R985" s="266"/>
      <c r="S985" s="266"/>
      <c r="T985" s="266"/>
      <c r="U985" s="266"/>
      <c r="V985" s="266"/>
      <c r="W985" s="266"/>
      <c r="X985" s="266"/>
      <c r="Y985" s="266"/>
      <c r="Z985" s="266"/>
      <c r="AA985" s="266"/>
      <c r="AB985" s="266"/>
      <c r="AC985" s="266"/>
      <c r="AD985" s="266"/>
      <c r="AE985" s="266"/>
      <c r="AF985" s="266"/>
      <c r="AG985" s="266"/>
      <c r="AH985" s="266"/>
      <c r="AI985" s="266"/>
      <c r="AJ985" s="266"/>
    </row>
    <row r="986" spans="1:36">
      <c r="A986" s="251"/>
      <c r="B986" s="260"/>
      <c r="C986" s="260"/>
      <c r="D986" s="267"/>
      <c r="E986" s="267"/>
      <c r="F986" s="267"/>
      <c r="G986" s="260"/>
      <c r="H986" s="340"/>
      <c r="I986" s="404"/>
      <c r="J986" s="266"/>
      <c r="K986" s="266"/>
      <c r="L986" s="266"/>
      <c r="M986" s="266"/>
      <c r="N986" s="266"/>
      <c r="O986" s="266"/>
      <c r="P986" s="266"/>
      <c r="Q986" s="266"/>
      <c r="R986" s="266"/>
      <c r="S986" s="266"/>
      <c r="T986" s="266"/>
      <c r="U986" s="266"/>
      <c r="V986" s="266"/>
      <c r="W986" s="266"/>
      <c r="X986" s="266"/>
      <c r="Y986" s="266"/>
      <c r="Z986" s="266"/>
      <c r="AA986" s="266"/>
      <c r="AB986" s="266"/>
      <c r="AC986" s="266"/>
      <c r="AD986" s="266"/>
      <c r="AE986" s="266"/>
      <c r="AF986" s="266"/>
      <c r="AG986" s="266"/>
      <c r="AH986" s="266"/>
      <c r="AI986" s="266"/>
      <c r="AJ986" s="266"/>
    </row>
    <row r="987" spans="1:36">
      <c r="A987" s="251"/>
      <c r="B987" s="260"/>
      <c r="C987" s="260"/>
      <c r="D987" s="267"/>
      <c r="E987" s="267"/>
      <c r="F987" s="267"/>
      <c r="G987" s="260"/>
      <c r="H987" s="340"/>
      <c r="I987" s="404"/>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s="266"/>
      <c r="AG987" s="266"/>
      <c r="AH987" s="266"/>
      <c r="AI987" s="266"/>
      <c r="AJ987" s="266"/>
    </row>
    <row r="988" spans="1:36">
      <c r="A988" s="251"/>
      <c r="B988" s="260"/>
      <c r="C988" s="260"/>
      <c r="D988" s="267"/>
      <c r="E988" s="267"/>
      <c r="F988" s="267"/>
      <c r="G988" s="260"/>
      <c r="H988" s="340"/>
      <c r="I988" s="404"/>
      <c r="J988" s="266"/>
      <c r="K988" s="266"/>
      <c r="L988" s="266"/>
      <c r="M988" s="266"/>
      <c r="N988" s="266"/>
      <c r="O988" s="266"/>
      <c r="P988" s="266"/>
      <c r="Q988" s="266"/>
      <c r="R988" s="266"/>
      <c r="S988" s="266"/>
      <c r="T988" s="266"/>
      <c r="U988" s="266"/>
      <c r="V988" s="266"/>
      <c r="W988" s="266"/>
      <c r="X988" s="266"/>
      <c r="Y988" s="266"/>
      <c r="Z988" s="266"/>
      <c r="AA988" s="266"/>
      <c r="AB988" s="266"/>
      <c r="AC988" s="266"/>
      <c r="AD988" s="266"/>
      <c r="AE988" s="266"/>
      <c r="AF988" s="266"/>
      <c r="AG988" s="266"/>
      <c r="AH988" s="266"/>
      <c r="AI988" s="266"/>
      <c r="AJ988" s="266"/>
    </row>
    <row r="989" spans="1:36">
      <c r="A989" s="251"/>
      <c r="B989" s="260"/>
      <c r="C989" s="260"/>
      <c r="D989" s="267"/>
      <c r="E989" s="267"/>
      <c r="F989" s="267"/>
      <c r="G989" s="260"/>
      <c r="H989" s="340"/>
      <c r="I989" s="404"/>
      <c r="J989" s="266"/>
      <c r="K989" s="266"/>
      <c r="L989" s="266"/>
      <c r="M989" s="266"/>
      <c r="N989" s="266"/>
      <c r="O989" s="266"/>
      <c r="P989" s="266"/>
      <c r="Q989" s="266"/>
      <c r="R989" s="266"/>
      <c r="S989" s="266"/>
      <c r="T989" s="266"/>
      <c r="U989" s="266"/>
      <c r="V989" s="266"/>
      <c r="W989" s="266"/>
      <c r="X989" s="266"/>
      <c r="Y989" s="266"/>
      <c r="Z989" s="266"/>
      <c r="AA989" s="266"/>
      <c r="AB989" s="266"/>
      <c r="AC989" s="266"/>
      <c r="AD989" s="266"/>
      <c r="AE989" s="266"/>
      <c r="AF989" s="266"/>
      <c r="AG989" s="266"/>
      <c r="AH989" s="266"/>
      <c r="AI989" s="266"/>
      <c r="AJ989" s="266"/>
    </row>
    <row r="990" spans="1:36">
      <c r="A990" s="251"/>
      <c r="B990" s="260"/>
      <c r="C990" s="260"/>
      <c r="D990" s="267"/>
      <c r="E990" s="267"/>
      <c r="F990" s="267"/>
      <c r="G990" s="260"/>
      <c r="H990" s="340"/>
      <c r="I990" s="404"/>
      <c r="J990" s="266"/>
      <c r="K990" s="266"/>
      <c r="L990" s="266"/>
      <c r="M990" s="266"/>
      <c r="N990" s="266"/>
      <c r="O990" s="266"/>
      <c r="P990" s="266"/>
      <c r="Q990" s="266"/>
      <c r="R990" s="266"/>
      <c r="S990" s="266"/>
      <c r="T990" s="266"/>
      <c r="U990" s="266"/>
      <c r="V990" s="266"/>
      <c r="W990" s="266"/>
      <c r="X990" s="266"/>
      <c r="Y990" s="266"/>
      <c r="Z990" s="266"/>
      <c r="AA990" s="266"/>
      <c r="AB990" s="266"/>
      <c r="AC990" s="266"/>
      <c r="AD990" s="266"/>
      <c r="AE990" s="266"/>
      <c r="AF990" s="266"/>
      <c r="AG990" s="266"/>
      <c r="AH990" s="266"/>
      <c r="AI990" s="266"/>
      <c r="AJ990" s="266"/>
    </row>
    <row r="991" spans="1:36">
      <c r="A991" s="251"/>
      <c r="B991" s="260"/>
      <c r="C991" s="260"/>
      <c r="D991" s="267"/>
      <c r="E991" s="267"/>
      <c r="F991" s="267"/>
      <c r="G991" s="260"/>
      <c r="H991" s="340"/>
      <c r="I991" s="404"/>
      <c r="J991" s="266"/>
      <c r="K991" s="266"/>
      <c r="L991" s="266"/>
      <c r="M991" s="266"/>
      <c r="N991" s="266"/>
      <c r="O991" s="266"/>
      <c r="P991" s="266"/>
      <c r="Q991" s="266"/>
      <c r="R991" s="266"/>
      <c r="S991" s="266"/>
      <c r="T991" s="266"/>
      <c r="U991" s="266"/>
      <c r="V991" s="266"/>
      <c r="W991" s="266"/>
      <c r="X991" s="266"/>
      <c r="Y991" s="266"/>
      <c r="Z991" s="266"/>
      <c r="AA991" s="266"/>
      <c r="AB991" s="266"/>
      <c r="AC991" s="266"/>
      <c r="AD991" s="266"/>
      <c r="AE991" s="266"/>
      <c r="AF991" s="266"/>
      <c r="AG991" s="266"/>
      <c r="AH991" s="266"/>
      <c r="AI991" s="266"/>
      <c r="AJ991" s="266"/>
    </row>
    <row r="992" spans="1:36">
      <c r="A992" s="251"/>
      <c r="B992" s="260"/>
      <c r="C992" s="260"/>
      <c r="D992" s="267"/>
      <c r="E992" s="267"/>
      <c r="F992" s="267"/>
      <c r="G992" s="260"/>
      <c r="H992" s="340"/>
      <c r="I992" s="404"/>
      <c r="J992" s="266"/>
      <c r="K992" s="266"/>
      <c r="L992" s="266"/>
      <c r="M992" s="266"/>
      <c r="N992" s="266"/>
      <c r="O992" s="266"/>
      <c r="P992" s="266"/>
      <c r="Q992" s="266"/>
      <c r="R992" s="266"/>
      <c r="S992" s="266"/>
      <c r="T992" s="266"/>
      <c r="U992" s="266"/>
      <c r="V992" s="266"/>
      <c r="W992" s="266"/>
      <c r="X992" s="266"/>
      <c r="Y992" s="266"/>
      <c r="Z992" s="266"/>
      <c r="AA992" s="266"/>
      <c r="AB992" s="266"/>
      <c r="AC992" s="266"/>
      <c r="AD992" s="266"/>
      <c r="AE992" s="266"/>
      <c r="AF992" s="266"/>
      <c r="AG992" s="266"/>
      <c r="AH992" s="266"/>
      <c r="AI992" s="266"/>
      <c r="AJ992" s="266"/>
    </row>
    <row r="993" spans="1:36">
      <c r="A993" s="251"/>
      <c r="B993" s="260"/>
      <c r="C993" s="260"/>
      <c r="D993" s="267"/>
      <c r="E993" s="267"/>
      <c r="F993" s="267"/>
      <c r="G993" s="260"/>
      <c r="H993" s="340"/>
      <c r="I993" s="404"/>
      <c r="J993" s="266"/>
      <c r="K993" s="266"/>
      <c r="L993" s="266"/>
      <c r="M993" s="266"/>
      <c r="N993" s="266"/>
      <c r="O993" s="266"/>
      <c r="P993" s="266"/>
      <c r="Q993" s="266"/>
      <c r="R993" s="266"/>
      <c r="S993" s="266"/>
      <c r="T993" s="266"/>
      <c r="U993" s="266"/>
      <c r="V993" s="266"/>
      <c r="W993" s="266"/>
      <c r="X993" s="266"/>
      <c r="Y993" s="266"/>
      <c r="Z993" s="266"/>
      <c r="AA993" s="266"/>
      <c r="AB993" s="266"/>
      <c r="AC993" s="266"/>
      <c r="AD993" s="266"/>
      <c r="AE993" s="266"/>
      <c r="AF993" s="266"/>
      <c r="AG993" s="266"/>
      <c r="AH993" s="266"/>
      <c r="AI993" s="266"/>
      <c r="AJ993" s="266"/>
    </row>
    <row r="994" spans="1:36">
      <c r="A994" s="251"/>
      <c r="B994" s="260"/>
      <c r="C994" s="260"/>
      <c r="D994" s="267"/>
      <c r="E994" s="267"/>
      <c r="F994" s="267"/>
      <c r="G994" s="260"/>
      <c r="H994" s="340"/>
      <c r="I994" s="404"/>
      <c r="J994" s="266"/>
      <c r="K994" s="266"/>
      <c r="L994" s="266"/>
      <c r="M994" s="266"/>
      <c r="N994" s="266"/>
      <c r="O994" s="266"/>
      <c r="P994" s="266"/>
      <c r="Q994" s="266"/>
      <c r="R994" s="266"/>
      <c r="S994" s="266"/>
      <c r="T994" s="266"/>
      <c r="U994" s="266"/>
      <c r="V994" s="266"/>
      <c r="W994" s="266"/>
      <c r="X994" s="266"/>
      <c r="Y994" s="266"/>
      <c r="Z994" s="266"/>
      <c r="AA994" s="266"/>
      <c r="AB994" s="266"/>
      <c r="AC994" s="266"/>
      <c r="AD994" s="266"/>
      <c r="AE994" s="266"/>
      <c r="AF994" s="266"/>
      <c r="AG994" s="266"/>
      <c r="AH994" s="266"/>
      <c r="AI994" s="266"/>
      <c r="AJ994" s="266"/>
    </row>
    <row r="995" spans="1:36">
      <c r="A995" s="251"/>
      <c r="B995" s="260"/>
      <c r="C995" s="260"/>
      <c r="D995" s="267"/>
      <c r="E995" s="267"/>
      <c r="F995" s="267"/>
      <c r="G995" s="260"/>
      <c r="H995" s="340"/>
      <c r="I995" s="404"/>
      <c r="J995" s="266"/>
      <c r="K995" s="266"/>
      <c r="L995" s="266"/>
      <c r="M995" s="266"/>
      <c r="N995" s="266"/>
      <c r="O995" s="266"/>
      <c r="P995" s="266"/>
      <c r="Q995" s="266"/>
      <c r="R995" s="266"/>
      <c r="S995" s="266"/>
      <c r="T995" s="266"/>
      <c r="U995" s="266"/>
      <c r="V995" s="266"/>
      <c r="W995" s="266"/>
      <c r="X995" s="266"/>
      <c r="Y995" s="266"/>
      <c r="Z995" s="266"/>
      <c r="AA995" s="266"/>
      <c r="AB995" s="266"/>
      <c r="AC995" s="266"/>
      <c r="AD995" s="266"/>
      <c r="AE995" s="266"/>
      <c r="AF995" s="266"/>
      <c r="AG995" s="266"/>
      <c r="AH995" s="266"/>
      <c r="AI995" s="266"/>
      <c r="AJ995" s="266"/>
    </row>
    <row r="996" spans="1:36">
      <c r="A996" s="251"/>
      <c r="B996" s="260"/>
      <c r="C996" s="260"/>
      <c r="D996" s="267"/>
      <c r="E996" s="267"/>
      <c r="F996" s="267"/>
      <c r="G996" s="260"/>
      <c r="H996" s="340"/>
      <c r="I996" s="404"/>
      <c r="J996" s="266"/>
      <c r="K996" s="266"/>
      <c r="L996" s="266"/>
      <c r="M996" s="266"/>
      <c r="N996" s="266"/>
      <c r="O996" s="266"/>
      <c r="P996" s="266"/>
      <c r="Q996" s="266"/>
      <c r="R996" s="266"/>
      <c r="S996" s="266"/>
      <c r="T996" s="266"/>
      <c r="U996" s="266"/>
      <c r="V996" s="266"/>
      <c r="W996" s="266"/>
      <c r="X996" s="266"/>
      <c r="Y996" s="266"/>
      <c r="Z996" s="266"/>
      <c r="AA996" s="266"/>
      <c r="AB996" s="266"/>
      <c r="AC996" s="266"/>
      <c r="AD996" s="266"/>
      <c r="AE996" s="266"/>
      <c r="AF996" s="266"/>
      <c r="AG996" s="266"/>
      <c r="AH996" s="266"/>
      <c r="AI996" s="266"/>
      <c r="AJ996" s="266"/>
    </row>
    <row r="997" spans="1:36">
      <c r="A997" s="251"/>
      <c r="B997" s="260"/>
      <c r="C997" s="260"/>
      <c r="D997" s="267"/>
      <c r="E997" s="267"/>
      <c r="F997" s="267"/>
      <c r="G997" s="260"/>
      <c r="H997" s="340"/>
      <c r="I997" s="404"/>
      <c r="J997" s="266"/>
      <c r="K997" s="266"/>
      <c r="L997" s="266"/>
      <c r="M997" s="266"/>
      <c r="N997" s="266"/>
      <c r="O997" s="266"/>
      <c r="P997" s="266"/>
      <c r="Q997" s="266"/>
      <c r="R997" s="266"/>
      <c r="S997" s="266"/>
      <c r="T997" s="266"/>
      <c r="U997" s="266"/>
      <c r="V997" s="266"/>
      <c r="W997" s="266"/>
      <c r="X997" s="266"/>
      <c r="Y997" s="266"/>
      <c r="Z997" s="266"/>
      <c r="AA997" s="266"/>
      <c r="AB997" s="266"/>
      <c r="AC997" s="266"/>
      <c r="AD997" s="266"/>
      <c r="AE997" s="266"/>
      <c r="AF997" s="266"/>
      <c r="AG997" s="266"/>
      <c r="AH997" s="266"/>
      <c r="AI997" s="266"/>
      <c r="AJ997" s="266"/>
    </row>
    <row r="998" spans="1:36">
      <c r="A998" s="251"/>
      <c r="B998" s="260"/>
      <c r="C998" s="260"/>
      <c r="D998" s="267"/>
      <c r="E998" s="267"/>
      <c r="F998" s="267"/>
      <c r="G998" s="260"/>
      <c r="H998" s="340"/>
      <c r="I998" s="404"/>
      <c r="J998" s="266"/>
      <c r="K998" s="266"/>
      <c r="L998" s="266"/>
      <c r="M998" s="266"/>
      <c r="N998" s="266"/>
      <c r="O998" s="266"/>
      <c r="P998" s="266"/>
      <c r="Q998" s="266"/>
      <c r="R998" s="266"/>
      <c r="S998" s="266"/>
      <c r="T998" s="266"/>
      <c r="U998" s="266"/>
      <c r="V998" s="266"/>
      <c r="W998" s="266"/>
      <c r="X998" s="266"/>
      <c r="Y998" s="266"/>
      <c r="Z998" s="266"/>
      <c r="AA998" s="266"/>
      <c r="AB998" s="266"/>
      <c r="AC998" s="266"/>
      <c r="AD998" s="266"/>
      <c r="AE998" s="266"/>
      <c r="AF998" s="266"/>
      <c r="AG998" s="266"/>
      <c r="AH998" s="266"/>
      <c r="AI998" s="266"/>
      <c r="AJ998" s="266"/>
    </row>
    <row r="999" spans="1:36">
      <c r="A999" s="251"/>
      <c r="B999" s="260"/>
      <c r="C999" s="260"/>
      <c r="D999" s="267"/>
      <c r="E999" s="267"/>
      <c r="F999" s="267"/>
      <c r="G999" s="260"/>
      <c r="H999" s="340"/>
      <c r="I999" s="404"/>
      <c r="J999" s="266"/>
      <c r="K999" s="266"/>
      <c r="L999" s="266"/>
      <c r="M999" s="266"/>
      <c r="N999" s="266"/>
      <c r="O999" s="266"/>
      <c r="P999" s="266"/>
      <c r="Q999" s="266"/>
      <c r="R999" s="266"/>
      <c r="S999" s="266"/>
      <c r="T999" s="266"/>
      <c r="U999" s="266"/>
      <c r="V999" s="266"/>
      <c r="W999" s="266"/>
      <c r="X999" s="266"/>
      <c r="Y999" s="266"/>
      <c r="Z999" s="266"/>
      <c r="AA999" s="266"/>
      <c r="AB999" s="266"/>
      <c r="AC999" s="266"/>
      <c r="AD999" s="266"/>
      <c r="AE999" s="266"/>
      <c r="AF999" s="266"/>
      <c r="AG999" s="266"/>
      <c r="AH999" s="266"/>
      <c r="AI999" s="266"/>
      <c r="AJ999" s="266"/>
    </row>
    <row r="1000" spans="1:36">
      <c r="A1000" s="251"/>
      <c r="B1000" s="260"/>
      <c r="C1000" s="260"/>
      <c r="D1000" s="267"/>
      <c r="E1000" s="267"/>
      <c r="F1000" s="267"/>
      <c r="G1000" s="260"/>
      <c r="H1000" s="340"/>
      <c r="I1000" s="404"/>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66"/>
      <c r="AE1000" s="266"/>
      <c r="AF1000" s="266"/>
      <c r="AG1000" s="266"/>
      <c r="AH1000" s="266"/>
      <c r="AI1000" s="266"/>
      <c r="AJ1000" s="266"/>
    </row>
  </sheetData>
  <sheetProtection formatColumns="0" formatRows="0" insertRows="0" deleteRows="0" sort="0"/>
  <mergeCells count="31">
    <mergeCell ref="A1:A3"/>
    <mergeCell ref="B1:R3"/>
    <mergeCell ref="A4:H4"/>
    <mergeCell ref="I4:R4"/>
    <mergeCell ref="A5:R5"/>
    <mergeCell ref="L10:M10"/>
    <mergeCell ref="T2:AG5"/>
    <mergeCell ref="C6:G6"/>
    <mergeCell ref="L6:M6"/>
    <mergeCell ref="N6:R6"/>
    <mergeCell ref="T7:AG8"/>
    <mergeCell ref="C7:G7"/>
    <mergeCell ref="L7:M7"/>
    <mergeCell ref="N7:R7"/>
    <mergeCell ref="C8:G8"/>
    <mergeCell ref="L8:M8"/>
    <mergeCell ref="N8:R8"/>
    <mergeCell ref="C9:G9"/>
    <mergeCell ref="L9:M9"/>
    <mergeCell ref="N9:R9"/>
    <mergeCell ref="C10:G10"/>
    <mergeCell ref="I17:I1000"/>
    <mergeCell ref="I12:R13"/>
    <mergeCell ref="B14:B16"/>
    <mergeCell ref="C14:C16"/>
    <mergeCell ref="D14:F15"/>
    <mergeCell ref="A12:H12"/>
    <mergeCell ref="A13:A16"/>
    <mergeCell ref="B13:F13"/>
    <mergeCell ref="G13:G16"/>
    <mergeCell ref="H13:H16"/>
  </mergeCells>
  <conditionalFormatting sqref="H6:H11">
    <cfRule type="cellIs" dxfId="31" priority="2" operator="between">
      <formula>9</formula>
      <formula>10</formula>
    </cfRule>
  </conditionalFormatting>
  <conditionalFormatting sqref="N6:N11">
    <cfRule type="cellIs" dxfId="30" priority="1" operator="equal">
      <formula>10</formula>
    </cfRule>
  </conditionalFormatting>
  <dataValidations count="2">
    <dataValidation type="date" allowBlank="1" showInputMessage="1" showErrorMessage="1" sqref="N8:R9" xr:uid="{63F7A0CE-8BF1-4B34-AB2A-6114FFE75148}">
      <formula1>36526</formula1>
      <formula2>55153</formula2>
    </dataValidation>
    <dataValidation type="list" allowBlank="1" showInputMessage="1" showErrorMessage="1" errorTitle="Incorrect Input" error="Select_x000a_X=Created_x000a_A=Affected_x000a_I=Inspected_x000a_Characteristics may be Inspected in the Op/Step they are Created or Affected" sqref="J17:J1000 K17:CS1000" xr:uid="{FE5E71D4-B43C-4A25-B0ED-4165A4CAEEE4}">
      <formula1>$AJ$2:$AJ$6</formula1>
    </dataValidation>
  </dataValidations>
  <pageMargins left="0.7" right="0.7" top="0.75" bottom="0.75" header="0.3" footer="0.3"/>
  <pageSetup orientation="portrait" horizontalDpi="90" verticalDpi="9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B0F0"/>
    <pageSetUpPr fitToPage="1"/>
  </sheetPr>
  <dimension ref="A1:AG54"/>
  <sheetViews>
    <sheetView showGridLines="0" zoomScale="70" zoomScaleNormal="70" zoomScaleSheetLayoutView="80" workbookViewId="0">
      <pane xSplit="1" ySplit="12" topLeftCell="B105" activePane="bottomRight" state="frozen"/>
      <selection pane="topRight" activeCell="B1" sqref="B1"/>
      <selection pane="bottomLeft" activeCell="A11" sqref="A11"/>
      <selection pane="bottomRight" activeCell="A3" sqref="A1:XFD3"/>
    </sheetView>
  </sheetViews>
  <sheetFormatPr defaultColWidth="9" defaultRowHeight="12.75"/>
  <cols>
    <col min="1" max="1" width="9.125" style="50" customWidth="1"/>
    <col min="2" max="2" width="13.625" style="64" customWidth="1"/>
    <col min="3" max="4" width="22.5" style="63" customWidth="1"/>
    <col min="5" max="14" width="7" style="63" customWidth="1"/>
    <col min="15" max="15" width="11.875" style="63" customWidth="1"/>
    <col min="16" max="16" width="7.625" style="63" bestFit="1" customWidth="1"/>
    <col min="17" max="17" width="25.25" style="63" customWidth="1"/>
    <col min="18" max="18" width="34" style="63" bestFit="1" customWidth="1"/>
    <col min="19" max="16384" width="9" style="63"/>
  </cols>
  <sheetData>
    <row r="1" spans="1:33" customFormat="1" ht="15" customHeight="1" thickBot="1">
      <c r="A1" s="69"/>
      <c r="B1" s="530" t="s">
        <v>42</v>
      </c>
      <c r="C1" s="531"/>
      <c r="D1" s="531"/>
      <c r="E1" s="531"/>
      <c r="F1" s="531"/>
      <c r="G1" s="531"/>
      <c r="H1" s="531"/>
      <c r="I1" s="531"/>
      <c r="J1" s="531"/>
      <c r="K1" s="531"/>
      <c r="L1" s="531"/>
      <c r="M1" s="531"/>
      <c r="N1" s="531"/>
      <c r="O1" s="531"/>
      <c r="P1" s="531"/>
      <c r="Q1" s="531"/>
      <c r="R1" s="532"/>
    </row>
    <row r="2" spans="1:33" customFormat="1" ht="15" customHeight="1">
      <c r="A2" s="70"/>
      <c r="B2" s="533"/>
      <c r="C2" s="534"/>
      <c r="D2" s="534"/>
      <c r="E2" s="534"/>
      <c r="F2" s="534"/>
      <c r="G2" s="534"/>
      <c r="H2" s="534"/>
      <c r="I2" s="534"/>
      <c r="J2" s="534"/>
      <c r="K2" s="534"/>
      <c r="L2" s="534"/>
      <c r="M2" s="534"/>
      <c r="N2" s="534"/>
      <c r="O2" s="534"/>
      <c r="P2" s="534"/>
      <c r="Q2" s="534"/>
      <c r="R2" s="535"/>
      <c r="T2" s="498" t="s">
        <v>8</v>
      </c>
      <c r="U2" s="499"/>
      <c r="V2" s="499"/>
      <c r="W2" s="499"/>
      <c r="X2" s="499"/>
      <c r="Y2" s="499"/>
      <c r="Z2" s="499"/>
      <c r="AA2" s="499"/>
      <c r="AB2" s="499"/>
      <c r="AC2" s="499"/>
      <c r="AD2" s="499"/>
      <c r="AE2" s="499"/>
      <c r="AF2" s="499"/>
      <c r="AG2" s="500"/>
    </row>
    <row r="3" spans="1:33" customFormat="1" ht="18.600000000000001" customHeight="1" thickBot="1">
      <c r="A3" s="71"/>
      <c r="B3" s="536"/>
      <c r="C3" s="537"/>
      <c r="D3" s="537"/>
      <c r="E3" s="537"/>
      <c r="F3" s="537"/>
      <c r="G3" s="537"/>
      <c r="H3" s="537"/>
      <c r="I3" s="537"/>
      <c r="J3" s="537"/>
      <c r="K3" s="537"/>
      <c r="L3" s="537"/>
      <c r="M3" s="537"/>
      <c r="N3" s="537"/>
      <c r="O3" s="537"/>
      <c r="P3" s="537"/>
      <c r="Q3" s="537"/>
      <c r="R3" s="538"/>
      <c r="T3" s="501"/>
      <c r="U3" s="502"/>
      <c r="V3" s="502"/>
      <c r="W3" s="502"/>
      <c r="X3" s="502"/>
      <c r="Y3" s="502"/>
      <c r="Z3" s="502"/>
      <c r="AA3" s="502"/>
      <c r="AB3" s="502"/>
      <c r="AC3" s="502"/>
      <c r="AD3" s="502"/>
      <c r="AE3" s="502"/>
      <c r="AF3" s="502"/>
      <c r="AG3" s="503"/>
    </row>
    <row r="4" spans="1:33" s="50" customFormat="1" ht="29.1" customHeight="1" thickBot="1">
      <c r="B4" s="489" t="s">
        <v>43</v>
      </c>
      <c r="C4" s="490"/>
      <c r="D4" s="490"/>
      <c r="E4" s="490"/>
      <c r="F4" s="490"/>
      <c r="G4" s="490"/>
      <c r="H4" s="490"/>
      <c r="I4" s="490"/>
      <c r="J4" s="490"/>
      <c r="K4" s="490"/>
      <c r="L4" s="490"/>
      <c r="M4" s="490"/>
      <c r="N4" s="490"/>
      <c r="O4" s="490"/>
      <c r="P4" s="490"/>
      <c r="Q4" s="490"/>
      <c r="R4" s="491"/>
      <c r="T4" s="501"/>
      <c r="U4" s="502"/>
      <c r="V4" s="502"/>
      <c r="W4" s="502"/>
      <c r="X4" s="502"/>
      <c r="Y4" s="502"/>
      <c r="Z4" s="502"/>
      <c r="AA4" s="502"/>
      <c r="AB4" s="502"/>
      <c r="AC4" s="502"/>
      <c r="AD4" s="502"/>
      <c r="AE4" s="502"/>
      <c r="AF4" s="502"/>
      <c r="AG4" s="503"/>
    </row>
    <row r="5" spans="1:33" ht="23.25" customHeight="1" thickBot="1">
      <c r="B5" s="492" t="s">
        <v>44</v>
      </c>
      <c r="C5" s="493"/>
      <c r="D5" s="493"/>
      <c r="E5" s="493"/>
      <c r="F5" s="493"/>
      <c r="G5" s="493"/>
      <c r="H5" s="493"/>
      <c r="I5" s="493"/>
      <c r="J5" s="493"/>
      <c r="K5" s="493"/>
      <c r="L5" s="493"/>
      <c r="M5" s="493"/>
      <c r="N5" s="493"/>
      <c r="O5" s="493"/>
      <c r="P5" s="493"/>
      <c r="Q5" s="493"/>
      <c r="R5" s="494"/>
      <c r="T5" s="504"/>
      <c r="U5" s="505"/>
      <c r="V5" s="505"/>
      <c r="W5" s="505"/>
      <c r="X5" s="505"/>
      <c r="Y5" s="505"/>
      <c r="Z5" s="505"/>
      <c r="AA5" s="505"/>
      <c r="AB5" s="505"/>
      <c r="AC5" s="505"/>
      <c r="AD5" s="505"/>
      <c r="AE5" s="505"/>
      <c r="AF5" s="505"/>
      <c r="AG5" s="506"/>
    </row>
    <row r="6" spans="1:33" ht="15.75">
      <c r="B6" s="495" t="s">
        <v>21</v>
      </c>
      <c r="C6" s="496"/>
      <c r="D6" s="497"/>
      <c r="E6" s="497"/>
      <c r="F6" s="497"/>
      <c r="G6" s="51"/>
      <c r="H6" s="51"/>
      <c r="I6" s="51"/>
      <c r="J6" s="51"/>
      <c r="K6" s="51"/>
      <c r="L6" s="51"/>
      <c r="M6" s="496" t="s">
        <v>23</v>
      </c>
      <c r="N6" s="496"/>
      <c r="O6" s="496"/>
      <c r="P6" s="345"/>
      <c r="Q6" s="346"/>
      <c r="R6" s="52"/>
    </row>
    <row r="7" spans="1:33" ht="15.75">
      <c r="B7" s="539" t="s">
        <v>19</v>
      </c>
      <c r="C7" s="516"/>
      <c r="D7" s="540"/>
      <c r="E7" s="540"/>
      <c r="F7" s="540"/>
      <c r="G7" s="53"/>
      <c r="H7" s="53"/>
      <c r="I7" s="53"/>
      <c r="J7" s="53"/>
      <c r="K7" s="53"/>
      <c r="L7" s="53"/>
      <c r="M7" s="516" t="s">
        <v>45</v>
      </c>
      <c r="N7" s="516"/>
      <c r="O7" s="516"/>
      <c r="P7" s="343"/>
      <c r="Q7" s="54"/>
      <c r="R7" s="55"/>
    </row>
    <row r="8" spans="1:33" ht="16.5" thickBot="1">
      <c r="B8" s="56"/>
      <c r="C8" s="57"/>
      <c r="D8" s="57"/>
      <c r="E8" s="53"/>
      <c r="F8" s="53"/>
      <c r="G8" s="53"/>
      <c r="H8" s="53"/>
      <c r="I8" s="53"/>
      <c r="J8" s="53"/>
      <c r="K8" s="53"/>
      <c r="L8" s="53"/>
      <c r="M8" s="516" t="s">
        <v>46</v>
      </c>
      <c r="N8" s="516"/>
      <c r="O8" s="517"/>
      <c r="P8" s="344"/>
      <c r="Q8" s="58"/>
      <c r="R8" s="59"/>
    </row>
    <row r="9" spans="1:33" ht="16.5" thickBot="1">
      <c r="B9" s="507" t="s">
        <v>47</v>
      </c>
      <c r="C9" s="508"/>
      <c r="D9" s="509"/>
      <c r="E9" s="507" t="s">
        <v>48</v>
      </c>
      <c r="F9" s="508"/>
      <c r="G9" s="508"/>
      <c r="H9" s="508"/>
      <c r="I9" s="508"/>
      <c r="J9" s="508"/>
      <c r="K9" s="508"/>
      <c r="L9" s="508"/>
      <c r="M9" s="508"/>
      <c r="N9" s="509"/>
      <c r="O9" s="154" t="s">
        <v>49</v>
      </c>
      <c r="P9" s="510" t="s">
        <v>26</v>
      </c>
      <c r="Q9" s="511"/>
      <c r="R9" s="153" t="s">
        <v>50</v>
      </c>
    </row>
    <row r="10" spans="1:33" ht="57.6" customHeight="1" thickBot="1">
      <c r="B10" s="518" t="s">
        <v>51</v>
      </c>
      <c r="C10" s="521" t="s">
        <v>36</v>
      </c>
      <c r="D10" s="524" t="s">
        <v>40</v>
      </c>
      <c r="E10" s="138" t="s">
        <v>52</v>
      </c>
      <c r="F10" s="138" t="s">
        <v>53</v>
      </c>
      <c r="G10" s="138" t="s">
        <v>54</v>
      </c>
      <c r="H10" s="139" t="s">
        <v>55</v>
      </c>
      <c r="I10" s="138" t="s">
        <v>56</v>
      </c>
      <c r="J10" s="139" t="s">
        <v>57</v>
      </c>
      <c r="K10" s="139" t="s">
        <v>58</v>
      </c>
      <c r="L10" s="139" t="s">
        <v>59</v>
      </c>
      <c r="M10" s="139" t="s">
        <v>60</v>
      </c>
      <c r="N10" s="138" t="s">
        <v>61</v>
      </c>
      <c r="O10" s="527" t="s">
        <v>30</v>
      </c>
      <c r="P10" s="512" t="s">
        <v>28</v>
      </c>
      <c r="Q10" s="529" t="s">
        <v>31</v>
      </c>
      <c r="R10" s="515" t="s">
        <v>62</v>
      </c>
    </row>
    <row r="11" spans="1:33" ht="20.100000000000001" hidden="1" customHeight="1" thickBot="1">
      <c r="B11" s="519"/>
      <c r="C11" s="522"/>
      <c r="D11" s="525"/>
      <c r="E11" s="141"/>
      <c r="F11" s="141"/>
      <c r="G11" s="141"/>
      <c r="H11" s="140"/>
      <c r="I11" s="141"/>
      <c r="J11" s="140"/>
      <c r="K11" s="140"/>
      <c r="L11" s="140"/>
      <c r="M11" s="140"/>
      <c r="N11" s="141"/>
      <c r="O11" s="528"/>
      <c r="P11" s="513"/>
      <c r="Q11" s="529"/>
      <c r="R11" s="515"/>
    </row>
    <row r="12" spans="1:33" ht="27.75" customHeight="1" thickBot="1">
      <c r="B12" s="520"/>
      <c r="C12" s="523"/>
      <c r="D12" s="526"/>
      <c r="E12" s="143" t="s">
        <v>63</v>
      </c>
      <c r="F12" s="144" t="s">
        <v>64</v>
      </c>
      <c r="G12" s="145" t="s">
        <v>65</v>
      </c>
      <c r="H12" s="145" t="s">
        <v>66</v>
      </c>
      <c r="I12" s="144" t="s">
        <v>67</v>
      </c>
      <c r="J12" s="144" t="s">
        <v>68</v>
      </c>
      <c r="K12" s="146" t="s">
        <v>69</v>
      </c>
      <c r="L12" s="144" t="s">
        <v>70</v>
      </c>
      <c r="M12" s="144" t="s">
        <v>71</v>
      </c>
      <c r="N12" s="142"/>
      <c r="O12" s="528"/>
      <c r="P12" s="514"/>
      <c r="Q12" s="529"/>
      <c r="R12" s="515"/>
    </row>
    <row r="13" spans="1:33" ht="23.65" customHeight="1">
      <c r="B13" s="89"/>
      <c r="C13" s="60"/>
      <c r="D13" s="61"/>
      <c r="E13" s="135"/>
      <c r="F13" s="135"/>
      <c r="G13" s="136"/>
      <c r="H13" s="136"/>
      <c r="I13" s="135"/>
      <c r="J13" s="135"/>
      <c r="K13" s="137"/>
      <c r="L13" s="135"/>
      <c r="M13" s="135"/>
      <c r="N13" s="135"/>
      <c r="O13" s="61"/>
      <c r="P13" s="61"/>
      <c r="Q13" s="62"/>
      <c r="R13" s="90"/>
    </row>
    <row r="14" spans="1:33" ht="18.75">
      <c r="B14" s="91"/>
      <c r="C14" s="268"/>
      <c r="D14" s="269"/>
      <c r="E14" s="135"/>
      <c r="F14" s="135"/>
      <c r="G14" s="136"/>
      <c r="H14" s="136"/>
      <c r="I14" s="135"/>
      <c r="J14" s="135"/>
      <c r="K14" s="137"/>
      <c r="L14" s="135"/>
      <c r="M14" s="135"/>
      <c r="N14" s="135"/>
      <c r="O14" s="269"/>
      <c r="P14" s="269"/>
      <c r="Q14" s="270"/>
      <c r="R14" s="93"/>
    </row>
    <row r="15" spans="1:33" ht="18.75">
      <c r="B15" s="91"/>
      <c r="C15" s="268"/>
      <c r="D15" s="269"/>
      <c r="E15" s="135"/>
      <c r="F15" s="135"/>
      <c r="G15" s="136"/>
      <c r="H15" s="136"/>
      <c r="I15" s="135"/>
      <c r="J15" s="135"/>
      <c r="K15" s="137"/>
      <c r="L15" s="135"/>
      <c r="M15" s="135"/>
      <c r="N15" s="135"/>
      <c r="O15" s="269"/>
      <c r="P15" s="269"/>
      <c r="Q15" s="269"/>
      <c r="R15" s="92"/>
    </row>
    <row r="16" spans="1:33" ht="18.75">
      <c r="B16" s="91"/>
      <c r="C16" s="268"/>
      <c r="D16" s="269"/>
      <c r="E16" s="135"/>
      <c r="F16" s="135"/>
      <c r="G16" s="136"/>
      <c r="H16" s="136"/>
      <c r="I16" s="135"/>
      <c r="J16" s="135"/>
      <c r="K16" s="137"/>
      <c r="L16" s="135"/>
      <c r="M16" s="135"/>
      <c r="N16" s="135"/>
      <c r="O16" s="269"/>
      <c r="P16" s="269"/>
      <c r="Q16" s="269"/>
      <c r="R16" s="93"/>
    </row>
    <row r="17" spans="2:18" ht="18.75">
      <c r="B17" s="91"/>
      <c r="C17" s="268"/>
      <c r="D17" s="269"/>
      <c r="E17" s="135"/>
      <c r="F17" s="135"/>
      <c r="G17" s="136"/>
      <c r="H17" s="136"/>
      <c r="I17" s="135"/>
      <c r="J17" s="135"/>
      <c r="K17" s="137"/>
      <c r="L17" s="135"/>
      <c r="M17" s="135"/>
      <c r="N17" s="135"/>
      <c r="O17" s="269"/>
      <c r="P17" s="269"/>
      <c r="Q17" s="269"/>
      <c r="R17" s="92"/>
    </row>
    <row r="18" spans="2:18" ht="18.75">
      <c r="B18" s="91"/>
      <c r="C18" s="268"/>
      <c r="D18" s="269"/>
      <c r="E18" s="135"/>
      <c r="F18" s="135"/>
      <c r="G18" s="136"/>
      <c r="H18" s="136"/>
      <c r="I18" s="135"/>
      <c r="J18" s="135"/>
      <c r="K18" s="137"/>
      <c r="L18" s="135"/>
      <c r="M18" s="135"/>
      <c r="N18" s="135"/>
      <c r="O18" s="269"/>
      <c r="P18" s="269"/>
      <c r="Q18" s="269"/>
      <c r="R18" s="92"/>
    </row>
    <row r="19" spans="2:18" ht="18.75">
      <c r="B19" s="91"/>
      <c r="C19" s="268"/>
      <c r="D19" s="269"/>
      <c r="E19" s="135"/>
      <c r="F19" s="135"/>
      <c r="G19" s="136"/>
      <c r="H19" s="136"/>
      <c r="I19" s="135"/>
      <c r="J19" s="135"/>
      <c r="K19" s="137"/>
      <c r="L19" s="135"/>
      <c r="M19" s="135"/>
      <c r="N19" s="135"/>
      <c r="O19" s="269"/>
      <c r="P19" s="269"/>
      <c r="Q19" s="269"/>
      <c r="R19" s="92"/>
    </row>
    <row r="20" spans="2:18" ht="18.75">
      <c r="B20" s="91"/>
      <c r="C20" s="268"/>
      <c r="D20" s="271"/>
      <c r="E20" s="135"/>
      <c r="F20" s="135"/>
      <c r="G20" s="136"/>
      <c r="H20" s="136"/>
      <c r="I20" s="135"/>
      <c r="J20" s="135"/>
      <c r="K20" s="137"/>
      <c r="L20" s="135"/>
      <c r="M20" s="135"/>
      <c r="N20" s="135"/>
      <c r="O20" s="269"/>
      <c r="P20" s="269"/>
      <c r="Q20" s="269"/>
      <c r="R20" s="92"/>
    </row>
    <row r="21" spans="2:18" ht="18.75">
      <c r="B21" s="91"/>
      <c r="C21" s="268"/>
      <c r="D21" s="269"/>
      <c r="E21" s="135"/>
      <c r="F21" s="135"/>
      <c r="G21" s="136"/>
      <c r="H21" s="136"/>
      <c r="I21" s="135"/>
      <c r="J21" s="135"/>
      <c r="K21" s="137"/>
      <c r="L21" s="135"/>
      <c r="M21" s="135"/>
      <c r="N21" s="135"/>
      <c r="O21" s="269"/>
      <c r="P21" s="269"/>
      <c r="Q21" s="269"/>
      <c r="R21" s="92"/>
    </row>
    <row r="22" spans="2:18" ht="18.75">
      <c r="B22" s="91"/>
      <c r="C22" s="268"/>
      <c r="D22" s="269"/>
      <c r="E22" s="135"/>
      <c r="F22" s="135"/>
      <c r="G22" s="136"/>
      <c r="H22" s="136"/>
      <c r="I22" s="135"/>
      <c r="J22" s="135"/>
      <c r="K22" s="137"/>
      <c r="L22" s="135"/>
      <c r="M22" s="135"/>
      <c r="N22" s="135"/>
      <c r="O22" s="269"/>
      <c r="P22" s="269"/>
      <c r="Q22" s="269"/>
      <c r="R22" s="92"/>
    </row>
    <row r="23" spans="2:18" ht="18.75">
      <c r="B23" s="91"/>
      <c r="C23" s="268"/>
      <c r="D23" s="269"/>
      <c r="E23" s="135"/>
      <c r="F23" s="135"/>
      <c r="G23" s="136"/>
      <c r="H23" s="136"/>
      <c r="I23" s="135"/>
      <c r="J23" s="135"/>
      <c r="K23" s="137"/>
      <c r="L23" s="135"/>
      <c r="M23" s="135"/>
      <c r="N23" s="135"/>
      <c r="O23" s="269"/>
      <c r="P23" s="269"/>
      <c r="Q23" s="269"/>
      <c r="R23" s="92"/>
    </row>
    <row r="24" spans="2:18" ht="18.75">
      <c r="B24" s="91"/>
      <c r="C24" s="268"/>
      <c r="D24" s="269"/>
      <c r="E24" s="135"/>
      <c r="F24" s="135"/>
      <c r="G24" s="136"/>
      <c r="H24" s="136"/>
      <c r="I24" s="135"/>
      <c r="J24" s="135"/>
      <c r="K24" s="137"/>
      <c r="L24" s="135"/>
      <c r="M24" s="135"/>
      <c r="N24" s="135"/>
      <c r="O24" s="269"/>
      <c r="P24" s="269"/>
      <c r="Q24" s="269"/>
      <c r="R24" s="92"/>
    </row>
    <row r="25" spans="2:18" s="50" customFormat="1" ht="18.75">
      <c r="B25" s="91"/>
      <c r="C25" s="268"/>
      <c r="D25" s="269"/>
      <c r="E25" s="135"/>
      <c r="F25" s="135"/>
      <c r="G25" s="136"/>
      <c r="H25" s="136"/>
      <c r="I25" s="135"/>
      <c r="J25" s="135"/>
      <c r="K25" s="137"/>
      <c r="L25" s="135"/>
      <c r="M25" s="135"/>
      <c r="N25" s="135"/>
      <c r="O25" s="269"/>
      <c r="P25" s="269"/>
      <c r="Q25" s="269"/>
      <c r="R25" s="92"/>
    </row>
    <row r="26" spans="2:18" s="50" customFormat="1" ht="18.75">
      <c r="B26" s="91"/>
      <c r="C26" s="268"/>
      <c r="D26" s="269"/>
      <c r="E26" s="135"/>
      <c r="F26" s="135"/>
      <c r="G26" s="136"/>
      <c r="H26" s="136"/>
      <c r="I26" s="135"/>
      <c r="J26" s="135"/>
      <c r="K26" s="137"/>
      <c r="L26" s="135"/>
      <c r="M26" s="135"/>
      <c r="N26" s="135"/>
      <c r="O26" s="269"/>
      <c r="P26" s="269"/>
      <c r="Q26" s="269"/>
      <c r="R26" s="92"/>
    </row>
    <row r="27" spans="2:18" s="50" customFormat="1" ht="18" customHeight="1">
      <c r="B27" s="91"/>
      <c r="C27" s="268"/>
      <c r="D27" s="269"/>
      <c r="E27" s="135"/>
      <c r="F27" s="135"/>
      <c r="G27" s="136"/>
      <c r="H27" s="136"/>
      <c r="I27" s="135"/>
      <c r="J27" s="135"/>
      <c r="K27" s="137"/>
      <c r="L27" s="135"/>
      <c r="M27" s="135"/>
      <c r="N27" s="135"/>
      <c r="O27" s="269"/>
      <c r="P27" s="269"/>
      <c r="Q27" s="269"/>
      <c r="R27" s="93"/>
    </row>
    <row r="28" spans="2:18" s="50" customFormat="1" ht="18" customHeight="1">
      <c r="B28" s="91"/>
      <c r="C28" s="268"/>
      <c r="D28" s="272"/>
      <c r="E28" s="135"/>
      <c r="F28" s="135"/>
      <c r="G28" s="136"/>
      <c r="H28" s="136"/>
      <c r="I28" s="135"/>
      <c r="J28" s="135"/>
      <c r="K28" s="137"/>
      <c r="L28" s="135"/>
      <c r="M28" s="135"/>
      <c r="N28" s="135"/>
      <c r="O28" s="269"/>
      <c r="P28" s="269"/>
      <c r="Q28" s="269"/>
      <c r="R28" s="93"/>
    </row>
    <row r="29" spans="2:18" s="50" customFormat="1" ht="18.75">
      <c r="B29" s="91"/>
      <c r="C29" s="268"/>
      <c r="D29" s="271"/>
      <c r="E29" s="135"/>
      <c r="F29" s="135"/>
      <c r="G29" s="136"/>
      <c r="H29" s="136"/>
      <c r="I29" s="135"/>
      <c r="J29" s="135"/>
      <c r="K29" s="137"/>
      <c r="L29" s="135"/>
      <c r="M29" s="135"/>
      <c r="N29" s="135"/>
      <c r="O29" s="269"/>
      <c r="P29" s="269"/>
      <c r="Q29" s="269"/>
      <c r="R29" s="92"/>
    </row>
    <row r="30" spans="2:18" s="50" customFormat="1" ht="18.75">
      <c r="B30" s="91"/>
      <c r="C30" s="268"/>
      <c r="D30" s="269"/>
      <c r="E30" s="135"/>
      <c r="F30" s="135"/>
      <c r="G30" s="136"/>
      <c r="H30" s="136"/>
      <c r="I30" s="135"/>
      <c r="J30" s="135"/>
      <c r="K30" s="137"/>
      <c r="L30" s="135"/>
      <c r="M30" s="135"/>
      <c r="N30" s="135"/>
      <c r="O30" s="269"/>
      <c r="P30" s="269"/>
      <c r="Q30" s="269"/>
      <c r="R30" s="92"/>
    </row>
    <row r="31" spans="2:18" s="50" customFormat="1" ht="18.75">
      <c r="B31" s="91"/>
      <c r="C31" s="268"/>
      <c r="D31" s="269"/>
      <c r="E31" s="135"/>
      <c r="F31" s="135"/>
      <c r="G31" s="136"/>
      <c r="H31" s="136"/>
      <c r="I31" s="135"/>
      <c r="J31" s="135"/>
      <c r="K31" s="137"/>
      <c r="L31" s="135"/>
      <c r="M31" s="135"/>
      <c r="N31" s="135"/>
      <c r="O31" s="269"/>
      <c r="P31" s="269"/>
      <c r="Q31" s="269"/>
      <c r="R31" s="93"/>
    </row>
    <row r="32" spans="2:18" s="50" customFormat="1" ht="18.75">
      <c r="B32" s="91"/>
      <c r="C32" s="268"/>
      <c r="D32" s="269"/>
      <c r="E32" s="135"/>
      <c r="F32" s="135"/>
      <c r="G32" s="136"/>
      <c r="H32" s="136"/>
      <c r="I32" s="135"/>
      <c r="J32" s="135"/>
      <c r="K32" s="137"/>
      <c r="L32" s="135"/>
      <c r="M32" s="135"/>
      <c r="N32" s="135"/>
      <c r="O32" s="269"/>
      <c r="P32" s="269"/>
      <c r="Q32" s="269"/>
      <c r="R32" s="92"/>
    </row>
    <row r="33" spans="2:18" s="50" customFormat="1" ht="18.75">
      <c r="B33" s="91"/>
      <c r="C33" s="268"/>
      <c r="D33" s="273"/>
      <c r="E33" s="135"/>
      <c r="F33" s="135"/>
      <c r="G33" s="136"/>
      <c r="H33" s="136"/>
      <c r="I33" s="135"/>
      <c r="J33" s="135"/>
      <c r="K33" s="137"/>
      <c r="L33" s="135"/>
      <c r="M33" s="135"/>
      <c r="N33" s="135"/>
      <c r="O33" s="269"/>
      <c r="P33" s="269"/>
      <c r="Q33" s="269"/>
      <c r="R33" s="92"/>
    </row>
    <row r="34" spans="2:18" s="50" customFormat="1" ht="18.75">
      <c r="B34" s="91"/>
      <c r="C34" s="268"/>
      <c r="D34" s="271"/>
      <c r="E34" s="135"/>
      <c r="F34" s="135"/>
      <c r="G34" s="136"/>
      <c r="H34" s="136"/>
      <c r="I34" s="135"/>
      <c r="J34" s="135"/>
      <c r="K34" s="137"/>
      <c r="L34" s="135"/>
      <c r="M34" s="135"/>
      <c r="N34" s="135"/>
      <c r="O34" s="269"/>
      <c r="P34" s="269"/>
      <c r="Q34" s="269"/>
      <c r="R34" s="92"/>
    </row>
    <row r="35" spans="2:18" s="50" customFormat="1" ht="18.75">
      <c r="B35" s="91"/>
      <c r="C35" s="268"/>
      <c r="D35" s="269"/>
      <c r="E35" s="135"/>
      <c r="F35" s="135"/>
      <c r="G35" s="136"/>
      <c r="H35" s="136"/>
      <c r="I35" s="135"/>
      <c r="J35" s="135"/>
      <c r="K35" s="137"/>
      <c r="L35" s="135"/>
      <c r="M35" s="135"/>
      <c r="N35" s="135"/>
      <c r="O35" s="269"/>
      <c r="P35" s="269"/>
      <c r="Q35" s="269"/>
      <c r="R35" s="92"/>
    </row>
    <row r="36" spans="2:18" s="50" customFormat="1" ht="18.75">
      <c r="B36" s="91"/>
      <c r="C36" s="268"/>
      <c r="D36" s="271"/>
      <c r="E36" s="135"/>
      <c r="F36" s="135"/>
      <c r="G36" s="136"/>
      <c r="H36" s="136"/>
      <c r="I36" s="135"/>
      <c r="J36" s="135"/>
      <c r="K36" s="137"/>
      <c r="L36" s="135"/>
      <c r="M36" s="135"/>
      <c r="N36" s="135"/>
      <c r="O36" s="269"/>
      <c r="P36" s="269"/>
      <c r="Q36" s="269"/>
      <c r="R36" s="92"/>
    </row>
    <row r="37" spans="2:18" s="50" customFormat="1" ht="18.75">
      <c r="B37" s="91"/>
      <c r="C37" s="268"/>
      <c r="D37" s="271"/>
      <c r="E37" s="135"/>
      <c r="F37" s="135"/>
      <c r="G37" s="136"/>
      <c r="H37" s="136"/>
      <c r="I37" s="135"/>
      <c r="J37" s="135"/>
      <c r="K37" s="137"/>
      <c r="L37" s="135"/>
      <c r="M37" s="135"/>
      <c r="N37" s="135"/>
      <c r="O37" s="269"/>
      <c r="P37" s="269"/>
      <c r="Q37" s="269"/>
      <c r="R37" s="92"/>
    </row>
    <row r="38" spans="2:18" s="50" customFormat="1" ht="18.75">
      <c r="B38" s="91"/>
      <c r="C38" s="268"/>
      <c r="D38" s="271"/>
      <c r="E38" s="135"/>
      <c r="F38" s="135"/>
      <c r="G38" s="136"/>
      <c r="H38" s="136"/>
      <c r="I38" s="135"/>
      <c r="J38" s="135"/>
      <c r="K38" s="137"/>
      <c r="L38" s="135"/>
      <c r="M38" s="135"/>
      <c r="N38" s="135"/>
      <c r="O38" s="269"/>
      <c r="P38" s="269"/>
      <c r="Q38" s="269"/>
      <c r="R38" s="92"/>
    </row>
    <row r="39" spans="2:18" s="50" customFormat="1" ht="18.75">
      <c r="B39" s="91"/>
      <c r="C39" s="268"/>
      <c r="D39" s="271"/>
      <c r="E39" s="135"/>
      <c r="F39" s="135"/>
      <c r="G39" s="136"/>
      <c r="H39" s="136"/>
      <c r="I39" s="135"/>
      <c r="J39" s="135"/>
      <c r="K39" s="137"/>
      <c r="L39" s="135"/>
      <c r="M39" s="135"/>
      <c r="N39" s="135"/>
      <c r="O39" s="269"/>
      <c r="P39" s="269"/>
      <c r="Q39" s="269"/>
      <c r="R39" s="92"/>
    </row>
    <row r="40" spans="2:18" s="50" customFormat="1" ht="18.75">
      <c r="B40" s="91"/>
      <c r="C40" s="268"/>
      <c r="D40" s="271"/>
      <c r="E40" s="135"/>
      <c r="F40" s="135"/>
      <c r="G40" s="136"/>
      <c r="H40" s="136"/>
      <c r="I40" s="135"/>
      <c r="J40" s="135"/>
      <c r="K40" s="137"/>
      <c r="L40" s="135"/>
      <c r="M40" s="135"/>
      <c r="N40" s="135"/>
      <c r="O40" s="269"/>
      <c r="P40" s="269"/>
      <c r="Q40" s="274"/>
      <c r="R40" s="93"/>
    </row>
    <row r="41" spans="2:18" s="50" customFormat="1" ht="18.75">
      <c r="B41" s="91"/>
      <c r="C41" s="268"/>
      <c r="D41" s="271"/>
      <c r="E41" s="135"/>
      <c r="F41" s="135"/>
      <c r="G41" s="136"/>
      <c r="H41" s="136"/>
      <c r="I41" s="135"/>
      <c r="J41" s="135"/>
      <c r="K41" s="137"/>
      <c r="L41" s="135"/>
      <c r="M41" s="135"/>
      <c r="N41" s="135"/>
      <c r="O41" s="269"/>
      <c r="P41" s="269"/>
      <c r="Q41" s="271"/>
      <c r="R41" s="93"/>
    </row>
    <row r="42" spans="2:18" s="50" customFormat="1" ht="18.75">
      <c r="B42" s="91"/>
      <c r="C42" s="268"/>
      <c r="D42" s="271"/>
      <c r="E42" s="135"/>
      <c r="F42" s="135"/>
      <c r="G42" s="136"/>
      <c r="H42" s="136"/>
      <c r="I42" s="135"/>
      <c r="J42" s="135"/>
      <c r="K42" s="137"/>
      <c r="L42" s="135"/>
      <c r="M42" s="135"/>
      <c r="N42" s="135"/>
      <c r="O42" s="269"/>
      <c r="P42" s="269"/>
      <c r="Q42" s="271"/>
      <c r="R42" s="93"/>
    </row>
    <row r="43" spans="2:18" s="50" customFormat="1" ht="18.75">
      <c r="B43" s="91"/>
      <c r="C43" s="268"/>
      <c r="D43" s="270"/>
      <c r="E43" s="135"/>
      <c r="F43" s="135"/>
      <c r="G43" s="136"/>
      <c r="H43" s="136"/>
      <c r="I43" s="135"/>
      <c r="J43" s="135"/>
      <c r="K43" s="137"/>
      <c r="L43" s="135"/>
      <c r="M43" s="135"/>
      <c r="N43" s="135"/>
      <c r="O43" s="269"/>
      <c r="P43" s="269"/>
      <c r="Q43" s="269"/>
      <c r="R43" s="92"/>
    </row>
    <row r="44" spans="2:18" s="50" customFormat="1" ht="18.75">
      <c r="B44" s="91"/>
      <c r="C44" s="268"/>
      <c r="D44" s="271"/>
      <c r="E44" s="135"/>
      <c r="F44" s="135"/>
      <c r="G44" s="136"/>
      <c r="H44" s="136"/>
      <c r="I44" s="135"/>
      <c r="J44" s="135"/>
      <c r="K44" s="137"/>
      <c r="L44" s="135"/>
      <c r="M44" s="135"/>
      <c r="N44" s="135"/>
      <c r="O44" s="269"/>
      <c r="P44" s="269"/>
      <c r="Q44" s="269"/>
      <c r="R44" s="92"/>
    </row>
    <row r="45" spans="2:18" s="50" customFormat="1" ht="18.75">
      <c r="B45" s="91"/>
      <c r="C45" s="268"/>
      <c r="D45" s="271"/>
      <c r="E45" s="135"/>
      <c r="F45" s="135"/>
      <c r="G45" s="136"/>
      <c r="H45" s="136"/>
      <c r="I45" s="135"/>
      <c r="J45" s="135"/>
      <c r="K45" s="137"/>
      <c r="L45" s="135"/>
      <c r="M45" s="135"/>
      <c r="N45" s="135"/>
      <c r="O45" s="269"/>
      <c r="P45" s="269"/>
      <c r="Q45" s="269"/>
      <c r="R45" s="92"/>
    </row>
    <row r="46" spans="2:18" s="50" customFormat="1" ht="18.75">
      <c r="B46" s="91"/>
      <c r="C46" s="268"/>
      <c r="D46" s="271"/>
      <c r="E46" s="135"/>
      <c r="F46" s="135"/>
      <c r="G46" s="136"/>
      <c r="H46" s="136"/>
      <c r="I46" s="135"/>
      <c r="J46" s="135"/>
      <c r="K46" s="137"/>
      <c r="L46" s="135"/>
      <c r="M46" s="135"/>
      <c r="N46" s="135"/>
      <c r="O46" s="269"/>
      <c r="P46" s="269"/>
      <c r="Q46" s="269"/>
      <c r="R46" s="92"/>
    </row>
    <row r="47" spans="2:18" s="50" customFormat="1" ht="18.75">
      <c r="B47" s="91"/>
      <c r="C47" s="268"/>
      <c r="D47" s="271"/>
      <c r="E47" s="135"/>
      <c r="F47" s="135"/>
      <c r="G47" s="136"/>
      <c r="H47" s="136"/>
      <c r="I47" s="135"/>
      <c r="J47" s="135"/>
      <c r="K47" s="137"/>
      <c r="L47" s="135"/>
      <c r="M47" s="135"/>
      <c r="N47" s="135"/>
      <c r="O47" s="269"/>
      <c r="P47" s="269"/>
      <c r="Q47" s="269"/>
      <c r="R47" s="92"/>
    </row>
    <row r="48" spans="2:18" s="50" customFormat="1" ht="18.75">
      <c r="B48" s="91"/>
      <c r="C48" s="268"/>
      <c r="D48" s="271"/>
      <c r="E48" s="135"/>
      <c r="F48" s="135"/>
      <c r="G48" s="136"/>
      <c r="H48" s="136"/>
      <c r="I48" s="135"/>
      <c r="J48" s="135"/>
      <c r="K48" s="137"/>
      <c r="L48" s="135"/>
      <c r="M48" s="135"/>
      <c r="N48" s="135"/>
      <c r="O48" s="269"/>
      <c r="P48" s="269"/>
      <c r="Q48" s="269"/>
      <c r="R48" s="92"/>
    </row>
    <row r="49" spans="2:18" s="50" customFormat="1" ht="18.75">
      <c r="B49" s="91"/>
      <c r="C49" s="268"/>
      <c r="D49" s="269"/>
      <c r="E49" s="135"/>
      <c r="F49" s="135"/>
      <c r="G49" s="136"/>
      <c r="H49" s="136"/>
      <c r="I49" s="135"/>
      <c r="J49" s="135"/>
      <c r="K49" s="137"/>
      <c r="L49" s="135"/>
      <c r="M49" s="135"/>
      <c r="N49" s="135"/>
      <c r="O49" s="269"/>
      <c r="P49" s="269"/>
      <c r="Q49" s="269"/>
      <c r="R49" s="92"/>
    </row>
    <row r="50" spans="2:18" s="50" customFormat="1" ht="18.75">
      <c r="B50" s="91"/>
      <c r="C50" s="268"/>
      <c r="D50" s="271"/>
      <c r="E50" s="135"/>
      <c r="F50" s="135"/>
      <c r="G50" s="136"/>
      <c r="H50" s="136"/>
      <c r="I50" s="135"/>
      <c r="J50" s="135"/>
      <c r="K50" s="137"/>
      <c r="L50" s="135"/>
      <c r="M50" s="135"/>
      <c r="N50" s="135"/>
      <c r="O50" s="269"/>
      <c r="P50" s="269"/>
      <c r="Q50" s="269"/>
      <c r="R50" s="92"/>
    </row>
    <row r="51" spans="2:18" s="50" customFormat="1" ht="18.75">
      <c r="B51" s="91"/>
      <c r="C51" s="268"/>
      <c r="D51" s="271"/>
      <c r="E51" s="135"/>
      <c r="F51" s="135"/>
      <c r="G51" s="136"/>
      <c r="H51" s="136"/>
      <c r="I51" s="135"/>
      <c r="J51" s="135"/>
      <c r="K51" s="137"/>
      <c r="L51" s="135"/>
      <c r="M51" s="135"/>
      <c r="N51" s="135"/>
      <c r="O51" s="269"/>
      <c r="P51" s="269"/>
      <c r="Q51" s="269"/>
      <c r="R51" s="92"/>
    </row>
    <row r="52" spans="2:18" s="50" customFormat="1" ht="18.75">
      <c r="B52" s="91"/>
      <c r="C52" s="268"/>
      <c r="D52" s="271"/>
      <c r="E52" s="135"/>
      <c r="F52" s="135"/>
      <c r="G52" s="136"/>
      <c r="H52" s="136"/>
      <c r="I52" s="135"/>
      <c r="J52" s="135"/>
      <c r="K52" s="137"/>
      <c r="L52" s="135"/>
      <c r="M52" s="135"/>
      <c r="N52" s="135"/>
      <c r="O52" s="269"/>
      <c r="P52" s="269"/>
      <c r="Q52" s="269"/>
      <c r="R52" s="92"/>
    </row>
    <row r="53" spans="2:18" s="50" customFormat="1" ht="18.75">
      <c r="B53" s="91"/>
      <c r="C53" s="268"/>
      <c r="D53" s="271"/>
      <c r="E53" s="135"/>
      <c r="F53" s="135"/>
      <c r="G53" s="136"/>
      <c r="H53" s="136"/>
      <c r="I53" s="135"/>
      <c r="J53" s="135"/>
      <c r="K53" s="137"/>
      <c r="L53" s="135"/>
      <c r="M53" s="135"/>
      <c r="N53" s="135"/>
      <c r="O53" s="269"/>
      <c r="P53" s="269"/>
      <c r="Q53" s="269"/>
      <c r="R53" s="92"/>
    </row>
    <row r="54" spans="2:18" s="50" customFormat="1" ht="19.5" thickBot="1">
      <c r="B54" s="94"/>
      <c r="C54" s="95"/>
      <c r="D54" s="96"/>
      <c r="E54" s="135"/>
      <c r="F54" s="135"/>
      <c r="G54" s="136"/>
      <c r="H54" s="136"/>
      <c r="I54" s="135"/>
      <c r="J54" s="135"/>
      <c r="K54" s="137"/>
      <c r="L54" s="135"/>
      <c r="M54" s="135"/>
      <c r="N54" s="135"/>
      <c r="O54" s="97"/>
      <c r="P54" s="97"/>
      <c r="Q54" s="98"/>
      <c r="R54" s="99"/>
    </row>
  </sheetData>
  <sheetProtection formatCells="0" insertRows="0"/>
  <mergeCells count="21">
    <mergeCell ref="T2:AG5"/>
    <mergeCell ref="B9:D9"/>
    <mergeCell ref="P9:Q9"/>
    <mergeCell ref="P10:P12"/>
    <mergeCell ref="R10:R12"/>
    <mergeCell ref="M8:O8"/>
    <mergeCell ref="B10:B12"/>
    <mergeCell ref="C10:C12"/>
    <mergeCell ref="D10:D12"/>
    <mergeCell ref="O10:O12"/>
    <mergeCell ref="Q10:Q12"/>
    <mergeCell ref="E9:N9"/>
    <mergeCell ref="B1:R3"/>
    <mergeCell ref="B7:C7"/>
    <mergeCell ref="D7:F7"/>
    <mergeCell ref="M7:O7"/>
    <mergeCell ref="B4:R4"/>
    <mergeCell ref="B5:R5"/>
    <mergeCell ref="B6:C6"/>
    <mergeCell ref="D6:F6"/>
    <mergeCell ref="M6:O6"/>
  </mergeCells>
  <dataValidations count="9">
    <dataValidation type="list" showInputMessage="1" showErrorMessage="1" sqref="E13:E54" xr:uid="{946E33B6-F8B3-4FD0-A5D0-15C6CCCCD6FF}">
      <formula1>$E$11:$E$12</formula1>
    </dataValidation>
    <dataValidation type="list" showInputMessage="1" showErrorMessage="1" sqref="F13:F54" xr:uid="{E67469D9-E5BB-4129-BF9A-3926E17F0111}">
      <formula1>$F$11:$F$12</formula1>
    </dataValidation>
    <dataValidation type="list" showInputMessage="1" showErrorMessage="1" sqref="G13:G54" xr:uid="{9927EC48-6749-4DA1-B470-2E9C9A055135}">
      <formula1>$G$11:$G$12</formula1>
    </dataValidation>
    <dataValidation type="list" showInputMessage="1" showErrorMessage="1" sqref="H13:H54" xr:uid="{46BD5C59-3C0F-4920-B284-D60F40F63633}">
      <formula1>$H$11:$H$12</formula1>
    </dataValidation>
    <dataValidation type="list" showInputMessage="1" showErrorMessage="1" sqref="I13:I54" xr:uid="{4C6BD9EE-31AA-4798-9ACE-861AE7E82450}">
      <formula1>$I$11:$I$12</formula1>
    </dataValidation>
    <dataValidation type="list" showInputMessage="1" showErrorMessage="1" sqref="J13:J54" xr:uid="{F0088228-CFA1-429E-A888-4EBCA79B55D1}">
      <formula1>$J$11:$J$12</formula1>
    </dataValidation>
    <dataValidation type="list" showInputMessage="1" showErrorMessage="1" sqref="K13:K54" xr:uid="{869E5F1C-8F3D-437C-BE84-2D4B313DA803}">
      <formula1>$K$11:$K$12</formula1>
    </dataValidation>
    <dataValidation type="list" showInputMessage="1" showErrorMessage="1" sqref="L13:L54" xr:uid="{A27098A5-F630-4C40-8006-CCE415E8FED8}">
      <formula1>$L$11:$L$12</formula1>
    </dataValidation>
    <dataValidation type="list" showInputMessage="1" showErrorMessage="1" sqref="M13:M54" xr:uid="{3928C04B-8AE9-4B39-AE30-7628B8BF387D}">
      <formula1>$M$11:$M$12</formula1>
    </dataValidation>
  </dataValidations>
  <pageMargins left="0" right="0" top="0.74803149606299202" bottom="0.74803149606299202" header="0.31496062992126" footer="0.31496062992126"/>
  <pageSetup scale="34"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tabColor rgb="FFFFC000"/>
  </sheetPr>
  <dimension ref="A1:BB1013"/>
  <sheetViews>
    <sheetView showGridLines="0" zoomScale="60" zoomScaleNormal="60" workbookViewId="0">
      <pane ySplit="13" topLeftCell="A14" activePane="bottomLeft" state="frozen"/>
      <selection activeCell="E56" sqref="E56"/>
      <selection pane="bottomLeft" activeCell="E1032" sqref="E1032"/>
    </sheetView>
  </sheetViews>
  <sheetFormatPr defaultColWidth="9" defaultRowHeight="12.75"/>
  <cols>
    <col min="1" max="1" width="9.625" style="132" customWidth="1"/>
    <col min="2" max="2" width="14" style="199" customWidth="1"/>
    <col min="3" max="3" width="11.625" style="199" customWidth="1"/>
    <col min="4" max="4" width="18.125" style="199" bestFit="1" customWidth="1"/>
    <col min="5" max="5" width="5.625" style="199" customWidth="1"/>
    <col min="6" max="6" width="20.625" style="199" customWidth="1"/>
    <col min="7" max="7" width="13.125" style="199" bestFit="1" customWidth="1"/>
    <col min="8" max="8" width="19.125" style="132" customWidth="1"/>
    <col min="9" max="9" width="3.375" style="1" bestFit="1" customWidth="1"/>
    <col min="10" max="10" width="8.5" style="199" customWidth="1"/>
    <col min="11" max="11" width="19.625" style="199" customWidth="1"/>
    <col min="12" max="12" width="19" style="200" bestFit="1" customWidth="1"/>
    <col min="13" max="13" width="20.125" style="199" customWidth="1"/>
    <col min="14" max="14" width="3.375" style="1" bestFit="1" customWidth="1"/>
    <col min="15" max="15" width="23.625" style="132" bestFit="1" customWidth="1"/>
    <col min="16" max="16" width="3.375" style="201" customWidth="1"/>
    <col min="17" max="18" width="5.125" style="132" customWidth="1"/>
    <col min="19" max="20" width="10.125" style="132" bestFit="1" customWidth="1"/>
    <col min="21" max="22" width="25.375" style="202" customWidth="1"/>
    <col min="23" max="23" width="20.125" style="199" customWidth="1"/>
    <col min="24" max="24" width="10.125" style="132" bestFit="1" customWidth="1"/>
    <col min="25" max="25" width="4.125" style="132" customWidth="1"/>
    <col min="26" max="26" width="2.875" style="132" bestFit="1" customWidth="1"/>
    <col min="27" max="27" width="10.125" style="132" bestFit="1" customWidth="1"/>
    <col min="28" max="28" width="10.125" style="132" customWidth="1"/>
    <col min="29" max="30" width="10.125" style="132" bestFit="1" customWidth="1"/>
    <col min="31" max="31" width="25.125" style="123" customWidth="1"/>
    <col min="32" max="32" width="11.625" style="123" customWidth="1"/>
    <col min="33" max="34" width="10.125" style="132" bestFit="1" customWidth="1"/>
    <col min="35" max="35" width="10.125" style="132" customWidth="1"/>
    <col min="36" max="36" width="10.125" style="132" bestFit="1" customWidth="1"/>
    <col min="37" max="37" width="10.125" style="132" customWidth="1"/>
    <col min="38" max="39" width="10.125" style="132" bestFit="1" customWidth="1"/>
    <col min="40" max="16384" width="9" style="1"/>
  </cols>
  <sheetData>
    <row r="1" spans="1:54" s="206" customFormat="1" ht="15" customHeight="1">
      <c r="A1" s="205"/>
      <c r="B1" s="586" t="s">
        <v>72</v>
      </c>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8"/>
    </row>
    <row r="2" spans="1:54" s="206" customFormat="1" ht="15" customHeight="1">
      <c r="A2" s="207"/>
      <c r="B2" s="589"/>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1"/>
    </row>
    <row r="3" spans="1:54" s="206" customFormat="1" ht="15" customHeight="1" thickBot="1">
      <c r="A3" s="208"/>
      <c r="B3" s="592"/>
      <c r="C3" s="593"/>
      <c r="D3" s="593"/>
      <c r="E3" s="593"/>
      <c r="F3" s="593"/>
      <c r="G3" s="593"/>
      <c r="H3" s="593"/>
      <c r="I3" s="593"/>
      <c r="J3" s="593"/>
      <c r="K3" s="593"/>
      <c r="L3" s="593"/>
      <c r="M3" s="593"/>
      <c r="N3" s="593"/>
      <c r="O3" s="593"/>
      <c r="P3" s="593"/>
      <c r="Q3" s="593"/>
      <c r="R3" s="593"/>
      <c r="S3" s="593"/>
      <c r="T3" s="593"/>
      <c r="U3" s="593"/>
      <c r="V3" s="593"/>
      <c r="W3" s="593"/>
      <c r="X3" s="593"/>
      <c r="Y3" s="593"/>
      <c r="Z3" s="593"/>
      <c r="AA3" s="593"/>
      <c r="AB3" s="593"/>
      <c r="AC3" s="593"/>
      <c r="AD3" s="593"/>
      <c r="AE3" s="593"/>
      <c r="AF3" s="593"/>
      <c r="AG3" s="593"/>
      <c r="AH3" s="593"/>
      <c r="AI3" s="593"/>
      <c r="AJ3" s="593"/>
      <c r="AK3" s="593"/>
      <c r="AL3" s="593"/>
      <c r="AM3" s="594"/>
    </row>
    <row r="4" spans="1:54" s="35" customFormat="1" ht="45.75" customHeight="1" thickBot="1">
      <c r="A4" s="554" t="s">
        <v>73</v>
      </c>
      <c r="B4" s="555"/>
      <c r="C4" s="555"/>
      <c r="D4" s="555"/>
      <c r="E4" s="555"/>
      <c r="F4" s="555"/>
      <c r="G4" s="555"/>
      <c r="H4" s="555"/>
      <c r="I4" s="555"/>
      <c r="J4" s="555"/>
      <c r="K4" s="555"/>
      <c r="L4" s="556"/>
      <c r="M4" s="545" t="s">
        <v>326</v>
      </c>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7"/>
      <c r="AO4" s="577" t="s">
        <v>8</v>
      </c>
      <c r="AP4" s="578"/>
      <c r="AQ4" s="578"/>
      <c r="AR4" s="578"/>
      <c r="AS4" s="578"/>
      <c r="AT4" s="578"/>
      <c r="AU4" s="578"/>
      <c r="AV4" s="578"/>
      <c r="AW4" s="578"/>
      <c r="AX4" s="578"/>
      <c r="AY4" s="578"/>
      <c r="AZ4" s="578"/>
      <c r="BA4" s="578"/>
      <c r="BB4" s="579"/>
    </row>
    <row r="5" spans="1:54" s="36" customFormat="1" ht="21" thickBot="1">
      <c r="A5" s="573" t="s">
        <v>14</v>
      </c>
      <c r="B5" s="573"/>
      <c r="C5" s="573"/>
      <c r="D5" s="573"/>
      <c r="E5" s="573"/>
      <c r="F5" s="573"/>
      <c r="G5" s="573"/>
      <c r="H5" s="573"/>
      <c r="I5" s="573"/>
      <c r="J5" s="573"/>
      <c r="K5" s="573"/>
      <c r="L5" s="573"/>
      <c r="M5" s="573"/>
      <c r="N5" s="573"/>
      <c r="O5" s="573"/>
      <c r="P5" s="573"/>
      <c r="Q5" s="573"/>
      <c r="R5" s="573"/>
      <c r="S5" s="573"/>
      <c r="T5" s="573"/>
      <c r="U5" s="573"/>
      <c r="V5" s="128"/>
      <c r="W5" s="129"/>
      <c r="X5" s="72"/>
      <c r="Y5" s="72"/>
      <c r="Z5" s="72"/>
      <c r="AA5" s="72"/>
      <c r="AB5" s="72"/>
      <c r="AC5" s="72"/>
      <c r="AD5" s="72"/>
      <c r="AE5" s="129"/>
      <c r="AF5" s="129"/>
      <c r="AG5" s="72"/>
      <c r="AH5" s="72"/>
      <c r="AI5" s="72"/>
      <c r="AJ5" s="72"/>
      <c r="AK5" s="72"/>
      <c r="AL5" s="72"/>
      <c r="AM5" s="72"/>
      <c r="AO5" s="580"/>
      <c r="AP5" s="581"/>
      <c r="AQ5" s="581"/>
      <c r="AR5" s="581"/>
      <c r="AS5" s="581"/>
      <c r="AT5" s="581"/>
      <c r="AU5" s="581"/>
      <c r="AV5" s="581"/>
      <c r="AW5" s="581"/>
      <c r="AX5" s="581"/>
      <c r="AY5" s="581"/>
      <c r="AZ5" s="581"/>
      <c r="BA5" s="581"/>
      <c r="BB5" s="582"/>
    </row>
    <row r="6" spans="1:54" s="156" customFormat="1" ht="40.35" customHeight="1" thickBot="1">
      <c r="A6" s="557"/>
      <c r="B6" s="557"/>
      <c r="C6" s="557"/>
      <c r="D6" s="557"/>
      <c r="E6" s="347"/>
      <c r="F6" s="209" t="s">
        <v>16</v>
      </c>
      <c r="G6" s="595"/>
      <c r="H6" s="596"/>
      <c r="I6" s="596"/>
      <c r="J6" s="596"/>
      <c r="K6" s="597"/>
      <c r="L6" s="598"/>
      <c r="M6" s="126"/>
      <c r="N6" s="124"/>
      <c r="O6" s="73" t="s">
        <v>74</v>
      </c>
      <c r="P6" s="568" t="s">
        <v>75</v>
      </c>
      <c r="Q6" s="569"/>
      <c r="R6" s="569"/>
      <c r="S6" s="569"/>
      <c r="T6" s="569"/>
      <c r="U6" s="569"/>
      <c r="V6" s="574" t="s">
        <v>76</v>
      </c>
      <c r="W6" s="575"/>
      <c r="X6" s="575"/>
      <c r="Y6" s="575"/>
      <c r="Z6" s="575"/>
      <c r="AA6" s="576"/>
      <c r="AB6" s="362"/>
      <c r="AC6" s="130"/>
      <c r="AD6" s="130"/>
      <c r="AE6" s="75" t="s">
        <v>77</v>
      </c>
      <c r="AF6" s="356">
        <f>MAX(AJ14:AJ9862)</f>
        <v>0</v>
      </c>
      <c r="AG6" s="133"/>
      <c r="AH6" s="134"/>
      <c r="AI6" s="134"/>
      <c r="AJ6" s="134"/>
      <c r="AK6" s="134"/>
      <c r="AL6" s="134"/>
      <c r="AM6" s="134"/>
      <c r="AO6" s="580"/>
      <c r="AP6" s="581"/>
      <c r="AQ6" s="581"/>
      <c r="AR6" s="581"/>
      <c r="AS6" s="581"/>
      <c r="AT6" s="581"/>
      <c r="AU6" s="581"/>
      <c r="AV6" s="581"/>
      <c r="AW6" s="581"/>
      <c r="AX6" s="581"/>
      <c r="AY6" s="581"/>
      <c r="AZ6" s="581"/>
      <c r="BA6" s="581"/>
      <c r="BB6" s="582"/>
    </row>
    <row r="7" spans="1:54" s="156" customFormat="1" ht="23.1" customHeight="1" thickBot="1">
      <c r="A7" s="557"/>
      <c r="B7" s="557"/>
      <c r="C7" s="557"/>
      <c r="D7" s="557"/>
      <c r="E7" s="347"/>
      <c r="F7" s="209" t="s">
        <v>19</v>
      </c>
      <c r="G7" s="599"/>
      <c r="H7" s="600"/>
      <c r="I7" s="600"/>
      <c r="J7" s="600"/>
      <c r="K7" s="601"/>
      <c r="L7" s="602"/>
      <c r="M7" s="126"/>
      <c r="N7" s="124"/>
      <c r="O7" s="68" t="s">
        <v>20</v>
      </c>
      <c r="P7" s="570"/>
      <c r="Q7" s="571"/>
      <c r="R7" s="571"/>
      <c r="S7" s="571"/>
      <c r="T7" s="571"/>
      <c r="U7" s="571"/>
      <c r="V7" s="571"/>
      <c r="W7" s="571"/>
      <c r="X7" s="571"/>
      <c r="Y7" s="571"/>
      <c r="Z7" s="571"/>
      <c r="AA7" s="572"/>
      <c r="AB7" s="362"/>
      <c r="AC7" s="130"/>
      <c r="AD7" s="130"/>
      <c r="AE7" s="164" t="s">
        <v>78</v>
      </c>
      <c r="AF7" s="357">
        <f>COUNTIF(AM14:AM9862, "High")</f>
        <v>0</v>
      </c>
      <c r="AG7" s="133"/>
      <c r="AH7" s="134"/>
      <c r="AI7" s="134"/>
      <c r="AJ7" s="134"/>
      <c r="AK7" s="134"/>
      <c r="AL7" s="134"/>
      <c r="AM7" s="134"/>
      <c r="AO7" s="583"/>
      <c r="AP7" s="584"/>
      <c r="AQ7" s="584"/>
      <c r="AR7" s="584"/>
      <c r="AS7" s="584"/>
      <c r="AT7" s="584"/>
      <c r="AU7" s="584"/>
      <c r="AV7" s="584"/>
      <c r="AW7" s="584"/>
      <c r="AX7" s="584"/>
      <c r="AY7" s="584"/>
      <c r="AZ7" s="584"/>
      <c r="BA7" s="584"/>
      <c r="BB7" s="585"/>
    </row>
    <row r="8" spans="1:54" s="156" customFormat="1" ht="33.6" customHeight="1" thickBot="1">
      <c r="A8" s="557"/>
      <c r="B8" s="557"/>
      <c r="C8" s="557"/>
      <c r="D8" s="557"/>
      <c r="E8" s="347"/>
      <c r="F8" s="209" t="s">
        <v>21</v>
      </c>
      <c r="G8" s="564"/>
      <c r="H8" s="565"/>
      <c r="I8" s="565"/>
      <c r="J8" s="565"/>
      <c r="K8" s="566"/>
      <c r="L8" s="567"/>
      <c r="M8" s="126"/>
      <c r="N8" s="124"/>
      <c r="O8" s="73" t="s">
        <v>79</v>
      </c>
      <c r="P8" s="561"/>
      <c r="Q8" s="562"/>
      <c r="R8" s="562"/>
      <c r="S8" s="562"/>
      <c r="T8" s="562"/>
      <c r="U8" s="562"/>
      <c r="V8" s="562"/>
      <c r="W8" s="562"/>
      <c r="X8" s="562"/>
      <c r="Y8" s="562"/>
      <c r="Z8" s="562"/>
      <c r="AA8" s="563"/>
      <c r="AB8" s="363"/>
      <c r="AC8" s="130"/>
      <c r="AD8" s="130"/>
      <c r="AE8" s="164" t="s">
        <v>80</v>
      </c>
      <c r="AF8" s="357">
        <f>COUNTIF(AM14:AM9862, "Med")</f>
        <v>0</v>
      </c>
      <c r="AG8" s="134"/>
      <c r="AH8" s="134"/>
      <c r="AI8" s="134"/>
      <c r="AJ8" s="134"/>
      <c r="AK8" s="134"/>
      <c r="AL8" s="134"/>
      <c r="AM8" s="134"/>
    </row>
    <row r="9" spans="1:54" s="156" customFormat="1" ht="23.1" customHeight="1" thickBot="1">
      <c r="A9" s="557"/>
      <c r="B9" s="557"/>
      <c r="C9" s="557"/>
      <c r="D9" s="557"/>
      <c r="E9" s="347"/>
      <c r="F9" s="209" t="s">
        <v>23</v>
      </c>
      <c r="G9" s="564"/>
      <c r="H9" s="565"/>
      <c r="I9" s="565"/>
      <c r="J9" s="565"/>
      <c r="K9" s="566"/>
      <c r="L9" s="567"/>
      <c r="M9" s="126"/>
      <c r="N9" s="124"/>
      <c r="O9" s="68" t="s">
        <v>24</v>
      </c>
      <c r="P9" s="561"/>
      <c r="Q9" s="562"/>
      <c r="R9" s="562"/>
      <c r="S9" s="562"/>
      <c r="T9" s="562"/>
      <c r="U9" s="562"/>
      <c r="V9" s="562"/>
      <c r="W9" s="562"/>
      <c r="X9" s="562"/>
      <c r="Y9" s="562"/>
      <c r="Z9" s="562"/>
      <c r="AA9" s="563"/>
      <c r="AB9" s="363"/>
      <c r="AC9" s="77"/>
      <c r="AD9" s="77"/>
      <c r="AE9" s="165" t="s">
        <v>81</v>
      </c>
      <c r="AF9" s="358">
        <f>COUNTA(L14:L9862)</f>
        <v>0</v>
      </c>
      <c r="AG9" s="134"/>
      <c r="AH9" s="134"/>
      <c r="AI9" s="134"/>
      <c r="AJ9" s="134"/>
      <c r="AK9" s="134"/>
      <c r="AL9" s="134"/>
      <c r="AM9" s="134"/>
    </row>
    <row r="10" spans="1:54" s="156" customFormat="1" ht="40.5" customHeight="1" thickBot="1">
      <c r="A10" s="557"/>
      <c r="B10" s="557"/>
      <c r="C10" s="557"/>
      <c r="D10" s="557"/>
      <c r="E10" s="347"/>
      <c r="F10" s="210" t="s">
        <v>25</v>
      </c>
      <c r="G10" s="541"/>
      <c r="H10" s="542"/>
      <c r="I10" s="542"/>
      <c r="J10" s="542"/>
      <c r="K10" s="543"/>
      <c r="L10" s="544"/>
      <c r="M10" s="127"/>
      <c r="N10" s="125"/>
      <c r="O10" s="68" t="s">
        <v>82</v>
      </c>
      <c r="P10" s="558"/>
      <c r="Q10" s="559"/>
      <c r="R10" s="559"/>
      <c r="S10" s="559"/>
      <c r="T10" s="559"/>
      <c r="U10" s="559"/>
      <c r="V10" s="559"/>
      <c r="W10" s="559"/>
      <c r="X10" s="559"/>
      <c r="Y10" s="559"/>
      <c r="Z10" s="559"/>
      <c r="AA10" s="560"/>
      <c r="AB10" s="364"/>
      <c r="AC10" s="131"/>
      <c r="AD10" s="131"/>
      <c r="AE10" s="124"/>
      <c r="AF10" s="124"/>
      <c r="AG10" s="124"/>
      <c r="AH10" s="124"/>
      <c r="AI10" s="124"/>
      <c r="AJ10" s="124"/>
      <c r="AK10" s="124"/>
      <c r="AL10" s="211"/>
      <c r="AM10" s="211"/>
    </row>
    <row r="11" spans="1:54" s="156" customFormat="1" ht="18.75" thickBot="1">
      <c r="A11" s="134"/>
      <c r="B11" s="212"/>
      <c r="C11" s="212"/>
      <c r="D11" s="212"/>
      <c r="E11" s="212"/>
      <c r="F11" s="124"/>
      <c r="G11" s="213"/>
      <c r="H11" s="213"/>
      <c r="I11" s="124"/>
      <c r="J11" s="214"/>
      <c r="K11" s="214"/>
      <c r="L11" s="214"/>
      <c r="M11" s="214"/>
      <c r="N11" s="124"/>
      <c r="O11" s="124"/>
      <c r="P11" s="124"/>
      <c r="Q11" s="124"/>
      <c r="R11" s="124"/>
      <c r="S11" s="124"/>
      <c r="T11" s="215"/>
      <c r="U11" s="216"/>
      <c r="V11" s="216"/>
      <c r="W11" s="217"/>
      <c r="X11" s="218"/>
      <c r="Y11" s="218"/>
      <c r="Z11" s="218"/>
      <c r="AA11" s="218"/>
      <c r="AB11" s="218"/>
      <c r="AC11" s="218"/>
      <c r="AD11" s="218"/>
      <c r="AE11" s="134"/>
      <c r="AF11" s="134"/>
      <c r="AG11" s="134"/>
      <c r="AH11" s="134"/>
      <c r="AI11" s="134"/>
      <c r="AJ11" s="134"/>
      <c r="AK11" s="134"/>
      <c r="AL11" s="124"/>
      <c r="AM11" s="124"/>
    </row>
    <row r="12" spans="1:54" ht="20.100000000000001" customHeight="1" thickBot="1">
      <c r="A12" s="104" t="s">
        <v>83</v>
      </c>
      <c r="B12" s="548" t="s">
        <v>47</v>
      </c>
      <c r="C12" s="550"/>
      <c r="D12" s="549"/>
      <c r="E12" s="551" t="s">
        <v>26</v>
      </c>
      <c r="F12" s="552"/>
      <c r="G12" s="552"/>
      <c r="H12" s="552"/>
      <c r="I12" s="553"/>
      <c r="J12" s="147" t="s">
        <v>49</v>
      </c>
      <c r="K12" s="548" t="s">
        <v>50</v>
      </c>
      <c r="L12" s="550"/>
      <c r="M12" s="550"/>
      <c r="N12" s="549"/>
      <c r="O12" s="548" t="s">
        <v>84</v>
      </c>
      <c r="P12" s="549"/>
      <c r="Q12" s="548" t="s">
        <v>85</v>
      </c>
      <c r="R12" s="550"/>
      <c r="S12" s="550"/>
      <c r="T12" s="549"/>
      <c r="U12" s="548" t="s">
        <v>86</v>
      </c>
      <c r="V12" s="550"/>
      <c r="W12" s="550"/>
      <c r="X12" s="550"/>
      <c r="Y12" s="550"/>
      <c r="Z12" s="550"/>
      <c r="AA12" s="550"/>
      <c r="AB12" s="550"/>
      <c r="AC12" s="550"/>
      <c r="AD12" s="550"/>
      <c r="AE12" s="548" t="s">
        <v>87</v>
      </c>
      <c r="AF12" s="550"/>
      <c r="AG12" s="550"/>
      <c r="AH12" s="550"/>
      <c r="AI12" s="550"/>
      <c r="AJ12" s="550"/>
      <c r="AK12" s="550"/>
      <c r="AL12" s="550"/>
      <c r="AM12" s="549"/>
    </row>
    <row r="13" spans="1:54" ht="95.25" customHeight="1" thickBot="1">
      <c r="A13" s="105" t="s">
        <v>88</v>
      </c>
      <c r="B13" s="107" t="s">
        <v>35</v>
      </c>
      <c r="C13" s="2" t="s">
        <v>89</v>
      </c>
      <c r="D13" s="108" t="s">
        <v>40</v>
      </c>
      <c r="E13" s="197" t="s">
        <v>28</v>
      </c>
      <c r="F13" s="152" t="s">
        <v>31</v>
      </c>
      <c r="G13" s="152" t="s">
        <v>90</v>
      </c>
      <c r="H13" s="150" t="s">
        <v>91</v>
      </c>
      <c r="I13" s="151" t="s">
        <v>92</v>
      </c>
      <c r="J13" s="159" t="s">
        <v>30</v>
      </c>
      <c r="K13" s="162" t="s">
        <v>93</v>
      </c>
      <c r="L13" s="161" t="s">
        <v>94</v>
      </c>
      <c r="M13" s="161" t="s">
        <v>95</v>
      </c>
      <c r="N13" s="163" t="s">
        <v>96</v>
      </c>
      <c r="O13" s="160" t="s">
        <v>97</v>
      </c>
      <c r="P13" s="103" t="s">
        <v>84</v>
      </c>
      <c r="Q13" s="102" t="s">
        <v>98</v>
      </c>
      <c r="R13" s="365" t="s">
        <v>330</v>
      </c>
      <c r="S13" s="3" t="s">
        <v>99</v>
      </c>
      <c r="T13" s="100" t="s">
        <v>100</v>
      </c>
      <c r="U13" s="155" t="s">
        <v>101</v>
      </c>
      <c r="V13" s="155" t="s">
        <v>102</v>
      </c>
      <c r="W13" s="155" t="s">
        <v>103</v>
      </c>
      <c r="X13" s="3" t="s">
        <v>92</v>
      </c>
      <c r="Y13" s="3" t="s">
        <v>96</v>
      </c>
      <c r="Z13" s="3" t="s">
        <v>84</v>
      </c>
      <c r="AA13" s="5" t="s">
        <v>98</v>
      </c>
      <c r="AB13" s="365" t="s">
        <v>330</v>
      </c>
      <c r="AC13" s="5" t="s">
        <v>99</v>
      </c>
      <c r="AD13" s="100" t="s">
        <v>100</v>
      </c>
      <c r="AE13" s="101" t="s">
        <v>104</v>
      </c>
      <c r="AF13" s="4" t="s">
        <v>105</v>
      </c>
      <c r="AG13" s="3" t="s">
        <v>92</v>
      </c>
      <c r="AH13" s="3" t="s">
        <v>96</v>
      </c>
      <c r="AI13" s="3" t="s">
        <v>84</v>
      </c>
      <c r="AJ13" s="5" t="s">
        <v>98</v>
      </c>
      <c r="AK13" s="365" t="s">
        <v>330</v>
      </c>
      <c r="AL13" s="5" t="s">
        <v>99</v>
      </c>
      <c r="AM13" s="100" t="s">
        <v>100</v>
      </c>
    </row>
    <row r="14" spans="1:54" ht="15">
      <c r="A14" s="106">
        <v>1</v>
      </c>
      <c r="B14" s="275"/>
      <c r="C14" s="275"/>
      <c r="D14" s="275"/>
      <c r="E14" s="203"/>
      <c r="F14" s="276"/>
      <c r="G14" s="276"/>
      <c r="H14" s="276"/>
      <c r="I14" s="277"/>
      <c r="J14" s="276"/>
      <c r="K14" s="204"/>
      <c r="L14" s="276"/>
      <c r="M14" s="276"/>
      <c r="N14" s="277"/>
      <c r="O14" s="276"/>
      <c r="P14" s="277"/>
      <c r="Q14" s="194">
        <f>I14*N14*P14</f>
        <v>0</v>
      </c>
      <c r="R14" s="355">
        <f>I14*P14</f>
        <v>0</v>
      </c>
      <c r="S14" s="278">
        <f t="shared" ref="S14:S77" si="0">I14*N14</f>
        <v>0</v>
      </c>
      <c r="T14" s="195" t="str">
        <f>IFERROR((VLOOKUP(I14&amp;N14&amp;P14,'AP Scores'!$F$2:$G$1500,2,FALSE)), "")</f>
        <v/>
      </c>
      <c r="U14" s="276"/>
      <c r="V14" s="279"/>
      <c r="W14" s="275"/>
      <c r="X14" s="355">
        <f t="shared" ref="X14:X77" si="1">I14</f>
        <v>0</v>
      </c>
      <c r="Y14" s="280"/>
      <c r="Z14" s="280"/>
      <c r="AA14" s="281">
        <f>X14*Y14*Z14</f>
        <v>0</v>
      </c>
      <c r="AB14" s="281">
        <f>X14*Z14</f>
        <v>0</v>
      </c>
      <c r="AC14" s="281">
        <f t="shared" ref="AC14:AC77" si="2">X14*Y14</f>
        <v>0</v>
      </c>
      <c r="AD14" s="195" t="str">
        <f>IFERROR((VLOOKUP(X14&amp;Y14&amp;Z14,'AP Scores'!$F$2:$G$1500,2,FALSE)), "")</f>
        <v/>
      </c>
      <c r="AE14" s="276"/>
      <c r="AF14" s="282"/>
      <c r="AG14" s="278">
        <f t="shared" ref="AG14:AG77" si="3">I14</f>
        <v>0</v>
      </c>
      <c r="AH14" s="280"/>
      <c r="AI14" s="280"/>
      <c r="AJ14" s="281" cm="1">
        <f t="array" ref="AJ14">IFERROR(_xlfn.IFS(AG14*AH14*AI14&gt;0,AG14*AH14*AI14,Q14&gt;0,Q14),0)</f>
        <v>0</v>
      </c>
      <c r="AK14" s="281">
        <f>AG14*AI14</f>
        <v>0</v>
      </c>
      <c r="AL14" s="278">
        <f>AG14*AH14</f>
        <v>0</v>
      </c>
      <c r="AM14" s="196" t="str" cm="1">
        <f t="array" ref="AM14">IFERROR(_xlfn.IFS(IFERROR(VLOOKUP(AG14&amp;AH14&amp;AI14,'AP Scores'!$F$2:$G$1500,2,FALSE),"")&lt;&gt;"",VLOOKUP(AG14&amp;AH14&amp;AI14,'AP Scores'!$F$2:$G$1500,2,FALSE),T14&lt;&gt;"",T14),"")</f>
        <v/>
      </c>
    </row>
    <row r="15" spans="1:54" ht="15">
      <c r="A15" s="106">
        <v>2</v>
      </c>
      <c r="B15" s="275"/>
      <c r="C15" s="275"/>
      <c r="D15" s="275"/>
      <c r="E15" s="203"/>
      <c r="F15" s="276"/>
      <c r="G15" s="276"/>
      <c r="H15" s="276"/>
      <c r="I15" s="277"/>
      <c r="J15" s="276"/>
      <c r="K15" s="204"/>
      <c r="L15" s="276"/>
      <c r="M15" s="276"/>
      <c r="N15" s="277"/>
      <c r="O15" s="276"/>
      <c r="P15" s="277"/>
      <c r="Q15" s="194">
        <f>I15*N15*P15</f>
        <v>0</v>
      </c>
      <c r="R15" s="355">
        <f t="shared" ref="R15:R78" si="4">I15*P15</f>
        <v>0</v>
      </c>
      <c r="S15" s="278">
        <f t="shared" si="0"/>
        <v>0</v>
      </c>
      <c r="T15" s="195" t="str">
        <f>IFERROR((VLOOKUP(I15&amp;N15&amp;P15,'AP Scores'!$F$2:$G$1500,2,FALSE)), "")</f>
        <v/>
      </c>
      <c r="U15" s="276"/>
      <c r="V15" s="279"/>
      <c r="W15" s="275"/>
      <c r="X15" s="355">
        <f t="shared" si="1"/>
        <v>0</v>
      </c>
      <c r="Y15" s="280"/>
      <c r="Z15" s="280"/>
      <c r="AA15" s="281">
        <f>X15*Y15*Z15</f>
        <v>0</v>
      </c>
      <c r="AB15" s="281">
        <f t="shared" ref="AB15:AB78" si="5">X15*Z15</f>
        <v>0</v>
      </c>
      <c r="AC15" s="281">
        <f t="shared" si="2"/>
        <v>0</v>
      </c>
      <c r="AD15" s="195" t="str">
        <f>IFERROR((VLOOKUP(X15&amp;Y15&amp;Z15,'AP Scores'!$F$2:$G$1500,2,FALSE)), "")</f>
        <v/>
      </c>
      <c r="AE15" s="276"/>
      <c r="AF15" s="282"/>
      <c r="AG15" s="278">
        <f t="shared" si="3"/>
        <v>0</v>
      </c>
      <c r="AH15" s="280"/>
      <c r="AI15" s="280"/>
      <c r="AJ15" s="281" cm="1">
        <f t="array" ref="AJ15">IFERROR(_xlfn.IFS(AG15*AH15*AI15&gt;0,AG15*AH15*AI15,Q15&gt;0,Q15),0)</f>
        <v>0</v>
      </c>
      <c r="AK15" s="281">
        <f t="shared" ref="AK15:AK78" si="6">AG15*AI15</f>
        <v>0</v>
      </c>
      <c r="AL15" s="278">
        <f t="shared" ref="AL15:AL78" si="7">AG15*AH15</f>
        <v>0</v>
      </c>
      <c r="AM15" s="196" t="str" cm="1">
        <f t="array" ref="AM15">IFERROR(_xlfn.IFS(IFERROR(VLOOKUP(AG15&amp;AH15&amp;AI15,'AP Scores'!$F$2:$G$1500,2,FALSE),"")&lt;&gt;"",VLOOKUP(AG15&amp;AH15&amp;AI15,'AP Scores'!$F$2:$G$1500,2,FALSE),T15&lt;&gt;"",T15),"")</f>
        <v/>
      </c>
    </row>
    <row r="16" spans="1:54" ht="15">
      <c r="A16" s="106">
        <v>3</v>
      </c>
      <c r="B16" s="275"/>
      <c r="C16" s="275"/>
      <c r="D16" s="275"/>
      <c r="E16" s="203"/>
      <c r="F16" s="276"/>
      <c r="G16" s="276"/>
      <c r="H16" s="276"/>
      <c r="I16" s="277"/>
      <c r="J16" s="276"/>
      <c r="K16" s="204"/>
      <c r="L16" s="276"/>
      <c r="M16" s="276"/>
      <c r="N16" s="277"/>
      <c r="O16" s="276"/>
      <c r="P16" s="277"/>
      <c r="Q16" s="194">
        <f t="shared" ref="Q16:Q79" si="8">I16*N16*P16</f>
        <v>0</v>
      </c>
      <c r="R16" s="355">
        <f t="shared" si="4"/>
        <v>0</v>
      </c>
      <c r="S16" s="278">
        <f t="shared" si="0"/>
        <v>0</v>
      </c>
      <c r="T16" s="195" t="str">
        <f>IFERROR((VLOOKUP(I16&amp;N16&amp;P16,'AP Scores'!$F$2:$G$1500,2,FALSE)), "")</f>
        <v/>
      </c>
      <c r="U16" s="276"/>
      <c r="V16" s="279"/>
      <c r="W16" s="275"/>
      <c r="X16" s="355">
        <f t="shared" si="1"/>
        <v>0</v>
      </c>
      <c r="Y16" s="280"/>
      <c r="Z16" s="280"/>
      <c r="AA16" s="281">
        <f t="shared" ref="AA16:AA79" si="9">X16*Y16*Z16</f>
        <v>0</v>
      </c>
      <c r="AB16" s="281">
        <f t="shared" si="5"/>
        <v>0</v>
      </c>
      <c r="AC16" s="281">
        <f t="shared" si="2"/>
        <v>0</v>
      </c>
      <c r="AD16" s="195" t="str">
        <f>IFERROR((VLOOKUP(X16&amp;Y16&amp;Z16,'AP Scores'!$F$2:$G$1500,2,FALSE)), "")</f>
        <v/>
      </c>
      <c r="AE16" s="276"/>
      <c r="AF16" s="282"/>
      <c r="AG16" s="278">
        <f t="shared" si="3"/>
        <v>0</v>
      </c>
      <c r="AH16" s="280"/>
      <c r="AI16" s="280"/>
      <c r="AJ16" s="281" cm="1">
        <f t="array" ref="AJ16">IFERROR(_xlfn.IFS(AG16*AH16*AI16&gt;0,AG16*AH16*AI16,Q16&gt;0,Q16),0)</f>
        <v>0</v>
      </c>
      <c r="AK16" s="281">
        <f t="shared" si="6"/>
        <v>0</v>
      </c>
      <c r="AL16" s="278">
        <f t="shared" si="7"/>
        <v>0</v>
      </c>
      <c r="AM16" s="196" t="str" cm="1">
        <f t="array" ref="AM16">IFERROR(_xlfn.IFS(IFERROR(VLOOKUP(AG16&amp;AH16&amp;AI16,'AP Scores'!$F$2:$G$1500,2,FALSE),"")&lt;&gt;"",VLOOKUP(AG16&amp;AH16&amp;AI16,'AP Scores'!$F$2:$G$1500,2,FALSE),T16&lt;&gt;"",T16),"")</f>
        <v/>
      </c>
    </row>
    <row r="17" spans="1:39" ht="15">
      <c r="A17" s="106">
        <v>4</v>
      </c>
      <c r="B17" s="275"/>
      <c r="C17" s="275"/>
      <c r="D17" s="275"/>
      <c r="E17" s="203"/>
      <c r="F17" s="276"/>
      <c r="G17" s="276"/>
      <c r="H17" s="276"/>
      <c r="I17" s="277"/>
      <c r="J17" s="276"/>
      <c r="K17" s="204"/>
      <c r="L17" s="276"/>
      <c r="M17" s="276"/>
      <c r="N17" s="277"/>
      <c r="O17" s="276"/>
      <c r="P17" s="277"/>
      <c r="Q17" s="194">
        <f t="shared" si="8"/>
        <v>0</v>
      </c>
      <c r="R17" s="355">
        <f t="shared" si="4"/>
        <v>0</v>
      </c>
      <c r="S17" s="278">
        <f t="shared" si="0"/>
        <v>0</v>
      </c>
      <c r="T17" s="195" t="str">
        <f>IFERROR((VLOOKUP(I17&amp;N17&amp;P17,'AP Scores'!$F$2:$G$1500,2,FALSE)), "")</f>
        <v/>
      </c>
      <c r="U17" s="276"/>
      <c r="V17" s="279"/>
      <c r="W17" s="275"/>
      <c r="X17" s="355">
        <f t="shared" si="1"/>
        <v>0</v>
      </c>
      <c r="Y17" s="280"/>
      <c r="Z17" s="280"/>
      <c r="AA17" s="281">
        <f t="shared" si="9"/>
        <v>0</v>
      </c>
      <c r="AB17" s="281">
        <f t="shared" si="5"/>
        <v>0</v>
      </c>
      <c r="AC17" s="281">
        <f t="shared" si="2"/>
        <v>0</v>
      </c>
      <c r="AD17" s="195" t="str">
        <f>IFERROR((VLOOKUP(X17&amp;Y17&amp;Z17,'AP Scores'!$F$2:$G$1500,2,FALSE)), "")</f>
        <v/>
      </c>
      <c r="AE17" s="276"/>
      <c r="AF17" s="282"/>
      <c r="AG17" s="278">
        <f t="shared" si="3"/>
        <v>0</v>
      </c>
      <c r="AH17" s="280"/>
      <c r="AI17" s="280"/>
      <c r="AJ17" s="281" cm="1">
        <f t="array" ref="AJ17">IFERROR(_xlfn.IFS(AG17*AH17*AI17&gt;0,AG17*AH17*AI17,Q17&gt;0,Q17),0)</f>
        <v>0</v>
      </c>
      <c r="AK17" s="281">
        <f t="shared" si="6"/>
        <v>0</v>
      </c>
      <c r="AL17" s="278">
        <f t="shared" si="7"/>
        <v>0</v>
      </c>
      <c r="AM17" s="196" t="str" cm="1">
        <f t="array" ref="AM17">IFERROR(_xlfn.IFS(IFERROR(VLOOKUP(AG17&amp;AH17&amp;AI17,'AP Scores'!$F$2:$G$1500,2,FALSE),"")&lt;&gt;"",VLOOKUP(AG17&amp;AH17&amp;AI17,'AP Scores'!$F$2:$G$1500,2,FALSE),T17&lt;&gt;"",T17),"")</f>
        <v/>
      </c>
    </row>
    <row r="18" spans="1:39" ht="15">
      <c r="A18" s="106">
        <v>5</v>
      </c>
      <c r="B18" s="275"/>
      <c r="C18" s="275"/>
      <c r="D18" s="275"/>
      <c r="E18" s="203"/>
      <c r="F18" s="276"/>
      <c r="G18" s="276"/>
      <c r="H18" s="276"/>
      <c r="I18" s="277"/>
      <c r="J18" s="276"/>
      <c r="K18" s="204"/>
      <c r="L18" s="276"/>
      <c r="M18" s="276"/>
      <c r="N18" s="277"/>
      <c r="O18" s="276"/>
      <c r="P18" s="277"/>
      <c r="Q18" s="194">
        <f t="shared" si="8"/>
        <v>0</v>
      </c>
      <c r="R18" s="355">
        <f t="shared" si="4"/>
        <v>0</v>
      </c>
      <c r="S18" s="278">
        <f t="shared" si="0"/>
        <v>0</v>
      </c>
      <c r="T18" s="195" t="str">
        <f>IFERROR((VLOOKUP(I18&amp;N18&amp;P18,'AP Scores'!$F$2:$G$1500,2,FALSE)), "")</f>
        <v/>
      </c>
      <c r="U18" s="276"/>
      <c r="V18" s="279"/>
      <c r="W18" s="275"/>
      <c r="X18" s="355">
        <f t="shared" si="1"/>
        <v>0</v>
      </c>
      <c r="Y18" s="280"/>
      <c r="Z18" s="280"/>
      <c r="AA18" s="281">
        <f t="shared" si="9"/>
        <v>0</v>
      </c>
      <c r="AB18" s="281">
        <f t="shared" si="5"/>
        <v>0</v>
      </c>
      <c r="AC18" s="281">
        <f t="shared" si="2"/>
        <v>0</v>
      </c>
      <c r="AD18" s="195" t="str">
        <f>IFERROR((VLOOKUP(X18&amp;Y18&amp;Z18,'AP Scores'!$F$2:$G$1500,2,FALSE)), "")</f>
        <v/>
      </c>
      <c r="AE18" s="276"/>
      <c r="AF18" s="282"/>
      <c r="AG18" s="278">
        <f t="shared" si="3"/>
        <v>0</v>
      </c>
      <c r="AH18" s="280"/>
      <c r="AI18" s="280"/>
      <c r="AJ18" s="281" cm="1">
        <f t="array" ref="AJ18">IFERROR(_xlfn.IFS(AG18*AH18*AI18&gt;0,AG18*AH18*AI18,Q18&gt;0,Q18),0)</f>
        <v>0</v>
      </c>
      <c r="AK18" s="281">
        <f t="shared" si="6"/>
        <v>0</v>
      </c>
      <c r="AL18" s="278">
        <f t="shared" si="7"/>
        <v>0</v>
      </c>
      <c r="AM18" s="196" t="str" cm="1">
        <f t="array" ref="AM18">IFERROR(_xlfn.IFS(IFERROR(VLOOKUP(AG18&amp;AH18&amp;AI18,'AP Scores'!$F$2:$G$1500,2,FALSE),"")&lt;&gt;"",VLOOKUP(AG18&amp;AH18&amp;AI18,'AP Scores'!$F$2:$G$1500,2,FALSE),T18&lt;&gt;"",T18),"")</f>
        <v/>
      </c>
    </row>
    <row r="19" spans="1:39" ht="15">
      <c r="A19" s="106">
        <v>6</v>
      </c>
      <c r="B19" s="275"/>
      <c r="C19" s="275"/>
      <c r="D19" s="275"/>
      <c r="E19" s="203"/>
      <c r="F19" s="276"/>
      <c r="G19" s="276"/>
      <c r="H19" s="276"/>
      <c r="I19" s="277"/>
      <c r="J19" s="276"/>
      <c r="K19" s="204"/>
      <c r="L19" s="276"/>
      <c r="M19" s="276"/>
      <c r="N19" s="277"/>
      <c r="O19" s="276"/>
      <c r="P19" s="277"/>
      <c r="Q19" s="194">
        <f t="shared" si="8"/>
        <v>0</v>
      </c>
      <c r="R19" s="355">
        <f t="shared" si="4"/>
        <v>0</v>
      </c>
      <c r="S19" s="278">
        <f t="shared" si="0"/>
        <v>0</v>
      </c>
      <c r="T19" s="195" t="str">
        <f>IFERROR((VLOOKUP(I19&amp;N19&amp;P19,'AP Scores'!$F$2:$G$1500,2,FALSE)), "")</f>
        <v/>
      </c>
      <c r="U19" s="276"/>
      <c r="V19" s="279"/>
      <c r="W19" s="275"/>
      <c r="X19" s="355">
        <f t="shared" si="1"/>
        <v>0</v>
      </c>
      <c r="Y19" s="280"/>
      <c r="Z19" s="280"/>
      <c r="AA19" s="281">
        <f t="shared" si="9"/>
        <v>0</v>
      </c>
      <c r="AB19" s="281">
        <f t="shared" si="5"/>
        <v>0</v>
      </c>
      <c r="AC19" s="281">
        <f t="shared" si="2"/>
        <v>0</v>
      </c>
      <c r="AD19" s="195" t="str">
        <f>IFERROR((VLOOKUP(X19&amp;Y19&amp;Z19,'AP Scores'!$F$2:$G$1500,2,FALSE)), "")</f>
        <v/>
      </c>
      <c r="AE19" s="276"/>
      <c r="AF19" s="282"/>
      <c r="AG19" s="278">
        <f t="shared" si="3"/>
        <v>0</v>
      </c>
      <c r="AH19" s="280"/>
      <c r="AI19" s="280"/>
      <c r="AJ19" s="281" cm="1">
        <f t="array" ref="AJ19">IFERROR(_xlfn.IFS(AG19*AH19*AI19&gt;0,AG19*AH19*AI19,Q19&gt;0,Q19),0)</f>
        <v>0</v>
      </c>
      <c r="AK19" s="281">
        <f t="shared" si="6"/>
        <v>0</v>
      </c>
      <c r="AL19" s="278">
        <f t="shared" si="7"/>
        <v>0</v>
      </c>
      <c r="AM19" s="196" t="str" cm="1">
        <f t="array" ref="AM19">IFERROR(_xlfn.IFS(IFERROR(VLOOKUP(AG19&amp;AH19&amp;AI19,'AP Scores'!$F$2:$G$1500,2,FALSE),"")&lt;&gt;"",VLOOKUP(AG19&amp;AH19&amp;AI19,'AP Scores'!$F$2:$G$1500,2,FALSE),T19&lt;&gt;"",T19),"")</f>
        <v/>
      </c>
    </row>
    <row r="20" spans="1:39" ht="15">
      <c r="A20" s="106">
        <v>7</v>
      </c>
      <c r="B20" s="275"/>
      <c r="C20" s="275"/>
      <c r="D20" s="275"/>
      <c r="E20" s="203"/>
      <c r="F20" s="276"/>
      <c r="G20" s="276"/>
      <c r="H20" s="276"/>
      <c r="I20" s="277"/>
      <c r="J20" s="276"/>
      <c r="K20" s="204"/>
      <c r="L20" s="276"/>
      <c r="M20" s="276"/>
      <c r="N20" s="277"/>
      <c r="O20" s="276"/>
      <c r="P20" s="277"/>
      <c r="Q20" s="194">
        <f t="shared" si="8"/>
        <v>0</v>
      </c>
      <c r="R20" s="355">
        <f t="shared" si="4"/>
        <v>0</v>
      </c>
      <c r="S20" s="278">
        <f t="shared" si="0"/>
        <v>0</v>
      </c>
      <c r="T20" s="195" t="str">
        <f>IFERROR((VLOOKUP(I20&amp;N20&amp;P20,'AP Scores'!$F$2:$G$1500,2,FALSE)), "")</f>
        <v/>
      </c>
      <c r="U20" s="276"/>
      <c r="V20" s="279"/>
      <c r="W20" s="275"/>
      <c r="X20" s="355">
        <f t="shared" si="1"/>
        <v>0</v>
      </c>
      <c r="Y20" s="280"/>
      <c r="Z20" s="280"/>
      <c r="AA20" s="281">
        <f t="shared" si="9"/>
        <v>0</v>
      </c>
      <c r="AB20" s="281">
        <f t="shared" si="5"/>
        <v>0</v>
      </c>
      <c r="AC20" s="281">
        <f t="shared" si="2"/>
        <v>0</v>
      </c>
      <c r="AD20" s="195" t="str">
        <f>IFERROR((VLOOKUP(X20&amp;Y20&amp;Z20,'AP Scores'!$F$2:$G$1500,2,FALSE)), "")</f>
        <v/>
      </c>
      <c r="AE20" s="276"/>
      <c r="AF20" s="282"/>
      <c r="AG20" s="278">
        <f t="shared" si="3"/>
        <v>0</v>
      </c>
      <c r="AH20" s="280"/>
      <c r="AI20" s="280"/>
      <c r="AJ20" s="281" cm="1">
        <f t="array" ref="AJ20">IFERROR(_xlfn.IFS(AG20*AH20*AI20&gt;0,AG20*AH20*AI20,Q20&gt;0,Q20),0)</f>
        <v>0</v>
      </c>
      <c r="AK20" s="281">
        <f t="shared" si="6"/>
        <v>0</v>
      </c>
      <c r="AL20" s="278">
        <f t="shared" si="7"/>
        <v>0</v>
      </c>
      <c r="AM20" s="196" t="str" cm="1">
        <f t="array" ref="AM20">IFERROR(_xlfn.IFS(IFERROR(VLOOKUP(AG20&amp;AH20&amp;AI20,'AP Scores'!$F$2:$G$1500,2,FALSE),"")&lt;&gt;"",VLOOKUP(AG20&amp;AH20&amp;AI20,'AP Scores'!$F$2:$G$1500,2,FALSE),T20&lt;&gt;"",T20),"")</f>
        <v/>
      </c>
    </row>
    <row r="21" spans="1:39" ht="15">
      <c r="A21" s="106">
        <v>8</v>
      </c>
      <c r="B21" s="275"/>
      <c r="C21" s="275"/>
      <c r="D21" s="275"/>
      <c r="E21" s="203"/>
      <c r="F21" s="276"/>
      <c r="G21" s="276"/>
      <c r="H21" s="276"/>
      <c r="I21" s="277"/>
      <c r="J21" s="276"/>
      <c r="K21" s="204"/>
      <c r="L21" s="276"/>
      <c r="M21" s="276"/>
      <c r="N21" s="277"/>
      <c r="O21" s="276"/>
      <c r="P21" s="277"/>
      <c r="Q21" s="194">
        <f t="shared" si="8"/>
        <v>0</v>
      </c>
      <c r="R21" s="355">
        <f t="shared" si="4"/>
        <v>0</v>
      </c>
      <c r="S21" s="278">
        <f t="shared" si="0"/>
        <v>0</v>
      </c>
      <c r="T21" s="195" t="str">
        <f>IFERROR((VLOOKUP(I21&amp;N21&amp;P21,'AP Scores'!$F$2:$G$1500,2,FALSE)), "")</f>
        <v/>
      </c>
      <c r="U21" s="276"/>
      <c r="V21" s="279"/>
      <c r="W21" s="275"/>
      <c r="X21" s="355">
        <f t="shared" si="1"/>
        <v>0</v>
      </c>
      <c r="Y21" s="280"/>
      <c r="Z21" s="280"/>
      <c r="AA21" s="281">
        <f t="shared" si="9"/>
        <v>0</v>
      </c>
      <c r="AB21" s="281">
        <f t="shared" si="5"/>
        <v>0</v>
      </c>
      <c r="AC21" s="281">
        <f t="shared" si="2"/>
        <v>0</v>
      </c>
      <c r="AD21" s="195" t="str">
        <f>IFERROR((VLOOKUP(X21&amp;Y21&amp;Z21,'AP Scores'!$F$2:$G$1500,2,FALSE)), "")</f>
        <v/>
      </c>
      <c r="AE21" s="276"/>
      <c r="AF21" s="282"/>
      <c r="AG21" s="278">
        <f t="shared" si="3"/>
        <v>0</v>
      </c>
      <c r="AH21" s="280"/>
      <c r="AI21" s="280"/>
      <c r="AJ21" s="281" cm="1">
        <f t="array" ref="AJ21">IFERROR(_xlfn.IFS(AG21*AH21*AI21&gt;0,AG21*AH21*AI21,Q21&gt;0,Q21),0)</f>
        <v>0</v>
      </c>
      <c r="AK21" s="281">
        <f t="shared" si="6"/>
        <v>0</v>
      </c>
      <c r="AL21" s="278">
        <f t="shared" si="7"/>
        <v>0</v>
      </c>
      <c r="AM21" s="196" t="str" cm="1">
        <f t="array" ref="AM21">IFERROR(_xlfn.IFS(IFERROR(VLOOKUP(AG21&amp;AH21&amp;AI21,'AP Scores'!$F$2:$G$1500,2,FALSE),"")&lt;&gt;"",VLOOKUP(AG21&amp;AH21&amp;AI21,'AP Scores'!$F$2:$G$1500,2,FALSE),T21&lt;&gt;"",T21),"")</f>
        <v/>
      </c>
    </row>
    <row r="22" spans="1:39" ht="15">
      <c r="A22" s="106">
        <v>9</v>
      </c>
      <c r="B22" s="275"/>
      <c r="C22" s="275"/>
      <c r="D22" s="275"/>
      <c r="E22" s="203"/>
      <c r="F22" s="276"/>
      <c r="G22" s="276"/>
      <c r="H22" s="276"/>
      <c r="I22" s="277"/>
      <c r="J22" s="276"/>
      <c r="K22" s="204"/>
      <c r="L22" s="276"/>
      <c r="M22" s="276"/>
      <c r="N22" s="277"/>
      <c r="O22" s="276"/>
      <c r="P22" s="277"/>
      <c r="Q22" s="194">
        <f t="shared" si="8"/>
        <v>0</v>
      </c>
      <c r="R22" s="355">
        <f t="shared" si="4"/>
        <v>0</v>
      </c>
      <c r="S22" s="278">
        <f t="shared" si="0"/>
        <v>0</v>
      </c>
      <c r="T22" s="195" t="str">
        <f>IFERROR((VLOOKUP(I22&amp;N22&amp;P22,'AP Scores'!$F$2:$G$1500,2,FALSE)), "")</f>
        <v/>
      </c>
      <c r="U22" s="276"/>
      <c r="V22" s="279"/>
      <c r="W22" s="275"/>
      <c r="X22" s="355">
        <f t="shared" si="1"/>
        <v>0</v>
      </c>
      <c r="Y22" s="280"/>
      <c r="Z22" s="280"/>
      <c r="AA22" s="281">
        <f t="shared" si="9"/>
        <v>0</v>
      </c>
      <c r="AB22" s="281">
        <f t="shared" si="5"/>
        <v>0</v>
      </c>
      <c r="AC22" s="281">
        <f t="shared" si="2"/>
        <v>0</v>
      </c>
      <c r="AD22" s="195" t="str">
        <f>IFERROR((VLOOKUP(X22&amp;Y22&amp;Z22,'AP Scores'!$F$2:$G$1500,2,FALSE)), "")</f>
        <v/>
      </c>
      <c r="AE22" s="276"/>
      <c r="AF22" s="282"/>
      <c r="AG22" s="278">
        <f t="shared" si="3"/>
        <v>0</v>
      </c>
      <c r="AH22" s="280"/>
      <c r="AI22" s="280"/>
      <c r="AJ22" s="281" cm="1">
        <f t="array" ref="AJ22">IFERROR(_xlfn.IFS(AG22*AH22*AI22&gt;0,AG22*AH22*AI22,Q22&gt;0,Q22),0)</f>
        <v>0</v>
      </c>
      <c r="AK22" s="281">
        <f t="shared" si="6"/>
        <v>0</v>
      </c>
      <c r="AL22" s="278">
        <f t="shared" si="7"/>
        <v>0</v>
      </c>
      <c r="AM22" s="196" t="str" cm="1">
        <f t="array" ref="AM22">IFERROR(_xlfn.IFS(IFERROR(VLOOKUP(AG22&amp;AH22&amp;AI22,'AP Scores'!$F$2:$G$1500,2,FALSE),"")&lt;&gt;"",VLOOKUP(AG22&amp;AH22&amp;AI22,'AP Scores'!$F$2:$G$1500,2,FALSE),T22&lt;&gt;"",T22),"")</f>
        <v/>
      </c>
    </row>
    <row r="23" spans="1:39" ht="15">
      <c r="A23" s="106">
        <v>10</v>
      </c>
      <c r="B23" s="275"/>
      <c r="C23" s="275"/>
      <c r="D23" s="275"/>
      <c r="E23" s="203"/>
      <c r="F23" s="276"/>
      <c r="G23" s="276"/>
      <c r="H23" s="276"/>
      <c r="I23" s="277"/>
      <c r="J23" s="276"/>
      <c r="K23" s="204"/>
      <c r="L23" s="276"/>
      <c r="M23" s="276"/>
      <c r="N23" s="277"/>
      <c r="O23" s="276"/>
      <c r="P23" s="277"/>
      <c r="Q23" s="194">
        <f t="shared" si="8"/>
        <v>0</v>
      </c>
      <c r="R23" s="355">
        <f t="shared" si="4"/>
        <v>0</v>
      </c>
      <c r="S23" s="278">
        <f t="shared" si="0"/>
        <v>0</v>
      </c>
      <c r="T23" s="195" t="str">
        <f>IFERROR((VLOOKUP(I23&amp;N23&amp;P23,'AP Scores'!$F$2:$G$1500,2,FALSE)), "")</f>
        <v/>
      </c>
      <c r="U23" s="276"/>
      <c r="V23" s="279"/>
      <c r="W23" s="275"/>
      <c r="X23" s="355">
        <f t="shared" si="1"/>
        <v>0</v>
      </c>
      <c r="Y23" s="280"/>
      <c r="Z23" s="280"/>
      <c r="AA23" s="281">
        <f t="shared" si="9"/>
        <v>0</v>
      </c>
      <c r="AB23" s="281">
        <f t="shared" si="5"/>
        <v>0</v>
      </c>
      <c r="AC23" s="281">
        <f t="shared" si="2"/>
        <v>0</v>
      </c>
      <c r="AD23" s="195" t="str">
        <f>IFERROR((VLOOKUP(X23&amp;Y23&amp;Z23,'AP Scores'!$F$2:$G$1500,2,FALSE)), "")</f>
        <v/>
      </c>
      <c r="AE23" s="276"/>
      <c r="AF23" s="282"/>
      <c r="AG23" s="278">
        <f t="shared" si="3"/>
        <v>0</v>
      </c>
      <c r="AH23" s="280"/>
      <c r="AI23" s="280"/>
      <c r="AJ23" s="281" cm="1">
        <f t="array" ref="AJ23">IFERROR(_xlfn.IFS(AG23*AH23*AI23&gt;0,AG23*AH23*AI23,Q23&gt;0,Q23),0)</f>
        <v>0</v>
      </c>
      <c r="AK23" s="281">
        <f t="shared" si="6"/>
        <v>0</v>
      </c>
      <c r="AL23" s="278">
        <f t="shared" si="7"/>
        <v>0</v>
      </c>
      <c r="AM23" s="196" t="str" cm="1">
        <f t="array" ref="AM23">IFERROR(_xlfn.IFS(IFERROR(VLOOKUP(AG23&amp;AH23&amp;AI23,'AP Scores'!$F$2:$G$1500,2,FALSE),"")&lt;&gt;"",VLOOKUP(AG23&amp;AH23&amp;AI23,'AP Scores'!$F$2:$G$1500,2,FALSE),T23&lt;&gt;"",T23),"")</f>
        <v/>
      </c>
    </row>
    <row r="24" spans="1:39" ht="15">
      <c r="A24" s="106">
        <v>11</v>
      </c>
      <c r="B24" s="275"/>
      <c r="C24" s="275"/>
      <c r="D24" s="275"/>
      <c r="E24" s="203"/>
      <c r="F24" s="276"/>
      <c r="G24" s="276"/>
      <c r="H24" s="276"/>
      <c r="I24" s="277"/>
      <c r="J24" s="276"/>
      <c r="K24" s="204"/>
      <c r="L24" s="276"/>
      <c r="M24" s="276"/>
      <c r="N24" s="277"/>
      <c r="O24" s="276"/>
      <c r="P24" s="277"/>
      <c r="Q24" s="194">
        <f t="shared" si="8"/>
        <v>0</v>
      </c>
      <c r="R24" s="355">
        <f t="shared" si="4"/>
        <v>0</v>
      </c>
      <c r="S24" s="278">
        <f t="shared" si="0"/>
        <v>0</v>
      </c>
      <c r="T24" s="195" t="str">
        <f>IFERROR((VLOOKUP(I24&amp;N24&amp;P24,'AP Scores'!$F$2:$G$1500,2,FALSE)), "")</f>
        <v/>
      </c>
      <c r="U24" s="276"/>
      <c r="V24" s="279"/>
      <c r="W24" s="275"/>
      <c r="X24" s="355">
        <f t="shared" si="1"/>
        <v>0</v>
      </c>
      <c r="Y24" s="280"/>
      <c r="Z24" s="280"/>
      <c r="AA24" s="281">
        <f t="shared" si="9"/>
        <v>0</v>
      </c>
      <c r="AB24" s="281">
        <f t="shared" si="5"/>
        <v>0</v>
      </c>
      <c r="AC24" s="281">
        <f t="shared" si="2"/>
        <v>0</v>
      </c>
      <c r="AD24" s="195" t="str">
        <f>IFERROR((VLOOKUP(X24&amp;Y24&amp;Z24,'AP Scores'!$F$2:$G$1500,2,FALSE)), "")</f>
        <v/>
      </c>
      <c r="AE24" s="276"/>
      <c r="AF24" s="282"/>
      <c r="AG24" s="278">
        <f t="shared" si="3"/>
        <v>0</v>
      </c>
      <c r="AH24" s="280"/>
      <c r="AI24" s="280"/>
      <c r="AJ24" s="281" cm="1">
        <f t="array" ref="AJ24">IFERROR(_xlfn.IFS(AG24*AH24*AI24&gt;0,AG24*AH24*AI24,Q24&gt;0,Q24),0)</f>
        <v>0</v>
      </c>
      <c r="AK24" s="281">
        <f t="shared" si="6"/>
        <v>0</v>
      </c>
      <c r="AL24" s="278">
        <f t="shared" si="7"/>
        <v>0</v>
      </c>
      <c r="AM24" s="196" t="str" cm="1">
        <f t="array" ref="AM24">IFERROR(_xlfn.IFS(IFERROR(VLOOKUP(AG24&amp;AH24&amp;AI24,'AP Scores'!$F$2:$G$1500,2,FALSE),"")&lt;&gt;"",VLOOKUP(AG24&amp;AH24&amp;AI24,'AP Scores'!$F$2:$G$1500,2,FALSE),T24&lt;&gt;"",T24),"")</f>
        <v/>
      </c>
    </row>
    <row r="25" spans="1:39" ht="15">
      <c r="A25" s="106">
        <v>12</v>
      </c>
      <c r="B25" s="275"/>
      <c r="C25" s="275"/>
      <c r="D25" s="275"/>
      <c r="E25" s="203"/>
      <c r="F25" s="276"/>
      <c r="G25" s="276"/>
      <c r="H25" s="276"/>
      <c r="I25" s="277"/>
      <c r="J25" s="276"/>
      <c r="K25" s="204"/>
      <c r="L25" s="276"/>
      <c r="M25" s="276"/>
      <c r="N25" s="277"/>
      <c r="O25" s="276"/>
      <c r="P25" s="277"/>
      <c r="Q25" s="194">
        <f t="shared" si="8"/>
        <v>0</v>
      </c>
      <c r="R25" s="355">
        <f t="shared" si="4"/>
        <v>0</v>
      </c>
      <c r="S25" s="278">
        <f t="shared" si="0"/>
        <v>0</v>
      </c>
      <c r="T25" s="195" t="str">
        <f>IFERROR((VLOOKUP(I25&amp;N25&amp;P25,'AP Scores'!$F$2:$G$1500,2,FALSE)), "")</f>
        <v/>
      </c>
      <c r="U25" s="276"/>
      <c r="V25" s="279"/>
      <c r="W25" s="275"/>
      <c r="X25" s="355">
        <f t="shared" si="1"/>
        <v>0</v>
      </c>
      <c r="Y25" s="280"/>
      <c r="Z25" s="280"/>
      <c r="AA25" s="281">
        <f t="shared" si="9"/>
        <v>0</v>
      </c>
      <c r="AB25" s="281">
        <f t="shared" si="5"/>
        <v>0</v>
      </c>
      <c r="AC25" s="281">
        <f t="shared" si="2"/>
        <v>0</v>
      </c>
      <c r="AD25" s="195" t="str">
        <f>IFERROR((VLOOKUP(X25&amp;Y25&amp;Z25,'AP Scores'!$F$2:$G$1500,2,FALSE)), "")</f>
        <v/>
      </c>
      <c r="AE25" s="276"/>
      <c r="AF25" s="282"/>
      <c r="AG25" s="278">
        <f t="shared" si="3"/>
        <v>0</v>
      </c>
      <c r="AH25" s="280"/>
      <c r="AI25" s="280"/>
      <c r="AJ25" s="281" cm="1">
        <f t="array" ref="AJ25">IFERROR(_xlfn.IFS(AG25*AH25*AI25&gt;0,AG25*AH25*AI25,Q25&gt;0,Q25),0)</f>
        <v>0</v>
      </c>
      <c r="AK25" s="281">
        <f t="shared" si="6"/>
        <v>0</v>
      </c>
      <c r="AL25" s="278">
        <f t="shared" si="7"/>
        <v>0</v>
      </c>
      <c r="AM25" s="196" t="str" cm="1">
        <f t="array" ref="AM25">IFERROR(_xlfn.IFS(IFERROR(VLOOKUP(AG25&amp;AH25&amp;AI25,'AP Scores'!$F$2:$G$1500,2,FALSE),"")&lt;&gt;"",VLOOKUP(AG25&amp;AH25&amp;AI25,'AP Scores'!$F$2:$G$1500,2,FALSE),T25&lt;&gt;"",T25),"")</f>
        <v/>
      </c>
    </row>
    <row r="26" spans="1:39" ht="15">
      <c r="A26" s="106">
        <v>13</v>
      </c>
      <c r="B26" s="275"/>
      <c r="C26" s="275"/>
      <c r="D26" s="275"/>
      <c r="E26" s="203"/>
      <c r="F26" s="276"/>
      <c r="G26" s="276"/>
      <c r="H26" s="276"/>
      <c r="I26" s="277"/>
      <c r="J26" s="276"/>
      <c r="K26" s="204"/>
      <c r="L26" s="276"/>
      <c r="M26" s="276"/>
      <c r="N26" s="277"/>
      <c r="O26" s="276"/>
      <c r="P26" s="277"/>
      <c r="Q26" s="194">
        <f t="shared" si="8"/>
        <v>0</v>
      </c>
      <c r="R26" s="355">
        <f t="shared" si="4"/>
        <v>0</v>
      </c>
      <c r="S26" s="278">
        <f t="shared" si="0"/>
        <v>0</v>
      </c>
      <c r="T26" s="195" t="str">
        <f>IFERROR((VLOOKUP(I26&amp;N26&amp;P26,'AP Scores'!$F$2:$G$1500,2,FALSE)), "")</f>
        <v/>
      </c>
      <c r="U26" s="276"/>
      <c r="V26" s="279"/>
      <c r="W26" s="275"/>
      <c r="X26" s="355">
        <f t="shared" si="1"/>
        <v>0</v>
      </c>
      <c r="Y26" s="280"/>
      <c r="Z26" s="280"/>
      <c r="AA26" s="281">
        <f t="shared" si="9"/>
        <v>0</v>
      </c>
      <c r="AB26" s="281">
        <f t="shared" si="5"/>
        <v>0</v>
      </c>
      <c r="AC26" s="281">
        <f t="shared" si="2"/>
        <v>0</v>
      </c>
      <c r="AD26" s="195" t="str">
        <f>IFERROR((VLOOKUP(X26&amp;Y26&amp;Z26,'AP Scores'!$F$2:$G$1500,2,FALSE)), "")</f>
        <v/>
      </c>
      <c r="AE26" s="276"/>
      <c r="AF26" s="282"/>
      <c r="AG26" s="278">
        <f t="shared" si="3"/>
        <v>0</v>
      </c>
      <c r="AH26" s="280"/>
      <c r="AI26" s="280"/>
      <c r="AJ26" s="281" cm="1">
        <f t="array" ref="AJ26">IFERROR(_xlfn.IFS(AG26*AH26*AI26&gt;0,AG26*AH26*AI26,Q26&gt;0,Q26),0)</f>
        <v>0</v>
      </c>
      <c r="AK26" s="281">
        <f t="shared" si="6"/>
        <v>0</v>
      </c>
      <c r="AL26" s="278">
        <f t="shared" si="7"/>
        <v>0</v>
      </c>
      <c r="AM26" s="196" t="str" cm="1">
        <f t="array" ref="AM26">IFERROR(_xlfn.IFS(IFERROR(VLOOKUP(AG26&amp;AH26&amp;AI26,'AP Scores'!$F$2:$G$1500,2,FALSE),"")&lt;&gt;"",VLOOKUP(AG26&amp;AH26&amp;AI26,'AP Scores'!$F$2:$G$1500,2,FALSE),T26&lt;&gt;"",T26),"")</f>
        <v/>
      </c>
    </row>
    <row r="27" spans="1:39" ht="15">
      <c r="A27" s="106">
        <v>14</v>
      </c>
      <c r="B27" s="275"/>
      <c r="C27" s="275"/>
      <c r="D27" s="275"/>
      <c r="E27" s="203"/>
      <c r="F27" s="276"/>
      <c r="G27" s="276"/>
      <c r="H27" s="276"/>
      <c r="I27" s="277"/>
      <c r="J27" s="276"/>
      <c r="K27" s="204"/>
      <c r="L27" s="276"/>
      <c r="M27" s="276"/>
      <c r="N27" s="277"/>
      <c r="O27" s="276"/>
      <c r="P27" s="277"/>
      <c r="Q27" s="194">
        <f t="shared" si="8"/>
        <v>0</v>
      </c>
      <c r="R27" s="355">
        <f t="shared" si="4"/>
        <v>0</v>
      </c>
      <c r="S27" s="278">
        <f t="shared" si="0"/>
        <v>0</v>
      </c>
      <c r="T27" s="195" t="str">
        <f>IFERROR((VLOOKUP(I27&amp;N27&amp;P27,'AP Scores'!$F$2:$G$1500,2,FALSE)), "")</f>
        <v/>
      </c>
      <c r="U27" s="276"/>
      <c r="V27" s="279"/>
      <c r="W27" s="275"/>
      <c r="X27" s="355">
        <f t="shared" si="1"/>
        <v>0</v>
      </c>
      <c r="Y27" s="280"/>
      <c r="Z27" s="280"/>
      <c r="AA27" s="281">
        <f t="shared" si="9"/>
        <v>0</v>
      </c>
      <c r="AB27" s="281">
        <f t="shared" si="5"/>
        <v>0</v>
      </c>
      <c r="AC27" s="281">
        <f t="shared" si="2"/>
        <v>0</v>
      </c>
      <c r="AD27" s="195" t="str">
        <f>IFERROR((VLOOKUP(X27&amp;Y27&amp;Z27,'AP Scores'!$F$2:$G$1500,2,FALSE)), "")</f>
        <v/>
      </c>
      <c r="AE27" s="276"/>
      <c r="AF27" s="282"/>
      <c r="AG27" s="278">
        <f t="shared" si="3"/>
        <v>0</v>
      </c>
      <c r="AH27" s="280"/>
      <c r="AI27" s="280"/>
      <c r="AJ27" s="281" cm="1">
        <f t="array" ref="AJ27">IFERROR(_xlfn.IFS(AG27*AH27*AI27&gt;0,AG27*AH27*AI27,Q27&gt;0,Q27),0)</f>
        <v>0</v>
      </c>
      <c r="AK27" s="281">
        <f t="shared" si="6"/>
        <v>0</v>
      </c>
      <c r="AL27" s="278">
        <f t="shared" si="7"/>
        <v>0</v>
      </c>
      <c r="AM27" s="196" t="str" cm="1">
        <f t="array" ref="AM27">IFERROR(_xlfn.IFS(IFERROR(VLOOKUP(AG27&amp;AH27&amp;AI27,'AP Scores'!$F$2:$G$1500,2,FALSE),"")&lt;&gt;"",VLOOKUP(AG27&amp;AH27&amp;AI27,'AP Scores'!$F$2:$G$1500,2,FALSE),T27&lt;&gt;"",T27),"")</f>
        <v/>
      </c>
    </row>
    <row r="28" spans="1:39" ht="15">
      <c r="A28" s="106">
        <v>15</v>
      </c>
      <c r="B28" s="275"/>
      <c r="C28" s="275"/>
      <c r="D28" s="275"/>
      <c r="E28" s="203"/>
      <c r="F28" s="276"/>
      <c r="G28" s="276"/>
      <c r="H28" s="276"/>
      <c r="I28" s="277"/>
      <c r="J28" s="276"/>
      <c r="K28" s="204"/>
      <c r="L28" s="276"/>
      <c r="M28" s="276"/>
      <c r="N28" s="277"/>
      <c r="O28" s="276"/>
      <c r="P28" s="277"/>
      <c r="Q28" s="194">
        <f t="shared" si="8"/>
        <v>0</v>
      </c>
      <c r="R28" s="355">
        <f t="shared" si="4"/>
        <v>0</v>
      </c>
      <c r="S28" s="278">
        <f t="shared" si="0"/>
        <v>0</v>
      </c>
      <c r="T28" s="195" t="str">
        <f>IFERROR((VLOOKUP(I28&amp;N28&amp;P28,'AP Scores'!$F$2:$G$1500,2,FALSE)), "")</f>
        <v/>
      </c>
      <c r="U28" s="276"/>
      <c r="V28" s="279"/>
      <c r="W28" s="275"/>
      <c r="X28" s="355">
        <f t="shared" si="1"/>
        <v>0</v>
      </c>
      <c r="Y28" s="280"/>
      <c r="Z28" s="280"/>
      <c r="AA28" s="281">
        <f t="shared" si="9"/>
        <v>0</v>
      </c>
      <c r="AB28" s="281">
        <f t="shared" si="5"/>
        <v>0</v>
      </c>
      <c r="AC28" s="281">
        <f t="shared" si="2"/>
        <v>0</v>
      </c>
      <c r="AD28" s="195" t="str">
        <f>IFERROR((VLOOKUP(X28&amp;Y28&amp;Z28,'AP Scores'!$F$2:$G$1500,2,FALSE)), "")</f>
        <v/>
      </c>
      <c r="AE28" s="276"/>
      <c r="AF28" s="282"/>
      <c r="AG28" s="278">
        <f t="shared" si="3"/>
        <v>0</v>
      </c>
      <c r="AH28" s="280"/>
      <c r="AI28" s="280"/>
      <c r="AJ28" s="281" cm="1">
        <f t="array" ref="AJ28">IFERROR(_xlfn.IFS(AG28*AH28*AI28&gt;0,AG28*AH28*AI28,Q28&gt;0,Q28),0)</f>
        <v>0</v>
      </c>
      <c r="AK28" s="281">
        <f t="shared" si="6"/>
        <v>0</v>
      </c>
      <c r="AL28" s="278">
        <f t="shared" si="7"/>
        <v>0</v>
      </c>
      <c r="AM28" s="196" t="str" cm="1">
        <f t="array" ref="AM28">IFERROR(_xlfn.IFS(IFERROR(VLOOKUP(AG28&amp;AH28&amp;AI28,'AP Scores'!$F$2:$G$1500,2,FALSE),"")&lt;&gt;"",VLOOKUP(AG28&amp;AH28&amp;AI28,'AP Scores'!$F$2:$G$1500,2,FALSE),T28&lt;&gt;"",T28),"")</f>
        <v/>
      </c>
    </row>
    <row r="29" spans="1:39" ht="15">
      <c r="A29" s="106">
        <v>16</v>
      </c>
      <c r="B29" s="275"/>
      <c r="C29" s="275"/>
      <c r="D29" s="275"/>
      <c r="E29" s="203"/>
      <c r="F29" s="276"/>
      <c r="G29" s="276"/>
      <c r="H29" s="276"/>
      <c r="I29" s="277"/>
      <c r="J29" s="276"/>
      <c r="K29" s="204"/>
      <c r="L29" s="276"/>
      <c r="M29" s="276"/>
      <c r="N29" s="277"/>
      <c r="O29" s="276"/>
      <c r="P29" s="277"/>
      <c r="Q29" s="194">
        <f t="shared" si="8"/>
        <v>0</v>
      </c>
      <c r="R29" s="355">
        <f t="shared" si="4"/>
        <v>0</v>
      </c>
      <c r="S29" s="278">
        <f t="shared" si="0"/>
        <v>0</v>
      </c>
      <c r="T29" s="195" t="str">
        <f>IFERROR((VLOOKUP(I29&amp;N29&amp;P29,'AP Scores'!$F$2:$G$1500,2,FALSE)), "")</f>
        <v/>
      </c>
      <c r="U29" s="276"/>
      <c r="V29" s="279"/>
      <c r="W29" s="275"/>
      <c r="X29" s="355">
        <f t="shared" si="1"/>
        <v>0</v>
      </c>
      <c r="Y29" s="280"/>
      <c r="Z29" s="280"/>
      <c r="AA29" s="281">
        <f t="shared" si="9"/>
        <v>0</v>
      </c>
      <c r="AB29" s="281">
        <f t="shared" si="5"/>
        <v>0</v>
      </c>
      <c r="AC29" s="281">
        <f t="shared" si="2"/>
        <v>0</v>
      </c>
      <c r="AD29" s="195" t="str">
        <f>IFERROR((VLOOKUP(X29&amp;Y29&amp;Z29,'AP Scores'!$F$2:$G$1500,2,FALSE)), "")</f>
        <v/>
      </c>
      <c r="AE29" s="276"/>
      <c r="AF29" s="282"/>
      <c r="AG29" s="278">
        <f t="shared" si="3"/>
        <v>0</v>
      </c>
      <c r="AH29" s="280"/>
      <c r="AI29" s="280"/>
      <c r="AJ29" s="281" cm="1">
        <f t="array" ref="AJ29">IFERROR(_xlfn.IFS(AG29*AH29*AI29&gt;0,AG29*AH29*AI29,Q29&gt;0,Q29),0)</f>
        <v>0</v>
      </c>
      <c r="AK29" s="281">
        <f t="shared" si="6"/>
        <v>0</v>
      </c>
      <c r="AL29" s="278">
        <f t="shared" si="7"/>
        <v>0</v>
      </c>
      <c r="AM29" s="196" t="str" cm="1">
        <f t="array" ref="AM29">IFERROR(_xlfn.IFS(IFERROR(VLOOKUP(AG29&amp;AH29&amp;AI29,'AP Scores'!$F$2:$G$1500,2,FALSE),"")&lt;&gt;"",VLOOKUP(AG29&amp;AH29&amp;AI29,'AP Scores'!$F$2:$G$1500,2,FALSE),T29&lt;&gt;"",T29),"")</f>
        <v/>
      </c>
    </row>
    <row r="30" spans="1:39" ht="15">
      <c r="A30" s="106">
        <v>17</v>
      </c>
      <c r="B30" s="275"/>
      <c r="C30" s="275"/>
      <c r="D30" s="275"/>
      <c r="E30" s="203"/>
      <c r="F30" s="276"/>
      <c r="G30" s="276"/>
      <c r="H30" s="276"/>
      <c r="I30" s="277"/>
      <c r="J30" s="276"/>
      <c r="K30" s="204"/>
      <c r="L30" s="276"/>
      <c r="M30" s="276"/>
      <c r="N30" s="277"/>
      <c r="O30" s="276"/>
      <c r="P30" s="277"/>
      <c r="Q30" s="194">
        <f t="shared" si="8"/>
        <v>0</v>
      </c>
      <c r="R30" s="355">
        <f t="shared" si="4"/>
        <v>0</v>
      </c>
      <c r="S30" s="278">
        <f t="shared" si="0"/>
        <v>0</v>
      </c>
      <c r="T30" s="195" t="str">
        <f>IFERROR((VLOOKUP(I30&amp;N30&amp;P30,'AP Scores'!$F$2:$G$1500,2,FALSE)), "")</f>
        <v/>
      </c>
      <c r="U30" s="276"/>
      <c r="V30" s="279"/>
      <c r="W30" s="275"/>
      <c r="X30" s="355">
        <f t="shared" si="1"/>
        <v>0</v>
      </c>
      <c r="Y30" s="280"/>
      <c r="Z30" s="280"/>
      <c r="AA30" s="281">
        <f t="shared" si="9"/>
        <v>0</v>
      </c>
      <c r="AB30" s="281">
        <f t="shared" si="5"/>
        <v>0</v>
      </c>
      <c r="AC30" s="281">
        <f t="shared" si="2"/>
        <v>0</v>
      </c>
      <c r="AD30" s="195" t="str">
        <f>IFERROR((VLOOKUP(X30&amp;Y30&amp;Z30,'AP Scores'!$F$2:$G$1500,2,FALSE)), "")</f>
        <v/>
      </c>
      <c r="AE30" s="276"/>
      <c r="AF30" s="282"/>
      <c r="AG30" s="278">
        <f t="shared" si="3"/>
        <v>0</v>
      </c>
      <c r="AH30" s="280"/>
      <c r="AI30" s="280"/>
      <c r="AJ30" s="281" cm="1">
        <f t="array" ref="AJ30">IFERROR(_xlfn.IFS(AG30*AH30*AI30&gt;0,AG30*AH30*AI30,Q30&gt;0,Q30),0)</f>
        <v>0</v>
      </c>
      <c r="AK30" s="281">
        <f t="shared" si="6"/>
        <v>0</v>
      </c>
      <c r="AL30" s="278">
        <f t="shared" si="7"/>
        <v>0</v>
      </c>
      <c r="AM30" s="196" t="str" cm="1">
        <f t="array" ref="AM30">IFERROR(_xlfn.IFS(IFERROR(VLOOKUP(AG30&amp;AH30&amp;AI30,'AP Scores'!$F$2:$G$1500,2,FALSE),"")&lt;&gt;"",VLOOKUP(AG30&amp;AH30&amp;AI30,'AP Scores'!$F$2:$G$1500,2,FALSE),T30&lt;&gt;"",T30),"")</f>
        <v/>
      </c>
    </row>
    <row r="31" spans="1:39" ht="15">
      <c r="A31" s="106">
        <v>18</v>
      </c>
      <c r="B31" s="275"/>
      <c r="C31" s="275"/>
      <c r="D31" s="275"/>
      <c r="E31" s="203"/>
      <c r="F31" s="276"/>
      <c r="G31" s="276"/>
      <c r="H31" s="276"/>
      <c r="I31" s="277"/>
      <c r="J31" s="276"/>
      <c r="K31" s="204"/>
      <c r="L31" s="276"/>
      <c r="M31" s="276"/>
      <c r="N31" s="277"/>
      <c r="O31" s="276"/>
      <c r="P31" s="277"/>
      <c r="Q31" s="194">
        <f t="shared" si="8"/>
        <v>0</v>
      </c>
      <c r="R31" s="355">
        <f t="shared" si="4"/>
        <v>0</v>
      </c>
      <c r="S31" s="278">
        <f t="shared" si="0"/>
        <v>0</v>
      </c>
      <c r="T31" s="195" t="str">
        <f>IFERROR((VLOOKUP(I31&amp;N31&amp;P31,'AP Scores'!$F$2:$G$1500,2,FALSE)), "")</f>
        <v/>
      </c>
      <c r="U31" s="276"/>
      <c r="V31" s="279"/>
      <c r="W31" s="275"/>
      <c r="X31" s="355">
        <f t="shared" si="1"/>
        <v>0</v>
      </c>
      <c r="Y31" s="280"/>
      <c r="Z31" s="280"/>
      <c r="AA31" s="281">
        <f t="shared" si="9"/>
        <v>0</v>
      </c>
      <c r="AB31" s="281">
        <f t="shared" si="5"/>
        <v>0</v>
      </c>
      <c r="AC31" s="281">
        <f t="shared" si="2"/>
        <v>0</v>
      </c>
      <c r="AD31" s="195" t="str">
        <f>IFERROR((VLOOKUP(X31&amp;Y31&amp;Z31,'AP Scores'!$F$2:$G$1500,2,FALSE)), "")</f>
        <v/>
      </c>
      <c r="AE31" s="276"/>
      <c r="AF31" s="282"/>
      <c r="AG31" s="278">
        <f t="shared" si="3"/>
        <v>0</v>
      </c>
      <c r="AH31" s="280"/>
      <c r="AI31" s="280"/>
      <c r="AJ31" s="281" cm="1">
        <f t="array" ref="AJ31">IFERROR(_xlfn.IFS(AG31*AH31*AI31&gt;0,AG31*AH31*AI31,Q31&gt;0,Q31),0)</f>
        <v>0</v>
      </c>
      <c r="AK31" s="281">
        <f t="shared" si="6"/>
        <v>0</v>
      </c>
      <c r="AL31" s="278">
        <f t="shared" si="7"/>
        <v>0</v>
      </c>
      <c r="AM31" s="196" t="str" cm="1">
        <f t="array" ref="AM31">IFERROR(_xlfn.IFS(IFERROR(VLOOKUP(AG31&amp;AH31&amp;AI31,'AP Scores'!$F$2:$G$1500,2,FALSE),"")&lt;&gt;"",VLOOKUP(AG31&amp;AH31&amp;AI31,'AP Scores'!$F$2:$G$1500,2,FALSE),T31&lt;&gt;"",T31),"")</f>
        <v/>
      </c>
    </row>
    <row r="32" spans="1:39" ht="15">
      <c r="A32" s="106">
        <v>19</v>
      </c>
      <c r="B32" s="275"/>
      <c r="C32" s="275"/>
      <c r="D32" s="275"/>
      <c r="E32" s="203"/>
      <c r="F32" s="276"/>
      <c r="G32" s="276"/>
      <c r="H32" s="276"/>
      <c r="I32" s="277"/>
      <c r="J32" s="276"/>
      <c r="K32" s="204"/>
      <c r="L32" s="276"/>
      <c r="M32" s="276"/>
      <c r="N32" s="277"/>
      <c r="O32" s="276"/>
      <c r="P32" s="277"/>
      <c r="Q32" s="194">
        <f t="shared" si="8"/>
        <v>0</v>
      </c>
      <c r="R32" s="355">
        <f t="shared" si="4"/>
        <v>0</v>
      </c>
      <c r="S32" s="278">
        <f t="shared" si="0"/>
        <v>0</v>
      </c>
      <c r="T32" s="195" t="str">
        <f>IFERROR((VLOOKUP(I32&amp;N32&amp;P32,'AP Scores'!$F$2:$G$1500,2,FALSE)), "")</f>
        <v/>
      </c>
      <c r="U32" s="276"/>
      <c r="V32" s="279"/>
      <c r="W32" s="275"/>
      <c r="X32" s="355">
        <f t="shared" si="1"/>
        <v>0</v>
      </c>
      <c r="Y32" s="280"/>
      <c r="Z32" s="280"/>
      <c r="AA32" s="281">
        <f t="shared" si="9"/>
        <v>0</v>
      </c>
      <c r="AB32" s="281">
        <f t="shared" si="5"/>
        <v>0</v>
      </c>
      <c r="AC32" s="281">
        <f t="shared" si="2"/>
        <v>0</v>
      </c>
      <c r="AD32" s="195" t="str">
        <f>IFERROR((VLOOKUP(X32&amp;Y32&amp;Z32,'AP Scores'!$F$2:$G$1500,2,FALSE)), "")</f>
        <v/>
      </c>
      <c r="AE32" s="276"/>
      <c r="AF32" s="282"/>
      <c r="AG32" s="278">
        <f t="shared" si="3"/>
        <v>0</v>
      </c>
      <c r="AH32" s="280"/>
      <c r="AI32" s="280"/>
      <c r="AJ32" s="281" cm="1">
        <f t="array" ref="AJ32">IFERROR(_xlfn.IFS(AG32*AH32*AI32&gt;0,AG32*AH32*AI32,Q32&gt;0,Q32),0)</f>
        <v>0</v>
      </c>
      <c r="AK32" s="281">
        <f t="shared" si="6"/>
        <v>0</v>
      </c>
      <c r="AL32" s="278">
        <f t="shared" si="7"/>
        <v>0</v>
      </c>
      <c r="AM32" s="196" t="str" cm="1">
        <f t="array" ref="AM32">IFERROR(_xlfn.IFS(IFERROR(VLOOKUP(AG32&amp;AH32&amp;AI32,'AP Scores'!$F$2:$G$1500,2,FALSE),"")&lt;&gt;"",VLOOKUP(AG32&amp;AH32&amp;AI32,'AP Scores'!$F$2:$G$1500,2,FALSE),T32&lt;&gt;"",T32),"")</f>
        <v/>
      </c>
    </row>
    <row r="33" spans="1:39" ht="15">
      <c r="A33" s="106">
        <v>20</v>
      </c>
      <c r="B33" s="275"/>
      <c r="C33" s="275"/>
      <c r="D33" s="275"/>
      <c r="E33" s="203"/>
      <c r="F33" s="276"/>
      <c r="G33" s="276"/>
      <c r="H33" s="276"/>
      <c r="I33" s="277"/>
      <c r="J33" s="276"/>
      <c r="K33" s="204"/>
      <c r="L33" s="276"/>
      <c r="M33" s="276"/>
      <c r="N33" s="277"/>
      <c r="O33" s="276"/>
      <c r="P33" s="277"/>
      <c r="Q33" s="194">
        <f t="shared" si="8"/>
        <v>0</v>
      </c>
      <c r="R33" s="355">
        <f t="shared" si="4"/>
        <v>0</v>
      </c>
      <c r="S33" s="278">
        <f t="shared" si="0"/>
        <v>0</v>
      </c>
      <c r="T33" s="195" t="str">
        <f>IFERROR((VLOOKUP(I33&amp;N33&amp;P33,'AP Scores'!$F$2:$G$1500,2,FALSE)), "")</f>
        <v/>
      </c>
      <c r="U33" s="276"/>
      <c r="V33" s="279"/>
      <c r="W33" s="275"/>
      <c r="X33" s="355">
        <f t="shared" si="1"/>
        <v>0</v>
      </c>
      <c r="Y33" s="280"/>
      <c r="Z33" s="280"/>
      <c r="AA33" s="281">
        <f t="shared" si="9"/>
        <v>0</v>
      </c>
      <c r="AB33" s="281">
        <f t="shared" si="5"/>
        <v>0</v>
      </c>
      <c r="AC33" s="281">
        <f t="shared" si="2"/>
        <v>0</v>
      </c>
      <c r="AD33" s="195" t="str">
        <f>IFERROR((VLOOKUP(X33&amp;Y33&amp;Z33,'AP Scores'!$F$2:$G$1500,2,FALSE)), "")</f>
        <v/>
      </c>
      <c r="AE33" s="276"/>
      <c r="AF33" s="282"/>
      <c r="AG33" s="278">
        <f t="shared" si="3"/>
        <v>0</v>
      </c>
      <c r="AH33" s="280"/>
      <c r="AI33" s="280"/>
      <c r="AJ33" s="281" cm="1">
        <f t="array" ref="AJ33">IFERROR(_xlfn.IFS(AG33*AH33*AI33&gt;0,AG33*AH33*AI33,Q33&gt;0,Q33),0)</f>
        <v>0</v>
      </c>
      <c r="AK33" s="281">
        <f t="shared" si="6"/>
        <v>0</v>
      </c>
      <c r="AL33" s="278">
        <f t="shared" si="7"/>
        <v>0</v>
      </c>
      <c r="AM33" s="196" t="str" cm="1">
        <f t="array" ref="AM33">IFERROR(_xlfn.IFS(IFERROR(VLOOKUP(AG33&amp;AH33&amp;AI33,'AP Scores'!$F$2:$G$1500,2,FALSE),"")&lt;&gt;"",VLOOKUP(AG33&amp;AH33&amp;AI33,'AP Scores'!$F$2:$G$1500,2,FALSE),T33&lt;&gt;"",T33),"")</f>
        <v/>
      </c>
    </row>
    <row r="34" spans="1:39" ht="15">
      <c r="A34" s="106">
        <v>21</v>
      </c>
      <c r="B34" s="275"/>
      <c r="C34" s="275"/>
      <c r="D34" s="275"/>
      <c r="E34" s="203"/>
      <c r="F34" s="276"/>
      <c r="G34" s="276"/>
      <c r="H34" s="276"/>
      <c r="I34" s="277"/>
      <c r="J34" s="276"/>
      <c r="K34" s="204"/>
      <c r="L34" s="276"/>
      <c r="M34" s="276"/>
      <c r="N34" s="277"/>
      <c r="O34" s="276"/>
      <c r="P34" s="277"/>
      <c r="Q34" s="194">
        <f t="shared" si="8"/>
        <v>0</v>
      </c>
      <c r="R34" s="355">
        <f t="shared" si="4"/>
        <v>0</v>
      </c>
      <c r="S34" s="278">
        <f t="shared" si="0"/>
        <v>0</v>
      </c>
      <c r="T34" s="195" t="str">
        <f>IFERROR((VLOOKUP(I34&amp;N34&amp;P34,'AP Scores'!$F$2:$G$1500,2,FALSE)), "")</f>
        <v/>
      </c>
      <c r="U34" s="276"/>
      <c r="V34" s="279"/>
      <c r="W34" s="275"/>
      <c r="X34" s="355">
        <f t="shared" si="1"/>
        <v>0</v>
      </c>
      <c r="Y34" s="280"/>
      <c r="Z34" s="280"/>
      <c r="AA34" s="281">
        <f t="shared" si="9"/>
        <v>0</v>
      </c>
      <c r="AB34" s="281">
        <f t="shared" si="5"/>
        <v>0</v>
      </c>
      <c r="AC34" s="281">
        <f t="shared" si="2"/>
        <v>0</v>
      </c>
      <c r="AD34" s="195" t="str">
        <f>IFERROR((VLOOKUP(X34&amp;Y34&amp;Z34,'AP Scores'!$F$2:$G$1500,2,FALSE)), "")</f>
        <v/>
      </c>
      <c r="AE34" s="276"/>
      <c r="AF34" s="282"/>
      <c r="AG34" s="278">
        <f t="shared" si="3"/>
        <v>0</v>
      </c>
      <c r="AH34" s="280"/>
      <c r="AI34" s="280"/>
      <c r="AJ34" s="281" cm="1">
        <f t="array" ref="AJ34">IFERROR(_xlfn.IFS(AG34*AH34*AI34&gt;0,AG34*AH34*AI34,Q34&gt;0,Q34),0)</f>
        <v>0</v>
      </c>
      <c r="AK34" s="281">
        <f t="shared" si="6"/>
        <v>0</v>
      </c>
      <c r="AL34" s="278">
        <f t="shared" si="7"/>
        <v>0</v>
      </c>
      <c r="AM34" s="196" t="str" cm="1">
        <f t="array" ref="AM34">IFERROR(_xlfn.IFS(IFERROR(VLOOKUP(AG34&amp;AH34&amp;AI34,'AP Scores'!$F$2:$G$1500,2,FALSE),"")&lt;&gt;"",VLOOKUP(AG34&amp;AH34&amp;AI34,'AP Scores'!$F$2:$G$1500,2,FALSE),T34&lt;&gt;"",T34),"")</f>
        <v/>
      </c>
    </row>
    <row r="35" spans="1:39" ht="15">
      <c r="A35" s="106">
        <v>22</v>
      </c>
      <c r="B35" s="275"/>
      <c r="C35" s="275"/>
      <c r="D35" s="275"/>
      <c r="E35" s="203"/>
      <c r="F35" s="276"/>
      <c r="G35" s="276"/>
      <c r="H35" s="276"/>
      <c r="I35" s="277"/>
      <c r="J35" s="276"/>
      <c r="K35" s="204"/>
      <c r="L35" s="276"/>
      <c r="M35" s="276"/>
      <c r="N35" s="277"/>
      <c r="O35" s="276"/>
      <c r="P35" s="277"/>
      <c r="Q35" s="194">
        <f t="shared" si="8"/>
        <v>0</v>
      </c>
      <c r="R35" s="355">
        <f t="shared" si="4"/>
        <v>0</v>
      </c>
      <c r="S35" s="278">
        <f t="shared" si="0"/>
        <v>0</v>
      </c>
      <c r="T35" s="195" t="str">
        <f>IFERROR((VLOOKUP(I35&amp;N35&amp;P35,'AP Scores'!$F$2:$G$1500,2,FALSE)), "")</f>
        <v/>
      </c>
      <c r="U35" s="276"/>
      <c r="V35" s="279"/>
      <c r="W35" s="275"/>
      <c r="X35" s="355">
        <f t="shared" si="1"/>
        <v>0</v>
      </c>
      <c r="Y35" s="280"/>
      <c r="Z35" s="280"/>
      <c r="AA35" s="281">
        <f t="shared" si="9"/>
        <v>0</v>
      </c>
      <c r="AB35" s="281">
        <f t="shared" si="5"/>
        <v>0</v>
      </c>
      <c r="AC35" s="281">
        <f t="shared" si="2"/>
        <v>0</v>
      </c>
      <c r="AD35" s="195" t="str">
        <f>IFERROR((VLOOKUP(X35&amp;Y35&amp;Z35,'AP Scores'!$F$2:$G$1500,2,FALSE)), "")</f>
        <v/>
      </c>
      <c r="AE35" s="276"/>
      <c r="AF35" s="282"/>
      <c r="AG35" s="278">
        <f t="shared" si="3"/>
        <v>0</v>
      </c>
      <c r="AH35" s="280"/>
      <c r="AI35" s="280"/>
      <c r="AJ35" s="281" cm="1">
        <f t="array" ref="AJ35">IFERROR(_xlfn.IFS(AG35*AH35*AI35&gt;0,AG35*AH35*AI35,Q35&gt;0,Q35),0)</f>
        <v>0</v>
      </c>
      <c r="AK35" s="281">
        <f t="shared" si="6"/>
        <v>0</v>
      </c>
      <c r="AL35" s="278">
        <f t="shared" si="7"/>
        <v>0</v>
      </c>
      <c r="AM35" s="196" t="str" cm="1">
        <f t="array" ref="AM35">IFERROR(_xlfn.IFS(IFERROR(VLOOKUP(AG35&amp;AH35&amp;AI35,'AP Scores'!$F$2:$G$1500,2,FALSE),"")&lt;&gt;"",VLOOKUP(AG35&amp;AH35&amp;AI35,'AP Scores'!$F$2:$G$1500,2,FALSE),T35&lt;&gt;"",T35),"")</f>
        <v/>
      </c>
    </row>
    <row r="36" spans="1:39" ht="15">
      <c r="A36" s="106">
        <v>23</v>
      </c>
      <c r="B36" s="275"/>
      <c r="C36" s="275"/>
      <c r="D36" s="275"/>
      <c r="E36" s="203"/>
      <c r="F36" s="276"/>
      <c r="G36" s="276"/>
      <c r="H36" s="276"/>
      <c r="I36" s="277"/>
      <c r="J36" s="276"/>
      <c r="K36" s="204"/>
      <c r="L36" s="276"/>
      <c r="M36" s="276"/>
      <c r="N36" s="277"/>
      <c r="O36" s="276"/>
      <c r="P36" s="277"/>
      <c r="Q36" s="194">
        <f t="shared" si="8"/>
        <v>0</v>
      </c>
      <c r="R36" s="355">
        <f t="shared" si="4"/>
        <v>0</v>
      </c>
      <c r="S36" s="278">
        <f t="shared" si="0"/>
        <v>0</v>
      </c>
      <c r="T36" s="195" t="str">
        <f>IFERROR((VLOOKUP(I36&amp;N36&amp;P36,'AP Scores'!$F$2:$G$1500,2,FALSE)), "")</f>
        <v/>
      </c>
      <c r="U36" s="276"/>
      <c r="V36" s="279"/>
      <c r="W36" s="275"/>
      <c r="X36" s="355">
        <f t="shared" si="1"/>
        <v>0</v>
      </c>
      <c r="Y36" s="280"/>
      <c r="Z36" s="280"/>
      <c r="AA36" s="281">
        <f t="shared" si="9"/>
        <v>0</v>
      </c>
      <c r="AB36" s="281">
        <f t="shared" si="5"/>
        <v>0</v>
      </c>
      <c r="AC36" s="281">
        <f t="shared" si="2"/>
        <v>0</v>
      </c>
      <c r="AD36" s="195" t="str">
        <f>IFERROR((VLOOKUP(X36&amp;Y36&amp;Z36,'AP Scores'!$F$2:$G$1500,2,FALSE)), "")</f>
        <v/>
      </c>
      <c r="AE36" s="276"/>
      <c r="AF36" s="282"/>
      <c r="AG36" s="278">
        <f t="shared" si="3"/>
        <v>0</v>
      </c>
      <c r="AH36" s="280"/>
      <c r="AI36" s="280"/>
      <c r="AJ36" s="281" cm="1">
        <f t="array" ref="AJ36">IFERROR(_xlfn.IFS(AG36*AH36*AI36&gt;0,AG36*AH36*AI36,Q36&gt;0,Q36),0)</f>
        <v>0</v>
      </c>
      <c r="AK36" s="281">
        <f t="shared" si="6"/>
        <v>0</v>
      </c>
      <c r="AL36" s="278">
        <f t="shared" si="7"/>
        <v>0</v>
      </c>
      <c r="AM36" s="196" t="str" cm="1">
        <f t="array" ref="AM36">IFERROR(_xlfn.IFS(IFERROR(VLOOKUP(AG36&amp;AH36&amp;AI36,'AP Scores'!$F$2:$G$1500,2,FALSE),"")&lt;&gt;"",VLOOKUP(AG36&amp;AH36&amp;AI36,'AP Scores'!$F$2:$G$1500,2,FALSE),T36&lt;&gt;"",T36),"")</f>
        <v/>
      </c>
    </row>
    <row r="37" spans="1:39" ht="15">
      <c r="A37" s="106">
        <v>24</v>
      </c>
      <c r="B37" s="275"/>
      <c r="C37" s="275"/>
      <c r="D37" s="275"/>
      <c r="E37" s="203"/>
      <c r="F37" s="276"/>
      <c r="G37" s="276"/>
      <c r="H37" s="276"/>
      <c r="I37" s="277"/>
      <c r="J37" s="276"/>
      <c r="K37" s="204"/>
      <c r="L37" s="276"/>
      <c r="M37" s="276"/>
      <c r="N37" s="277"/>
      <c r="O37" s="276"/>
      <c r="P37" s="277"/>
      <c r="Q37" s="194">
        <f t="shared" si="8"/>
        <v>0</v>
      </c>
      <c r="R37" s="355">
        <f t="shared" si="4"/>
        <v>0</v>
      </c>
      <c r="S37" s="278">
        <f t="shared" si="0"/>
        <v>0</v>
      </c>
      <c r="T37" s="195" t="str">
        <f>IFERROR((VLOOKUP(I37&amp;N37&amp;P37,'AP Scores'!$F$2:$G$1500,2,FALSE)), "")</f>
        <v/>
      </c>
      <c r="U37" s="276"/>
      <c r="V37" s="279"/>
      <c r="W37" s="275"/>
      <c r="X37" s="355">
        <f t="shared" si="1"/>
        <v>0</v>
      </c>
      <c r="Y37" s="280"/>
      <c r="Z37" s="280"/>
      <c r="AA37" s="281">
        <f t="shared" si="9"/>
        <v>0</v>
      </c>
      <c r="AB37" s="281">
        <f t="shared" si="5"/>
        <v>0</v>
      </c>
      <c r="AC37" s="281">
        <f t="shared" si="2"/>
        <v>0</v>
      </c>
      <c r="AD37" s="195" t="str">
        <f>IFERROR((VLOOKUP(X37&amp;Y37&amp;Z37,'AP Scores'!$F$2:$G$1500,2,FALSE)), "")</f>
        <v/>
      </c>
      <c r="AE37" s="276"/>
      <c r="AF37" s="282"/>
      <c r="AG37" s="278">
        <f t="shared" si="3"/>
        <v>0</v>
      </c>
      <c r="AH37" s="280"/>
      <c r="AI37" s="280"/>
      <c r="AJ37" s="281" cm="1">
        <f t="array" ref="AJ37">IFERROR(_xlfn.IFS(AG37*AH37*AI37&gt;0,AG37*AH37*AI37,Q37&gt;0,Q37),0)</f>
        <v>0</v>
      </c>
      <c r="AK37" s="281">
        <f t="shared" si="6"/>
        <v>0</v>
      </c>
      <c r="AL37" s="278">
        <f t="shared" si="7"/>
        <v>0</v>
      </c>
      <c r="AM37" s="196" t="str" cm="1">
        <f t="array" ref="AM37">IFERROR(_xlfn.IFS(IFERROR(VLOOKUP(AG37&amp;AH37&amp;AI37,'AP Scores'!$F$2:$G$1500,2,FALSE),"")&lt;&gt;"",VLOOKUP(AG37&amp;AH37&amp;AI37,'AP Scores'!$F$2:$G$1500,2,FALSE),T37&lt;&gt;"",T37),"")</f>
        <v/>
      </c>
    </row>
    <row r="38" spans="1:39" ht="15">
      <c r="A38" s="106">
        <v>25</v>
      </c>
      <c r="B38" s="275"/>
      <c r="C38" s="275"/>
      <c r="D38" s="275"/>
      <c r="E38" s="203"/>
      <c r="F38" s="276"/>
      <c r="G38" s="276"/>
      <c r="H38" s="276"/>
      <c r="I38" s="277"/>
      <c r="J38" s="276"/>
      <c r="K38" s="204"/>
      <c r="L38" s="276"/>
      <c r="M38" s="276"/>
      <c r="N38" s="277"/>
      <c r="O38" s="276"/>
      <c r="P38" s="277"/>
      <c r="Q38" s="194">
        <f t="shared" si="8"/>
        <v>0</v>
      </c>
      <c r="R38" s="355">
        <f t="shared" si="4"/>
        <v>0</v>
      </c>
      <c r="S38" s="278">
        <f t="shared" si="0"/>
        <v>0</v>
      </c>
      <c r="T38" s="195" t="str">
        <f>IFERROR((VLOOKUP(I38&amp;N38&amp;P38,'AP Scores'!$F$2:$G$1500,2,FALSE)), "")</f>
        <v/>
      </c>
      <c r="U38" s="276"/>
      <c r="V38" s="279"/>
      <c r="W38" s="275"/>
      <c r="X38" s="355">
        <f t="shared" si="1"/>
        <v>0</v>
      </c>
      <c r="Y38" s="280"/>
      <c r="Z38" s="280"/>
      <c r="AA38" s="281">
        <f t="shared" si="9"/>
        <v>0</v>
      </c>
      <c r="AB38" s="281">
        <f t="shared" si="5"/>
        <v>0</v>
      </c>
      <c r="AC38" s="281">
        <f t="shared" si="2"/>
        <v>0</v>
      </c>
      <c r="AD38" s="195" t="str">
        <f>IFERROR((VLOOKUP(X38&amp;Y38&amp;Z38,'AP Scores'!$F$2:$G$1500,2,FALSE)), "")</f>
        <v/>
      </c>
      <c r="AE38" s="276"/>
      <c r="AF38" s="282"/>
      <c r="AG38" s="278">
        <f t="shared" si="3"/>
        <v>0</v>
      </c>
      <c r="AH38" s="280"/>
      <c r="AI38" s="280"/>
      <c r="AJ38" s="281" cm="1">
        <f t="array" ref="AJ38">IFERROR(_xlfn.IFS(AG38*AH38*AI38&gt;0,AG38*AH38*AI38,Q38&gt;0,Q38),0)</f>
        <v>0</v>
      </c>
      <c r="AK38" s="281">
        <f t="shared" si="6"/>
        <v>0</v>
      </c>
      <c r="AL38" s="278">
        <f t="shared" si="7"/>
        <v>0</v>
      </c>
      <c r="AM38" s="196" t="str" cm="1">
        <f t="array" ref="AM38">IFERROR(_xlfn.IFS(IFERROR(VLOOKUP(AG38&amp;AH38&amp;AI38,'AP Scores'!$F$2:$G$1500,2,FALSE),"")&lt;&gt;"",VLOOKUP(AG38&amp;AH38&amp;AI38,'AP Scores'!$F$2:$G$1500,2,FALSE),T38&lt;&gt;"",T38),"")</f>
        <v/>
      </c>
    </row>
    <row r="39" spans="1:39" ht="15">
      <c r="A39" s="106">
        <v>26</v>
      </c>
      <c r="B39" s="275"/>
      <c r="C39" s="275"/>
      <c r="D39" s="275"/>
      <c r="E39" s="203"/>
      <c r="F39" s="276"/>
      <c r="G39" s="276"/>
      <c r="H39" s="276"/>
      <c r="I39" s="277"/>
      <c r="J39" s="276"/>
      <c r="K39" s="204"/>
      <c r="L39" s="276"/>
      <c r="M39" s="276"/>
      <c r="N39" s="277"/>
      <c r="O39" s="276"/>
      <c r="P39" s="277"/>
      <c r="Q39" s="194">
        <f t="shared" si="8"/>
        <v>0</v>
      </c>
      <c r="R39" s="355">
        <f t="shared" si="4"/>
        <v>0</v>
      </c>
      <c r="S39" s="278">
        <f t="shared" si="0"/>
        <v>0</v>
      </c>
      <c r="T39" s="195" t="str">
        <f>IFERROR((VLOOKUP(I39&amp;N39&amp;P39,'AP Scores'!$F$2:$G$1500,2,FALSE)), "")</f>
        <v/>
      </c>
      <c r="U39" s="276"/>
      <c r="V39" s="279"/>
      <c r="W39" s="275"/>
      <c r="X39" s="355">
        <f t="shared" si="1"/>
        <v>0</v>
      </c>
      <c r="Y39" s="280"/>
      <c r="Z39" s="280"/>
      <c r="AA39" s="281">
        <f t="shared" si="9"/>
        <v>0</v>
      </c>
      <c r="AB39" s="281">
        <f t="shared" si="5"/>
        <v>0</v>
      </c>
      <c r="AC39" s="281">
        <f t="shared" si="2"/>
        <v>0</v>
      </c>
      <c r="AD39" s="195" t="str">
        <f>IFERROR((VLOOKUP(X39&amp;Y39&amp;Z39,'AP Scores'!$F$2:$G$1500,2,FALSE)), "")</f>
        <v/>
      </c>
      <c r="AE39" s="276"/>
      <c r="AF39" s="282"/>
      <c r="AG39" s="278">
        <f t="shared" si="3"/>
        <v>0</v>
      </c>
      <c r="AH39" s="280"/>
      <c r="AI39" s="280"/>
      <c r="AJ39" s="281" cm="1">
        <f t="array" ref="AJ39">IFERROR(_xlfn.IFS(AG39*AH39*AI39&gt;0,AG39*AH39*AI39,Q39&gt;0,Q39),0)</f>
        <v>0</v>
      </c>
      <c r="AK39" s="281">
        <f t="shared" si="6"/>
        <v>0</v>
      </c>
      <c r="AL39" s="278">
        <f t="shared" si="7"/>
        <v>0</v>
      </c>
      <c r="AM39" s="196" t="str" cm="1">
        <f t="array" ref="AM39">IFERROR(_xlfn.IFS(IFERROR(VLOOKUP(AG39&amp;AH39&amp;AI39,'AP Scores'!$F$2:$G$1500,2,FALSE),"")&lt;&gt;"",VLOOKUP(AG39&amp;AH39&amp;AI39,'AP Scores'!$F$2:$G$1500,2,FALSE),T39&lt;&gt;"",T39),"")</f>
        <v/>
      </c>
    </row>
    <row r="40" spans="1:39" ht="15">
      <c r="A40" s="106">
        <v>27</v>
      </c>
      <c r="B40" s="275"/>
      <c r="C40" s="275"/>
      <c r="D40" s="275"/>
      <c r="E40" s="203"/>
      <c r="F40" s="276"/>
      <c r="G40" s="276"/>
      <c r="H40" s="276"/>
      <c r="I40" s="277"/>
      <c r="J40" s="276"/>
      <c r="K40" s="204"/>
      <c r="L40" s="276"/>
      <c r="M40" s="276"/>
      <c r="N40" s="277"/>
      <c r="O40" s="276"/>
      <c r="P40" s="277"/>
      <c r="Q40" s="194">
        <f t="shared" si="8"/>
        <v>0</v>
      </c>
      <c r="R40" s="355">
        <f t="shared" si="4"/>
        <v>0</v>
      </c>
      <c r="S40" s="278">
        <f t="shared" si="0"/>
        <v>0</v>
      </c>
      <c r="T40" s="195" t="str">
        <f>IFERROR((VLOOKUP(I40&amp;N40&amp;P40,'AP Scores'!$F$2:$G$1500,2,FALSE)), "")</f>
        <v/>
      </c>
      <c r="U40" s="276"/>
      <c r="V40" s="279"/>
      <c r="W40" s="275"/>
      <c r="X40" s="355">
        <f t="shared" si="1"/>
        <v>0</v>
      </c>
      <c r="Y40" s="280"/>
      <c r="Z40" s="280"/>
      <c r="AA40" s="281">
        <f t="shared" si="9"/>
        <v>0</v>
      </c>
      <c r="AB40" s="281">
        <f t="shared" si="5"/>
        <v>0</v>
      </c>
      <c r="AC40" s="281">
        <f t="shared" si="2"/>
        <v>0</v>
      </c>
      <c r="AD40" s="195" t="str">
        <f>IFERROR((VLOOKUP(X40&amp;Y40&amp;Z40,'AP Scores'!$F$2:$G$1500,2,FALSE)), "")</f>
        <v/>
      </c>
      <c r="AE40" s="276"/>
      <c r="AF40" s="282"/>
      <c r="AG40" s="278">
        <f t="shared" si="3"/>
        <v>0</v>
      </c>
      <c r="AH40" s="280"/>
      <c r="AI40" s="280"/>
      <c r="AJ40" s="281" cm="1">
        <f t="array" ref="AJ40">IFERROR(_xlfn.IFS(AG40*AH40*AI40&gt;0,AG40*AH40*AI40,Q40&gt;0,Q40),0)</f>
        <v>0</v>
      </c>
      <c r="AK40" s="281">
        <f t="shared" si="6"/>
        <v>0</v>
      </c>
      <c r="AL40" s="278">
        <f t="shared" si="7"/>
        <v>0</v>
      </c>
      <c r="AM40" s="196" t="str" cm="1">
        <f t="array" ref="AM40">IFERROR(_xlfn.IFS(IFERROR(VLOOKUP(AG40&amp;AH40&amp;AI40,'AP Scores'!$F$2:$G$1500,2,FALSE),"")&lt;&gt;"",VLOOKUP(AG40&amp;AH40&amp;AI40,'AP Scores'!$F$2:$G$1500,2,FALSE),T40&lt;&gt;"",T40),"")</f>
        <v/>
      </c>
    </row>
    <row r="41" spans="1:39" ht="15">
      <c r="A41" s="106">
        <v>28</v>
      </c>
      <c r="B41" s="275"/>
      <c r="C41" s="275"/>
      <c r="D41" s="275"/>
      <c r="E41" s="203"/>
      <c r="F41" s="276"/>
      <c r="G41" s="276"/>
      <c r="H41" s="276"/>
      <c r="I41" s="277"/>
      <c r="J41" s="276"/>
      <c r="K41" s="204"/>
      <c r="L41" s="276"/>
      <c r="M41" s="276"/>
      <c r="N41" s="277"/>
      <c r="O41" s="276"/>
      <c r="P41" s="277"/>
      <c r="Q41" s="194">
        <f t="shared" si="8"/>
        <v>0</v>
      </c>
      <c r="R41" s="355">
        <f t="shared" si="4"/>
        <v>0</v>
      </c>
      <c r="S41" s="278">
        <f t="shared" si="0"/>
        <v>0</v>
      </c>
      <c r="T41" s="195" t="str">
        <f>IFERROR((VLOOKUP(I41&amp;N41&amp;P41,'AP Scores'!$F$2:$G$1500,2,FALSE)), "")</f>
        <v/>
      </c>
      <c r="U41" s="276"/>
      <c r="V41" s="279"/>
      <c r="W41" s="275"/>
      <c r="X41" s="355">
        <f t="shared" si="1"/>
        <v>0</v>
      </c>
      <c r="Y41" s="280"/>
      <c r="Z41" s="280"/>
      <c r="AA41" s="281">
        <f t="shared" si="9"/>
        <v>0</v>
      </c>
      <c r="AB41" s="281">
        <f t="shared" si="5"/>
        <v>0</v>
      </c>
      <c r="AC41" s="281">
        <f t="shared" si="2"/>
        <v>0</v>
      </c>
      <c r="AD41" s="195" t="str">
        <f>IFERROR((VLOOKUP(X41&amp;Y41&amp;Z41,'AP Scores'!$F$2:$G$1500,2,FALSE)), "")</f>
        <v/>
      </c>
      <c r="AE41" s="276"/>
      <c r="AF41" s="282"/>
      <c r="AG41" s="278">
        <f t="shared" si="3"/>
        <v>0</v>
      </c>
      <c r="AH41" s="280"/>
      <c r="AI41" s="280"/>
      <c r="AJ41" s="281" cm="1">
        <f t="array" ref="AJ41">IFERROR(_xlfn.IFS(AG41*AH41*AI41&gt;0,AG41*AH41*AI41,Q41&gt;0,Q41),0)</f>
        <v>0</v>
      </c>
      <c r="AK41" s="281">
        <f t="shared" si="6"/>
        <v>0</v>
      </c>
      <c r="AL41" s="278">
        <f t="shared" si="7"/>
        <v>0</v>
      </c>
      <c r="AM41" s="196" t="str" cm="1">
        <f t="array" ref="AM41">IFERROR(_xlfn.IFS(IFERROR(VLOOKUP(AG41&amp;AH41&amp;AI41,'AP Scores'!$F$2:$G$1500,2,FALSE),"")&lt;&gt;"",VLOOKUP(AG41&amp;AH41&amp;AI41,'AP Scores'!$F$2:$G$1500,2,FALSE),T41&lt;&gt;"",T41),"")</f>
        <v/>
      </c>
    </row>
    <row r="42" spans="1:39" ht="15">
      <c r="A42" s="106">
        <v>29</v>
      </c>
      <c r="B42" s="275"/>
      <c r="C42" s="275"/>
      <c r="D42" s="275"/>
      <c r="E42" s="203"/>
      <c r="F42" s="276"/>
      <c r="G42" s="276"/>
      <c r="H42" s="276"/>
      <c r="I42" s="277"/>
      <c r="J42" s="276"/>
      <c r="K42" s="204"/>
      <c r="L42" s="276"/>
      <c r="M42" s="276"/>
      <c r="N42" s="277"/>
      <c r="O42" s="276"/>
      <c r="P42" s="277"/>
      <c r="Q42" s="194">
        <f t="shared" si="8"/>
        <v>0</v>
      </c>
      <c r="R42" s="355">
        <f t="shared" si="4"/>
        <v>0</v>
      </c>
      <c r="S42" s="278">
        <f t="shared" si="0"/>
        <v>0</v>
      </c>
      <c r="T42" s="195" t="str">
        <f>IFERROR((VLOOKUP(I42&amp;N42&amp;P42,'AP Scores'!$F$2:$G$1500,2,FALSE)), "")</f>
        <v/>
      </c>
      <c r="U42" s="276"/>
      <c r="V42" s="279"/>
      <c r="W42" s="275"/>
      <c r="X42" s="355">
        <f t="shared" si="1"/>
        <v>0</v>
      </c>
      <c r="Y42" s="280"/>
      <c r="Z42" s="280"/>
      <c r="AA42" s="281">
        <f t="shared" si="9"/>
        <v>0</v>
      </c>
      <c r="AB42" s="281">
        <f t="shared" si="5"/>
        <v>0</v>
      </c>
      <c r="AC42" s="281">
        <f t="shared" si="2"/>
        <v>0</v>
      </c>
      <c r="AD42" s="195" t="str">
        <f>IFERROR((VLOOKUP(X42&amp;Y42&amp;Z42,'AP Scores'!$F$2:$G$1500,2,FALSE)), "")</f>
        <v/>
      </c>
      <c r="AE42" s="276"/>
      <c r="AF42" s="282"/>
      <c r="AG42" s="278">
        <f t="shared" si="3"/>
        <v>0</v>
      </c>
      <c r="AH42" s="280"/>
      <c r="AI42" s="280"/>
      <c r="AJ42" s="281" cm="1">
        <f t="array" ref="AJ42">IFERROR(_xlfn.IFS(AG42*AH42*AI42&gt;0,AG42*AH42*AI42,Q42&gt;0,Q42),0)</f>
        <v>0</v>
      </c>
      <c r="AK42" s="281">
        <f t="shared" si="6"/>
        <v>0</v>
      </c>
      <c r="AL42" s="278">
        <f t="shared" si="7"/>
        <v>0</v>
      </c>
      <c r="AM42" s="196" t="str" cm="1">
        <f t="array" ref="AM42">IFERROR(_xlfn.IFS(IFERROR(VLOOKUP(AG42&amp;AH42&amp;AI42,'AP Scores'!$F$2:$G$1500,2,FALSE),"")&lt;&gt;"",VLOOKUP(AG42&amp;AH42&amp;AI42,'AP Scores'!$F$2:$G$1500,2,FALSE),T42&lt;&gt;"",T42),"")</f>
        <v/>
      </c>
    </row>
    <row r="43" spans="1:39" ht="15">
      <c r="A43" s="106">
        <v>30</v>
      </c>
      <c r="B43" s="275"/>
      <c r="C43" s="275"/>
      <c r="D43" s="275"/>
      <c r="E43" s="203"/>
      <c r="F43" s="276"/>
      <c r="G43" s="276"/>
      <c r="H43" s="276"/>
      <c r="I43" s="277"/>
      <c r="J43" s="276"/>
      <c r="K43" s="204"/>
      <c r="L43" s="276"/>
      <c r="M43" s="276"/>
      <c r="N43" s="277"/>
      <c r="O43" s="276"/>
      <c r="P43" s="277"/>
      <c r="Q43" s="194">
        <f t="shared" si="8"/>
        <v>0</v>
      </c>
      <c r="R43" s="355">
        <f t="shared" si="4"/>
        <v>0</v>
      </c>
      <c r="S43" s="278">
        <f t="shared" si="0"/>
        <v>0</v>
      </c>
      <c r="T43" s="195" t="str">
        <f>IFERROR((VLOOKUP(I43&amp;N43&amp;P43,'AP Scores'!$F$2:$G$1500,2,FALSE)), "")</f>
        <v/>
      </c>
      <c r="U43" s="276"/>
      <c r="V43" s="279"/>
      <c r="W43" s="275"/>
      <c r="X43" s="355">
        <f t="shared" si="1"/>
        <v>0</v>
      </c>
      <c r="Y43" s="280"/>
      <c r="Z43" s="280"/>
      <c r="AA43" s="281">
        <f t="shared" si="9"/>
        <v>0</v>
      </c>
      <c r="AB43" s="281">
        <f t="shared" si="5"/>
        <v>0</v>
      </c>
      <c r="AC43" s="281">
        <f t="shared" si="2"/>
        <v>0</v>
      </c>
      <c r="AD43" s="195" t="str">
        <f>IFERROR((VLOOKUP(X43&amp;Y43&amp;Z43,'AP Scores'!$F$2:$G$1500,2,FALSE)), "")</f>
        <v/>
      </c>
      <c r="AE43" s="276"/>
      <c r="AF43" s="282"/>
      <c r="AG43" s="278">
        <f t="shared" si="3"/>
        <v>0</v>
      </c>
      <c r="AH43" s="280"/>
      <c r="AI43" s="280"/>
      <c r="AJ43" s="281" cm="1">
        <f t="array" ref="AJ43">IFERROR(_xlfn.IFS(AG43*AH43*AI43&gt;0,AG43*AH43*AI43,Q43&gt;0,Q43),0)</f>
        <v>0</v>
      </c>
      <c r="AK43" s="281">
        <f t="shared" si="6"/>
        <v>0</v>
      </c>
      <c r="AL43" s="278">
        <f t="shared" si="7"/>
        <v>0</v>
      </c>
      <c r="AM43" s="196" t="str" cm="1">
        <f t="array" ref="AM43">IFERROR(_xlfn.IFS(IFERROR(VLOOKUP(AG43&amp;AH43&amp;AI43,'AP Scores'!$F$2:$G$1500,2,FALSE),"")&lt;&gt;"",VLOOKUP(AG43&amp;AH43&amp;AI43,'AP Scores'!$F$2:$G$1500,2,FALSE),T43&lt;&gt;"",T43),"")</f>
        <v/>
      </c>
    </row>
    <row r="44" spans="1:39" ht="15">
      <c r="A44" s="106">
        <v>31</v>
      </c>
      <c r="B44" s="275"/>
      <c r="C44" s="275"/>
      <c r="D44" s="275"/>
      <c r="E44" s="203"/>
      <c r="F44" s="276"/>
      <c r="G44" s="276"/>
      <c r="H44" s="276"/>
      <c r="I44" s="277"/>
      <c r="J44" s="276"/>
      <c r="K44" s="204"/>
      <c r="L44" s="276"/>
      <c r="M44" s="276"/>
      <c r="N44" s="277"/>
      <c r="O44" s="276"/>
      <c r="P44" s="277"/>
      <c r="Q44" s="194">
        <f t="shared" si="8"/>
        <v>0</v>
      </c>
      <c r="R44" s="355">
        <f t="shared" si="4"/>
        <v>0</v>
      </c>
      <c r="S44" s="278">
        <f t="shared" si="0"/>
        <v>0</v>
      </c>
      <c r="T44" s="195" t="str">
        <f>IFERROR((VLOOKUP(I44&amp;N44&amp;P44,'AP Scores'!$F$2:$G$1500,2,FALSE)), "")</f>
        <v/>
      </c>
      <c r="U44" s="276"/>
      <c r="V44" s="279"/>
      <c r="W44" s="275"/>
      <c r="X44" s="355">
        <f t="shared" si="1"/>
        <v>0</v>
      </c>
      <c r="Y44" s="280"/>
      <c r="Z44" s="280"/>
      <c r="AA44" s="281">
        <f t="shared" si="9"/>
        <v>0</v>
      </c>
      <c r="AB44" s="281">
        <f t="shared" si="5"/>
        <v>0</v>
      </c>
      <c r="AC44" s="281">
        <f t="shared" si="2"/>
        <v>0</v>
      </c>
      <c r="AD44" s="195" t="str">
        <f>IFERROR((VLOOKUP(X44&amp;Y44&amp;Z44,'AP Scores'!$F$2:$G$1500,2,FALSE)), "")</f>
        <v/>
      </c>
      <c r="AE44" s="276"/>
      <c r="AF44" s="282"/>
      <c r="AG44" s="278">
        <f t="shared" si="3"/>
        <v>0</v>
      </c>
      <c r="AH44" s="280"/>
      <c r="AI44" s="280"/>
      <c r="AJ44" s="281" cm="1">
        <f t="array" ref="AJ44">IFERROR(_xlfn.IFS(AG44*AH44*AI44&gt;0,AG44*AH44*AI44,Q44&gt;0,Q44),0)</f>
        <v>0</v>
      </c>
      <c r="AK44" s="281">
        <f t="shared" si="6"/>
        <v>0</v>
      </c>
      <c r="AL44" s="278">
        <f t="shared" si="7"/>
        <v>0</v>
      </c>
      <c r="AM44" s="196" t="str" cm="1">
        <f t="array" ref="AM44">IFERROR(_xlfn.IFS(IFERROR(VLOOKUP(AG44&amp;AH44&amp;AI44,'AP Scores'!$F$2:$G$1500,2,FALSE),"")&lt;&gt;"",VLOOKUP(AG44&amp;AH44&amp;AI44,'AP Scores'!$F$2:$G$1500,2,FALSE),T44&lt;&gt;"",T44),"")</f>
        <v/>
      </c>
    </row>
    <row r="45" spans="1:39" ht="15">
      <c r="A45" s="106">
        <v>32</v>
      </c>
      <c r="B45" s="275"/>
      <c r="C45" s="275"/>
      <c r="D45" s="275"/>
      <c r="E45" s="203"/>
      <c r="F45" s="276"/>
      <c r="G45" s="276"/>
      <c r="H45" s="276"/>
      <c r="I45" s="277"/>
      <c r="J45" s="276"/>
      <c r="K45" s="204"/>
      <c r="L45" s="276"/>
      <c r="M45" s="276"/>
      <c r="N45" s="277"/>
      <c r="O45" s="276"/>
      <c r="P45" s="277"/>
      <c r="Q45" s="194">
        <f t="shared" si="8"/>
        <v>0</v>
      </c>
      <c r="R45" s="355">
        <f t="shared" si="4"/>
        <v>0</v>
      </c>
      <c r="S45" s="278">
        <f t="shared" si="0"/>
        <v>0</v>
      </c>
      <c r="T45" s="195" t="str">
        <f>IFERROR((VLOOKUP(I45&amp;N45&amp;P45,'AP Scores'!$F$2:$G$1500,2,FALSE)), "")</f>
        <v/>
      </c>
      <c r="U45" s="276"/>
      <c r="V45" s="279"/>
      <c r="W45" s="275"/>
      <c r="X45" s="355">
        <f t="shared" si="1"/>
        <v>0</v>
      </c>
      <c r="Y45" s="280"/>
      <c r="Z45" s="280"/>
      <c r="AA45" s="281">
        <f t="shared" si="9"/>
        <v>0</v>
      </c>
      <c r="AB45" s="281">
        <f t="shared" si="5"/>
        <v>0</v>
      </c>
      <c r="AC45" s="281">
        <f t="shared" si="2"/>
        <v>0</v>
      </c>
      <c r="AD45" s="195" t="str">
        <f>IFERROR((VLOOKUP(X45&amp;Y45&amp;Z45,'AP Scores'!$F$2:$G$1500,2,FALSE)), "")</f>
        <v/>
      </c>
      <c r="AE45" s="276"/>
      <c r="AF45" s="282"/>
      <c r="AG45" s="278">
        <f t="shared" si="3"/>
        <v>0</v>
      </c>
      <c r="AH45" s="280"/>
      <c r="AI45" s="280"/>
      <c r="AJ45" s="281" cm="1">
        <f t="array" ref="AJ45">IFERROR(_xlfn.IFS(AG45*AH45*AI45&gt;0,AG45*AH45*AI45,Q45&gt;0,Q45),0)</f>
        <v>0</v>
      </c>
      <c r="AK45" s="281">
        <f t="shared" si="6"/>
        <v>0</v>
      </c>
      <c r="AL45" s="278">
        <f t="shared" si="7"/>
        <v>0</v>
      </c>
      <c r="AM45" s="196" t="str" cm="1">
        <f t="array" ref="AM45">IFERROR(_xlfn.IFS(IFERROR(VLOOKUP(AG45&amp;AH45&amp;AI45,'AP Scores'!$F$2:$G$1500,2,FALSE),"")&lt;&gt;"",VLOOKUP(AG45&amp;AH45&amp;AI45,'AP Scores'!$F$2:$G$1500,2,FALSE),T45&lt;&gt;"",T45),"")</f>
        <v/>
      </c>
    </row>
    <row r="46" spans="1:39" ht="15">
      <c r="A46" s="106">
        <v>33</v>
      </c>
      <c r="B46" s="275"/>
      <c r="C46" s="275"/>
      <c r="D46" s="275"/>
      <c r="E46" s="203"/>
      <c r="F46" s="276"/>
      <c r="G46" s="276"/>
      <c r="H46" s="276"/>
      <c r="I46" s="277"/>
      <c r="J46" s="276"/>
      <c r="K46" s="204"/>
      <c r="L46" s="276"/>
      <c r="M46" s="276"/>
      <c r="N46" s="277"/>
      <c r="O46" s="276"/>
      <c r="P46" s="277"/>
      <c r="Q46" s="194">
        <f t="shared" si="8"/>
        <v>0</v>
      </c>
      <c r="R46" s="355">
        <f t="shared" si="4"/>
        <v>0</v>
      </c>
      <c r="S46" s="278">
        <f t="shared" si="0"/>
        <v>0</v>
      </c>
      <c r="T46" s="195" t="str">
        <f>IFERROR((VLOOKUP(I46&amp;N46&amp;P46,'AP Scores'!$F$2:$G$1500,2,FALSE)), "")</f>
        <v/>
      </c>
      <c r="U46" s="276"/>
      <c r="V46" s="279"/>
      <c r="W46" s="275"/>
      <c r="X46" s="355">
        <f t="shared" si="1"/>
        <v>0</v>
      </c>
      <c r="Y46" s="280"/>
      <c r="Z46" s="280"/>
      <c r="AA46" s="281">
        <f t="shared" si="9"/>
        <v>0</v>
      </c>
      <c r="AB46" s="281">
        <f t="shared" si="5"/>
        <v>0</v>
      </c>
      <c r="AC46" s="281">
        <f t="shared" si="2"/>
        <v>0</v>
      </c>
      <c r="AD46" s="195" t="str">
        <f>IFERROR((VLOOKUP(X46&amp;Y46&amp;Z46,'AP Scores'!$F$2:$G$1500,2,FALSE)), "")</f>
        <v/>
      </c>
      <c r="AE46" s="276"/>
      <c r="AF46" s="282"/>
      <c r="AG46" s="278">
        <f t="shared" si="3"/>
        <v>0</v>
      </c>
      <c r="AH46" s="280"/>
      <c r="AI46" s="280"/>
      <c r="AJ46" s="281" cm="1">
        <f t="array" ref="AJ46">IFERROR(_xlfn.IFS(AG46*AH46*AI46&gt;0,AG46*AH46*AI46,Q46&gt;0,Q46),0)</f>
        <v>0</v>
      </c>
      <c r="AK46" s="281">
        <f t="shared" si="6"/>
        <v>0</v>
      </c>
      <c r="AL46" s="278">
        <f t="shared" si="7"/>
        <v>0</v>
      </c>
      <c r="AM46" s="196" t="str" cm="1">
        <f t="array" ref="AM46">IFERROR(_xlfn.IFS(IFERROR(VLOOKUP(AG46&amp;AH46&amp;AI46,'AP Scores'!$F$2:$G$1500,2,FALSE),"")&lt;&gt;"",VLOOKUP(AG46&amp;AH46&amp;AI46,'AP Scores'!$F$2:$G$1500,2,FALSE),T46&lt;&gt;"",T46),"")</f>
        <v/>
      </c>
    </row>
    <row r="47" spans="1:39" ht="15">
      <c r="A47" s="106">
        <v>34</v>
      </c>
      <c r="B47" s="275"/>
      <c r="C47" s="275"/>
      <c r="D47" s="275"/>
      <c r="E47" s="203"/>
      <c r="F47" s="276"/>
      <c r="G47" s="276"/>
      <c r="H47" s="276"/>
      <c r="I47" s="277"/>
      <c r="J47" s="276"/>
      <c r="K47" s="204"/>
      <c r="L47" s="276"/>
      <c r="M47" s="276"/>
      <c r="N47" s="277"/>
      <c r="O47" s="276"/>
      <c r="P47" s="277"/>
      <c r="Q47" s="194">
        <f t="shared" si="8"/>
        <v>0</v>
      </c>
      <c r="R47" s="355">
        <f t="shared" si="4"/>
        <v>0</v>
      </c>
      <c r="S47" s="278">
        <f t="shared" si="0"/>
        <v>0</v>
      </c>
      <c r="T47" s="195" t="str">
        <f>IFERROR((VLOOKUP(I47&amp;N47&amp;P47,'AP Scores'!$F$2:$G$1500,2,FALSE)), "")</f>
        <v/>
      </c>
      <c r="U47" s="276"/>
      <c r="V47" s="279"/>
      <c r="W47" s="275"/>
      <c r="X47" s="355">
        <f t="shared" si="1"/>
        <v>0</v>
      </c>
      <c r="Y47" s="280"/>
      <c r="Z47" s="280"/>
      <c r="AA47" s="281">
        <f t="shared" si="9"/>
        <v>0</v>
      </c>
      <c r="AB47" s="281">
        <f t="shared" si="5"/>
        <v>0</v>
      </c>
      <c r="AC47" s="281">
        <f t="shared" si="2"/>
        <v>0</v>
      </c>
      <c r="AD47" s="195" t="str">
        <f>IFERROR((VLOOKUP(X47&amp;Y47&amp;Z47,'AP Scores'!$F$2:$G$1500,2,FALSE)), "")</f>
        <v/>
      </c>
      <c r="AE47" s="276"/>
      <c r="AF47" s="282"/>
      <c r="AG47" s="278">
        <f t="shared" si="3"/>
        <v>0</v>
      </c>
      <c r="AH47" s="280"/>
      <c r="AI47" s="280"/>
      <c r="AJ47" s="281" cm="1">
        <f t="array" ref="AJ47">IFERROR(_xlfn.IFS(AG47*AH47*AI47&gt;0,AG47*AH47*AI47,Q47&gt;0,Q47),0)</f>
        <v>0</v>
      </c>
      <c r="AK47" s="281">
        <f t="shared" si="6"/>
        <v>0</v>
      </c>
      <c r="AL47" s="278">
        <f t="shared" si="7"/>
        <v>0</v>
      </c>
      <c r="AM47" s="196" t="str" cm="1">
        <f t="array" ref="AM47">IFERROR(_xlfn.IFS(IFERROR(VLOOKUP(AG47&amp;AH47&amp;AI47,'AP Scores'!$F$2:$G$1500,2,FALSE),"")&lt;&gt;"",VLOOKUP(AG47&amp;AH47&amp;AI47,'AP Scores'!$F$2:$G$1500,2,FALSE),T47&lt;&gt;"",T47),"")</f>
        <v/>
      </c>
    </row>
    <row r="48" spans="1:39" ht="15">
      <c r="A48" s="106">
        <v>35</v>
      </c>
      <c r="B48" s="275"/>
      <c r="C48" s="275"/>
      <c r="D48" s="275"/>
      <c r="E48" s="203"/>
      <c r="F48" s="276"/>
      <c r="G48" s="276"/>
      <c r="H48" s="276"/>
      <c r="I48" s="277"/>
      <c r="J48" s="276"/>
      <c r="K48" s="204"/>
      <c r="L48" s="276"/>
      <c r="M48" s="276"/>
      <c r="N48" s="277"/>
      <c r="O48" s="276"/>
      <c r="P48" s="277"/>
      <c r="Q48" s="194">
        <f t="shared" si="8"/>
        <v>0</v>
      </c>
      <c r="R48" s="355">
        <f t="shared" si="4"/>
        <v>0</v>
      </c>
      <c r="S48" s="278">
        <f t="shared" si="0"/>
        <v>0</v>
      </c>
      <c r="T48" s="195" t="str">
        <f>IFERROR((VLOOKUP(I48&amp;N48&amp;P48,'AP Scores'!$F$2:$G$1500,2,FALSE)), "")</f>
        <v/>
      </c>
      <c r="U48" s="276"/>
      <c r="V48" s="279"/>
      <c r="W48" s="275"/>
      <c r="X48" s="355">
        <f t="shared" si="1"/>
        <v>0</v>
      </c>
      <c r="Y48" s="280"/>
      <c r="Z48" s="280"/>
      <c r="AA48" s="281">
        <f t="shared" si="9"/>
        <v>0</v>
      </c>
      <c r="AB48" s="281">
        <f t="shared" si="5"/>
        <v>0</v>
      </c>
      <c r="AC48" s="281">
        <f t="shared" si="2"/>
        <v>0</v>
      </c>
      <c r="AD48" s="195" t="str">
        <f>IFERROR((VLOOKUP(X48&amp;Y48&amp;Z48,'AP Scores'!$F$2:$G$1500,2,FALSE)), "")</f>
        <v/>
      </c>
      <c r="AE48" s="276"/>
      <c r="AF48" s="282"/>
      <c r="AG48" s="278">
        <f t="shared" si="3"/>
        <v>0</v>
      </c>
      <c r="AH48" s="280"/>
      <c r="AI48" s="280"/>
      <c r="AJ48" s="281" cm="1">
        <f t="array" ref="AJ48">IFERROR(_xlfn.IFS(AG48*AH48*AI48&gt;0,AG48*AH48*AI48,Q48&gt;0,Q48),0)</f>
        <v>0</v>
      </c>
      <c r="AK48" s="281">
        <f t="shared" si="6"/>
        <v>0</v>
      </c>
      <c r="AL48" s="278">
        <f t="shared" si="7"/>
        <v>0</v>
      </c>
      <c r="AM48" s="196" t="str" cm="1">
        <f t="array" ref="AM48">IFERROR(_xlfn.IFS(IFERROR(VLOOKUP(AG48&amp;AH48&amp;AI48,'AP Scores'!$F$2:$G$1500,2,FALSE),"")&lt;&gt;"",VLOOKUP(AG48&amp;AH48&amp;AI48,'AP Scores'!$F$2:$G$1500,2,FALSE),T48&lt;&gt;"",T48),"")</f>
        <v/>
      </c>
    </row>
    <row r="49" spans="1:39" ht="15">
      <c r="A49" s="106">
        <v>36</v>
      </c>
      <c r="B49" s="275"/>
      <c r="C49" s="275"/>
      <c r="D49" s="275"/>
      <c r="E49" s="203"/>
      <c r="F49" s="276"/>
      <c r="G49" s="276"/>
      <c r="H49" s="276"/>
      <c r="I49" s="277"/>
      <c r="J49" s="276"/>
      <c r="K49" s="204"/>
      <c r="L49" s="276"/>
      <c r="M49" s="276"/>
      <c r="N49" s="277"/>
      <c r="O49" s="276"/>
      <c r="P49" s="277"/>
      <c r="Q49" s="194">
        <f t="shared" si="8"/>
        <v>0</v>
      </c>
      <c r="R49" s="355">
        <f t="shared" si="4"/>
        <v>0</v>
      </c>
      <c r="S49" s="278">
        <f t="shared" si="0"/>
        <v>0</v>
      </c>
      <c r="T49" s="195" t="str">
        <f>IFERROR((VLOOKUP(I49&amp;N49&amp;P49,'AP Scores'!$F$2:$G$1500,2,FALSE)), "")</f>
        <v/>
      </c>
      <c r="U49" s="276"/>
      <c r="V49" s="279"/>
      <c r="W49" s="275"/>
      <c r="X49" s="355">
        <f t="shared" si="1"/>
        <v>0</v>
      </c>
      <c r="Y49" s="280"/>
      <c r="Z49" s="280"/>
      <c r="AA49" s="281">
        <f t="shared" si="9"/>
        <v>0</v>
      </c>
      <c r="AB49" s="281">
        <f t="shared" si="5"/>
        <v>0</v>
      </c>
      <c r="AC49" s="281">
        <f t="shared" si="2"/>
        <v>0</v>
      </c>
      <c r="AD49" s="195" t="str">
        <f>IFERROR((VLOOKUP(X49&amp;Y49&amp;Z49,'AP Scores'!$F$2:$G$1500,2,FALSE)), "")</f>
        <v/>
      </c>
      <c r="AE49" s="276"/>
      <c r="AF49" s="282"/>
      <c r="AG49" s="278">
        <f t="shared" si="3"/>
        <v>0</v>
      </c>
      <c r="AH49" s="280"/>
      <c r="AI49" s="280"/>
      <c r="AJ49" s="281" cm="1">
        <f t="array" ref="AJ49">IFERROR(_xlfn.IFS(AG49*AH49*AI49&gt;0,AG49*AH49*AI49,Q49&gt;0,Q49),0)</f>
        <v>0</v>
      </c>
      <c r="AK49" s="281">
        <f t="shared" si="6"/>
        <v>0</v>
      </c>
      <c r="AL49" s="278">
        <f t="shared" si="7"/>
        <v>0</v>
      </c>
      <c r="AM49" s="196" t="str" cm="1">
        <f t="array" ref="AM49">IFERROR(_xlfn.IFS(IFERROR(VLOOKUP(AG49&amp;AH49&amp;AI49,'AP Scores'!$F$2:$G$1500,2,FALSE),"")&lt;&gt;"",VLOOKUP(AG49&amp;AH49&amp;AI49,'AP Scores'!$F$2:$G$1500,2,FALSE),T49&lt;&gt;"",T49),"")</f>
        <v/>
      </c>
    </row>
    <row r="50" spans="1:39" ht="15">
      <c r="A50" s="106">
        <v>37</v>
      </c>
      <c r="B50" s="275"/>
      <c r="C50" s="275"/>
      <c r="D50" s="275"/>
      <c r="E50" s="203"/>
      <c r="F50" s="276"/>
      <c r="G50" s="276"/>
      <c r="H50" s="276"/>
      <c r="I50" s="277"/>
      <c r="J50" s="276"/>
      <c r="K50" s="204"/>
      <c r="L50" s="276"/>
      <c r="M50" s="276"/>
      <c r="N50" s="277"/>
      <c r="O50" s="276"/>
      <c r="P50" s="277"/>
      <c r="Q50" s="194">
        <f t="shared" si="8"/>
        <v>0</v>
      </c>
      <c r="R50" s="355">
        <f t="shared" si="4"/>
        <v>0</v>
      </c>
      <c r="S50" s="278">
        <f t="shared" si="0"/>
        <v>0</v>
      </c>
      <c r="T50" s="195" t="str">
        <f>IFERROR((VLOOKUP(I50&amp;N50&amp;P50,'AP Scores'!$F$2:$G$1500,2,FALSE)), "")</f>
        <v/>
      </c>
      <c r="U50" s="276"/>
      <c r="V50" s="279"/>
      <c r="W50" s="275"/>
      <c r="X50" s="355">
        <f t="shared" si="1"/>
        <v>0</v>
      </c>
      <c r="Y50" s="280"/>
      <c r="Z50" s="280"/>
      <c r="AA50" s="281">
        <f t="shared" si="9"/>
        <v>0</v>
      </c>
      <c r="AB50" s="281">
        <f t="shared" si="5"/>
        <v>0</v>
      </c>
      <c r="AC50" s="281">
        <f t="shared" si="2"/>
        <v>0</v>
      </c>
      <c r="AD50" s="195" t="str">
        <f>IFERROR((VLOOKUP(X50&amp;Y50&amp;Z50,'AP Scores'!$F$2:$G$1500,2,FALSE)), "")</f>
        <v/>
      </c>
      <c r="AE50" s="276"/>
      <c r="AF50" s="282"/>
      <c r="AG50" s="278">
        <f t="shared" si="3"/>
        <v>0</v>
      </c>
      <c r="AH50" s="280"/>
      <c r="AI50" s="280"/>
      <c r="AJ50" s="281" cm="1">
        <f t="array" ref="AJ50">IFERROR(_xlfn.IFS(AG50*AH50*AI50&gt;0,AG50*AH50*AI50,Q50&gt;0,Q50),0)</f>
        <v>0</v>
      </c>
      <c r="AK50" s="281">
        <f t="shared" si="6"/>
        <v>0</v>
      </c>
      <c r="AL50" s="278">
        <f t="shared" si="7"/>
        <v>0</v>
      </c>
      <c r="AM50" s="196" t="str" cm="1">
        <f t="array" ref="AM50">IFERROR(_xlfn.IFS(IFERROR(VLOOKUP(AG50&amp;AH50&amp;AI50,'AP Scores'!$F$2:$G$1500,2,FALSE),"")&lt;&gt;"",VLOOKUP(AG50&amp;AH50&amp;AI50,'AP Scores'!$F$2:$G$1500,2,FALSE),T50&lt;&gt;"",T50),"")</f>
        <v/>
      </c>
    </row>
    <row r="51" spans="1:39" ht="15">
      <c r="A51" s="106">
        <v>38</v>
      </c>
      <c r="B51" s="275"/>
      <c r="C51" s="275"/>
      <c r="D51" s="275"/>
      <c r="E51" s="203"/>
      <c r="F51" s="276"/>
      <c r="G51" s="276"/>
      <c r="H51" s="276"/>
      <c r="I51" s="277"/>
      <c r="J51" s="276"/>
      <c r="K51" s="204"/>
      <c r="L51" s="276"/>
      <c r="M51" s="276"/>
      <c r="N51" s="277"/>
      <c r="O51" s="276"/>
      <c r="P51" s="277"/>
      <c r="Q51" s="194">
        <f t="shared" si="8"/>
        <v>0</v>
      </c>
      <c r="R51" s="355">
        <f t="shared" si="4"/>
        <v>0</v>
      </c>
      <c r="S51" s="278">
        <f t="shared" si="0"/>
        <v>0</v>
      </c>
      <c r="T51" s="195" t="str">
        <f>IFERROR((VLOOKUP(I51&amp;N51&amp;P51,'AP Scores'!$F$2:$G$1500,2,FALSE)), "")</f>
        <v/>
      </c>
      <c r="U51" s="276"/>
      <c r="V51" s="279"/>
      <c r="W51" s="275"/>
      <c r="X51" s="355">
        <f t="shared" si="1"/>
        <v>0</v>
      </c>
      <c r="Y51" s="280"/>
      <c r="Z51" s="280"/>
      <c r="AA51" s="281">
        <f t="shared" si="9"/>
        <v>0</v>
      </c>
      <c r="AB51" s="281">
        <f t="shared" si="5"/>
        <v>0</v>
      </c>
      <c r="AC51" s="281">
        <f t="shared" si="2"/>
        <v>0</v>
      </c>
      <c r="AD51" s="195" t="str">
        <f>IFERROR((VLOOKUP(X51&amp;Y51&amp;Z51,'AP Scores'!$F$2:$G$1500,2,FALSE)), "")</f>
        <v/>
      </c>
      <c r="AE51" s="276"/>
      <c r="AF51" s="282"/>
      <c r="AG51" s="278">
        <f t="shared" si="3"/>
        <v>0</v>
      </c>
      <c r="AH51" s="280"/>
      <c r="AI51" s="280"/>
      <c r="AJ51" s="281" cm="1">
        <f t="array" ref="AJ51">IFERROR(_xlfn.IFS(AG51*AH51*AI51&gt;0,AG51*AH51*AI51,Q51&gt;0,Q51),0)</f>
        <v>0</v>
      </c>
      <c r="AK51" s="281">
        <f t="shared" si="6"/>
        <v>0</v>
      </c>
      <c r="AL51" s="278">
        <f t="shared" si="7"/>
        <v>0</v>
      </c>
      <c r="AM51" s="196" t="str" cm="1">
        <f t="array" ref="AM51">IFERROR(_xlfn.IFS(IFERROR(VLOOKUP(AG51&amp;AH51&amp;AI51,'AP Scores'!$F$2:$G$1500,2,FALSE),"")&lt;&gt;"",VLOOKUP(AG51&amp;AH51&amp;AI51,'AP Scores'!$F$2:$G$1500,2,FALSE),T51&lt;&gt;"",T51),"")</f>
        <v/>
      </c>
    </row>
    <row r="52" spans="1:39" ht="15">
      <c r="A52" s="106">
        <v>39</v>
      </c>
      <c r="B52" s="275"/>
      <c r="C52" s="275"/>
      <c r="D52" s="275"/>
      <c r="E52" s="203"/>
      <c r="F52" s="276"/>
      <c r="G52" s="276"/>
      <c r="H52" s="276"/>
      <c r="I52" s="277"/>
      <c r="J52" s="276"/>
      <c r="K52" s="204"/>
      <c r="L52" s="276"/>
      <c r="M52" s="276"/>
      <c r="N52" s="277"/>
      <c r="O52" s="276"/>
      <c r="P52" s="277"/>
      <c r="Q52" s="194">
        <f t="shared" si="8"/>
        <v>0</v>
      </c>
      <c r="R52" s="355">
        <f t="shared" si="4"/>
        <v>0</v>
      </c>
      <c r="S52" s="278">
        <f t="shared" si="0"/>
        <v>0</v>
      </c>
      <c r="T52" s="195" t="str">
        <f>IFERROR((VLOOKUP(I52&amp;N52&amp;P52,'AP Scores'!$F$2:$G$1500,2,FALSE)), "")</f>
        <v/>
      </c>
      <c r="U52" s="276"/>
      <c r="V52" s="279"/>
      <c r="W52" s="275"/>
      <c r="X52" s="355">
        <f t="shared" si="1"/>
        <v>0</v>
      </c>
      <c r="Y52" s="280"/>
      <c r="Z52" s="280"/>
      <c r="AA52" s="281">
        <f t="shared" si="9"/>
        <v>0</v>
      </c>
      <c r="AB52" s="281">
        <f t="shared" si="5"/>
        <v>0</v>
      </c>
      <c r="AC52" s="281">
        <f t="shared" si="2"/>
        <v>0</v>
      </c>
      <c r="AD52" s="195" t="str">
        <f>IFERROR((VLOOKUP(X52&amp;Y52&amp;Z52,'AP Scores'!$F$2:$G$1500,2,FALSE)), "")</f>
        <v/>
      </c>
      <c r="AE52" s="276"/>
      <c r="AF52" s="282"/>
      <c r="AG52" s="278">
        <f t="shared" si="3"/>
        <v>0</v>
      </c>
      <c r="AH52" s="280"/>
      <c r="AI52" s="280"/>
      <c r="AJ52" s="281" cm="1">
        <f t="array" ref="AJ52">IFERROR(_xlfn.IFS(AG52*AH52*AI52&gt;0,AG52*AH52*AI52,Q52&gt;0,Q52),0)</f>
        <v>0</v>
      </c>
      <c r="AK52" s="281">
        <f t="shared" si="6"/>
        <v>0</v>
      </c>
      <c r="AL52" s="278">
        <f t="shared" si="7"/>
        <v>0</v>
      </c>
      <c r="AM52" s="196" t="str" cm="1">
        <f t="array" ref="AM52">IFERROR(_xlfn.IFS(IFERROR(VLOOKUP(AG52&amp;AH52&amp;AI52,'AP Scores'!$F$2:$G$1500,2,FALSE),"")&lt;&gt;"",VLOOKUP(AG52&amp;AH52&amp;AI52,'AP Scores'!$F$2:$G$1500,2,FALSE),T52&lt;&gt;"",T52),"")</f>
        <v/>
      </c>
    </row>
    <row r="53" spans="1:39" ht="15">
      <c r="A53" s="106">
        <v>40</v>
      </c>
      <c r="B53" s="275"/>
      <c r="C53" s="275"/>
      <c r="D53" s="275"/>
      <c r="E53" s="203"/>
      <c r="F53" s="276"/>
      <c r="G53" s="276"/>
      <c r="H53" s="276"/>
      <c r="I53" s="277"/>
      <c r="J53" s="276"/>
      <c r="K53" s="204"/>
      <c r="L53" s="276"/>
      <c r="M53" s="276"/>
      <c r="N53" s="277"/>
      <c r="O53" s="276"/>
      <c r="P53" s="277"/>
      <c r="Q53" s="194">
        <f t="shared" si="8"/>
        <v>0</v>
      </c>
      <c r="R53" s="355">
        <f t="shared" si="4"/>
        <v>0</v>
      </c>
      <c r="S53" s="278">
        <f t="shared" si="0"/>
        <v>0</v>
      </c>
      <c r="T53" s="195" t="str">
        <f>IFERROR((VLOOKUP(I53&amp;N53&amp;P53,'AP Scores'!$F$2:$G$1500,2,FALSE)), "")</f>
        <v/>
      </c>
      <c r="U53" s="276"/>
      <c r="V53" s="279"/>
      <c r="W53" s="275"/>
      <c r="X53" s="355">
        <f t="shared" si="1"/>
        <v>0</v>
      </c>
      <c r="Y53" s="280"/>
      <c r="Z53" s="280"/>
      <c r="AA53" s="281">
        <f t="shared" si="9"/>
        <v>0</v>
      </c>
      <c r="AB53" s="281">
        <f t="shared" si="5"/>
        <v>0</v>
      </c>
      <c r="AC53" s="281">
        <f t="shared" si="2"/>
        <v>0</v>
      </c>
      <c r="AD53" s="195" t="str">
        <f>IFERROR((VLOOKUP(X53&amp;Y53&amp;Z53,'AP Scores'!$F$2:$G$1500,2,FALSE)), "")</f>
        <v/>
      </c>
      <c r="AE53" s="276"/>
      <c r="AF53" s="282"/>
      <c r="AG53" s="278">
        <f t="shared" si="3"/>
        <v>0</v>
      </c>
      <c r="AH53" s="280"/>
      <c r="AI53" s="280"/>
      <c r="AJ53" s="281" cm="1">
        <f t="array" ref="AJ53">IFERROR(_xlfn.IFS(AG53*AH53*AI53&gt;0,AG53*AH53*AI53,Q53&gt;0,Q53),0)</f>
        <v>0</v>
      </c>
      <c r="AK53" s="281">
        <f t="shared" si="6"/>
        <v>0</v>
      </c>
      <c r="AL53" s="278">
        <f t="shared" si="7"/>
        <v>0</v>
      </c>
      <c r="AM53" s="196" t="str" cm="1">
        <f t="array" ref="AM53">IFERROR(_xlfn.IFS(IFERROR(VLOOKUP(AG53&amp;AH53&amp;AI53,'AP Scores'!$F$2:$G$1500,2,FALSE),"")&lt;&gt;"",VLOOKUP(AG53&amp;AH53&amp;AI53,'AP Scores'!$F$2:$G$1500,2,FALSE),T53&lt;&gt;"",T53),"")</f>
        <v/>
      </c>
    </row>
    <row r="54" spans="1:39" ht="15">
      <c r="A54" s="106">
        <v>41</v>
      </c>
      <c r="B54" s="275"/>
      <c r="C54" s="275"/>
      <c r="D54" s="275"/>
      <c r="E54" s="203"/>
      <c r="F54" s="276"/>
      <c r="G54" s="276"/>
      <c r="H54" s="276"/>
      <c r="I54" s="277"/>
      <c r="J54" s="276"/>
      <c r="K54" s="204"/>
      <c r="L54" s="276"/>
      <c r="M54" s="276"/>
      <c r="N54" s="277"/>
      <c r="O54" s="276"/>
      <c r="P54" s="277"/>
      <c r="Q54" s="194">
        <f t="shared" si="8"/>
        <v>0</v>
      </c>
      <c r="R54" s="355">
        <f t="shared" si="4"/>
        <v>0</v>
      </c>
      <c r="S54" s="278">
        <f t="shared" si="0"/>
        <v>0</v>
      </c>
      <c r="T54" s="195" t="str">
        <f>IFERROR((VLOOKUP(I54&amp;N54&amp;P54,'AP Scores'!$F$2:$G$1500,2,FALSE)), "")</f>
        <v/>
      </c>
      <c r="U54" s="276"/>
      <c r="V54" s="279"/>
      <c r="W54" s="275"/>
      <c r="X54" s="355">
        <f t="shared" si="1"/>
        <v>0</v>
      </c>
      <c r="Y54" s="280"/>
      <c r="Z54" s="280"/>
      <c r="AA54" s="281">
        <f t="shared" si="9"/>
        <v>0</v>
      </c>
      <c r="AB54" s="281">
        <f t="shared" si="5"/>
        <v>0</v>
      </c>
      <c r="AC54" s="281">
        <f t="shared" si="2"/>
        <v>0</v>
      </c>
      <c r="AD54" s="195" t="str">
        <f>IFERROR((VLOOKUP(X54&amp;Y54&amp;Z54,'AP Scores'!$F$2:$G$1500,2,FALSE)), "")</f>
        <v/>
      </c>
      <c r="AE54" s="276"/>
      <c r="AF54" s="282"/>
      <c r="AG54" s="278">
        <f t="shared" si="3"/>
        <v>0</v>
      </c>
      <c r="AH54" s="280"/>
      <c r="AI54" s="280"/>
      <c r="AJ54" s="281" cm="1">
        <f t="array" ref="AJ54">IFERROR(_xlfn.IFS(AG54*AH54*AI54&gt;0,AG54*AH54*AI54,Q54&gt;0,Q54),0)</f>
        <v>0</v>
      </c>
      <c r="AK54" s="281">
        <f t="shared" si="6"/>
        <v>0</v>
      </c>
      <c r="AL54" s="278">
        <f t="shared" si="7"/>
        <v>0</v>
      </c>
      <c r="AM54" s="196" t="str" cm="1">
        <f t="array" ref="AM54">IFERROR(_xlfn.IFS(IFERROR(VLOOKUP(AG54&amp;AH54&amp;AI54,'AP Scores'!$F$2:$G$1500,2,FALSE),"")&lt;&gt;"",VLOOKUP(AG54&amp;AH54&amp;AI54,'AP Scores'!$F$2:$G$1500,2,FALSE),T54&lt;&gt;"",T54),"")</f>
        <v/>
      </c>
    </row>
    <row r="55" spans="1:39" ht="15">
      <c r="A55" s="106">
        <v>42</v>
      </c>
      <c r="B55" s="275"/>
      <c r="C55" s="275"/>
      <c r="D55" s="275"/>
      <c r="E55" s="203"/>
      <c r="F55" s="276"/>
      <c r="G55" s="276"/>
      <c r="H55" s="276"/>
      <c r="I55" s="277"/>
      <c r="J55" s="276"/>
      <c r="K55" s="204"/>
      <c r="L55" s="276"/>
      <c r="M55" s="276"/>
      <c r="N55" s="277"/>
      <c r="O55" s="276"/>
      <c r="P55" s="277"/>
      <c r="Q55" s="194">
        <f t="shared" si="8"/>
        <v>0</v>
      </c>
      <c r="R55" s="355">
        <f t="shared" si="4"/>
        <v>0</v>
      </c>
      <c r="S55" s="278">
        <f t="shared" si="0"/>
        <v>0</v>
      </c>
      <c r="T55" s="195" t="str">
        <f>IFERROR((VLOOKUP(I55&amp;N55&amp;P55,'AP Scores'!$F$2:$G$1500,2,FALSE)), "")</f>
        <v/>
      </c>
      <c r="U55" s="276"/>
      <c r="V55" s="279"/>
      <c r="W55" s="275"/>
      <c r="X55" s="355">
        <f t="shared" si="1"/>
        <v>0</v>
      </c>
      <c r="Y55" s="280"/>
      <c r="Z55" s="280"/>
      <c r="AA55" s="281">
        <f t="shared" si="9"/>
        <v>0</v>
      </c>
      <c r="AB55" s="281">
        <f t="shared" si="5"/>
        <v>0</v>
      </c>
      <c r="AC55" s="281">
        <f t="shared" si="2"/>
        <v>0</v>
      </c>
      <c r="AD55" s="195" t="str">
        <f>IFERROR((VLOOKUP(X55&amp;Y55&amp;Z55,'AP Scores'!$F$2:$G$1500,2,FALSE)), "")</f>
        <v/>
      </c>
      <c r="AE55" s="276"/>
      <c r="AF55" s="282"/>
      <c r="AG55" s="278">
        <f t="shared" si="3"/>
        <v>0</v>
      </c>
      <c r="AH55" s="280"/>
      <c r="AI55" s="280"/>
      <c r="AJ55" s="281" cm="1">
        <f t="array" ref="AJ55">IFERROR(_xlfn.IFS(AG55*AH55*AI55&gt;0,AG55*AH55*AI55,Q55&gt;0,Q55),0)</f>
        <v>0</v>
      </c>
      <c r="AK55" s="281">
        <f t="shared" si="6"/>
        <v>0</v>
      </c>
      <c r="AL55" s="278">
        <f t="shared" si="7"/>
        <v>0</v>
      </c>
      <c r="AM55" s="196" t="str" cm="1">
        <f t="array" ref="AM55">IFERROR(_xlfn.IFS(IFERROR(VLOOKUP(AG55&amp;AH55&amp;AI55,'AP Scores'!$F$2:$G$1500,2,FALSE),"")&lt;&gt;"",VLOOKUP(AG55&amp;AH55&amp;AI55,'AP Scores'!$F$2:$G$1500,2,FALSE),T55&lt;&gt;"",T55),"")</f>
        <v/>
      </c>
    </row>
    <row r="56" spans="1:39" ht="15">
      <c r="A56" s="106">
        <v>43</v>
      </c>
      <c r="B56" s="275"/>
      <c r="C56" s="275"/>
      <c r="D56" s="275"/>
      <c r="E56" s="203"/>
      <c r="F56" s="276"/>
      <c r="G56" s="276"/>
      <c r="H56" s="276"/>
      <c r="I56" s="277"/>
      <c r="J56" s="276"/>
      <c r="K56" s="204"/>
      <c r="L56" s="276"/>
      <c r="M56" s="276"/>
      <c r="N56" s="277"/>
      <c r="O56" s="276"/>
      <c r="P56" s="277"/>
      <c r="Q56" s="194">
        <f t="shared" si="8"/>
        <v>0</v>
      </c>
      <c r="R56" s="355">
        <f t="shared" si="4"/>
        <v>0</v>
      </c>
      <c r="S56" s="278">
        <f t="shared" si="0"/>
        <v>0</v>
      </c>
      <c r="T56" s="195" t="str">
        <f>IFERROR((VLOOKUP(I56&amp;N56&amp;P56,'AP Scores'!$F$2:$G$1500,2,FALSE)), "")</f>
        <v/>
      </c>
      <c r="U56" s="276"/>
      <c r="V56" s="279"/>
      <c r="W56" s="275"/>
      <c r="X56" s="355">
        <f t="shared" si="1"/>
        <v>0</v>
      </c>
      <c r="Y56" s="280"/>
      <c r="Z56" s="280"/>
      <c r="AA56" s="281">
        <f t="shared" si="9"/>
        <v>0</v>
      </c>
      <c r="AB56" s="281">
        <f t="shared" si="5"/>
        <v>0</v>
      </c>
      <c r="AC56" s="281">
        <f t="shared" si="2"/>
        <v>0</v>
      </c>
      <c r="AD56" s="195" t="str">
        <f>IFERROR((VLOOKUP(X56&amp;Y56&amp;Z56,'AP Scores'!$F$2:$G$1500,2,FALSE)), "")</f>
        <v/>
      </c>
      <c r="AE56" s="276"/>
      <c r="AF56" s="282"/>
      <c r="AG56" s="278">
        <f t="shared" si="3"/>
        <v>0</v>
      </c>
      <c r="AH56" s="280"/>
      <c r="AI56" s="280"/>
      <c r="AJ56" s="281" cm="1">
        <f t="array" ref="AJ56">IFERROR(_xlfn.IFS(AG56*AH56*AI56&gt;0,AG56*AH56*AI56,Q56&gt;0,Q56),0)</f>
        <v>0</v>
      </c>
      <c r="AK56" s="281">
        <f t="shared" si="6"/>
        <v>0</v>
      </c>
      <c r="AL56" s="278">
        <f t="shared" si="7"/>
        <v>0</v>
      </c>
      <c r="AM56" s="196" t="str" cm="1">
        <f t="array" ref="AM56">IFERROR(_xlfn.IFS(IFERROR(VLOOKUP(AG56&amp;AH56&amp;AI56,'AP Scores'!$F$2:$G$1500,2,FALSE),"")&lt;&gt;"",VLOOKUP(AG56&amp;AH56&amp;AI56,'AP Scores'!$F$2:$G$1500,2,FALSE),T56&lt;&gt;"",T56),"")</f>
        <v/>
      </c>
    </row>
    <row r="57" spans="1:39" ht="15">
      <c r="A57" s="106">
        <v>44</v>
      </c>
      <c r="B57" s="275"/>
      <c r="C57" s="275"/>
      <c r="D57" s="275"/>
      <c r="E57" s="203"/>
      <c r="F57" s="276"/>
      <c r="G57" s="276"/>
      <c r="H57" s="276"/>
      <c r="I57" s="277"/>
      <c r="J57" s="276"/>
      <c r="K57" s="204"/>
      <c r="L57" s="276"/>
      <c r="M57" s="276"/>
      <c r="N57" s="277"/>
      <c r="O57" s="276"/>
      <c r="P57" s="277"/>
      <c r="Q57" s="194">
        <f t="shared" si="8"/>
        <v>0</v>
      </c>
      <c r="R57" s="355">
        <f t="shared" si="4"/>
        <v>0</v>
      </c>
      <c r="S57" s="278">
        <f t="shared" si="0"/>
        <v>0</v>
      </c>
      <c r="T57" s="195" t="str">
        <f>IFERROR((VLOOKUP(I57&amp;N57&amp;P57,'AP Scores'!$F$2:$G$1500,2,FALSE)), "")</f>
        <v/>
      </c>
      <c r="U57" s="276"/>
      <c r="V57" s="279"/>
      <c r="W57" s="275"/>
      <c r="X57" s="355">
        <f t="shared" si="1"/>
        <v>0</v>
      </c>
      <c r="Y57" s="280"/>
      <c r="Z57" s="280"/>
      <c r="AA57" s="281">
        <f t="shared" si="9"/>
        <v>0</v>
      </c>
      <c r="AB57" s="281">
        <f t="shared" si="5"/>
        <v>0</v>
      </c>
      <c r="AC57" s="281">
        <f t="shared" si="2"/>
        <v>0</v>
      </c>
      <c r="AD57" s="195" t="str">
        <f>IFERROR((VLOOKUP(X57&amp;Y57&amp;Z57,'AP Scores'!$F$2:$G$1500,2,FALSE)), "")</f>
        <v/>
      </c>
      <c r="AE57" s="276"/>
      <c r="AF57" s="282"/>
      <c r="AG57" s="278">
        <f t="shared" si="3"/>
        <v>0</v>
      </c>
      <c r="AH57" s="280"/>
      <c r="AI57" s="280"/>
      <c r="AJ57" s="281" cm="1">
        <f t="array" ref="AJ57">IFERROR(_xlfn.IFS(AG57*AH57*AI57&gt;0,AG57*AH57*AI57,Q57&gt;0,Q57),0)</f>
        <v>0</v>
      </c>
      <c r="AK57" s="281">
        <f t="shared" si="6"/>
        <v>0</v>
      </c>
      <c r="AL57" s="278">
        <f t="shared" si="7"/>
        <v>0</v>
      </c>
      <c r="AM57" s="196" t="str" cm="1">
        <f t="array" ref="AM57">IFERROR(_xlfn.IFS(IFERROR(VLOOKUP(AG57&amp;AH57&amp;AI57,'AP Scores'!$F$2:$G$1500,2,FALSE),"")&lt;&gt;"",VLOOKUP(AG57&amp;AH57&amp;AI57,'AP Scores'!$F$2:$G$1500,2,FALSE),T57&lt;&gt;"",T57),"")</f>
        <v/>
      </c>
    </row>
    <row r="58" spans="1:39" ht="15">
      <c r="A58" s="106">
        <v>45</v>
      </c>
      <c r="B58" s="275"/>
      <c r="C58" s="275"/>
      <c r="D58" s="275"/>
      <c r="E58" s="203"/>
      <c r="F58" s="276"/>
      <c r="G58" s="276"/>
      <c r="H58" s="276"/>
      <c r="I58" s="277"/>
      <c r="J58" s="276"/>
      <c r="K58" s="204"/>
      <c r="L58" s="276"/>
      <c r="M58" s="276"/>
      <c r="N58" s="277"/>
      <c r="O58" s="276"/>
      <c r="P58" s="277"/>
      <c r="Q58" s="194">
        <f t="shared" si="8"/>
        <v>0</v>
      </c>
      <c r="R58" s="355">
        <f t="shared" si="4"/>
        <v>0</v>
      </c>
      <c r="S58" s="278">
        <f t="shared" si="0"/>
        <v>0</v>
      </c>
      <c r="T58" s="195" t="str">
        <f>IFERROR((VLOOKUP(I58&amp;N58&amp;P58,'AP Scores'!$F$2:$G$1500,2,FALSE)), "")</f>
        <v/>
      </c>
      <c r="U58" s="276"/>
      <c r="V58" s="279"/>
      <c r="W58" s="275"/>
      <c r="X58" s="355">
        <f t="shared" si="1"/>
        <v>0</v>
      </c>
      <c r="Y58" s="280"/>
      <c r="Z58" s="280"/>
      <c r="AA58" s="281">
        <f t="shared" si="9"/>
        <v>0</v>
      </c>
      <c r="AB58" s="281">
        <f t="shared" si="5"/>
        <v>0</v>
      </c>
      <c r="AC58" s="281">
        <f t="shared" si="2"/>
        <v>0</v>
      </c>
      <c r="AD58" s="195" t="str">
        <f>IFERROR((VLOOKUP(X58&amp;Y58&amp;Z58,'AP Scores'!$F$2:$G$1500,2,FALSE)), "")</f>
        <v/>
      </c>
      <c r="AE58" s="276"/>
      <c r="AF58" s="282"/>
      <c r="AG58" s="278">
        <f t="shared" si="3"/>
        <v>0</v>
      </c>
      <c r="AH58" s="280"/>
      <c r="AI58" s="280"/>
      <c r="AJ58" s="281" cm="1">
        <f t="array" ref="AJ58">IFERROR(_xlfn.IFS(AG58*AH58*AI58&gt;0,AG58*AH58*AI58,Q58&gt;0,Q58),0)</f>
        <v>0</v>
      </c>
      <c r="AK58" s="281">
        <f t="shared" si="6"/>
        <v>0</v>
      </c>
      <c r="AL58" s="278">
        <f t="shared" si="7"/>
        <v>0</v>
      </c>
      <c r="AM58" s="196" t="str" cm="1">
        <f t="array" ref="AM58">IFERROR(_xlfn.IFS(IFERROR(VLOOKUP(AG58&amp;AH58&amp;AI58,'AP Scores'!$F$2:$G$1500,2,FALSE),"")&lt;&gt;"",VLOOKUP(AG58&amp;AH58&amp;AI58,'AP Scores'!$F$2:$G$1500,2,FALSE),T58&lt;&gt;"",T58),"")</f>
        <v/>
      </c>
    </row>
    <row r="59" spans="1:39" ht="15">
      <c r="A59" s="106">
        <v>46</v>
      </c>
      <c r="B59" s="275"/>
      <c r="C59" s="275"/>
      <c r="D59" s="275"/>
      <c r="E59" s="203"/>
      <c r="F59" s="276"/>
      <c r="G59" s="276"/>
      <c r="H59" s="276"/>
      <c r="I59" s="277"/>
      <c r="J59" s="276"/>
      <c r="K59" s="204"/>
      <c r="L59" s="276"/>
      <c r="M59" s="276"/>
      <c r="N59" s="277"/>
      <c r="O59" s="276"/>
      <c r="P59" s="277"/>
      <c r="Q59" s="194">
        <f t="shared" si="8"/>
        <v>0</v>
      </c>
      <c r="R59" s="355">
        <f t="shared" si="4"/>
        <v>0</v>
      </c>
      <c r="S59" s="278">
        <f t="shared" si="0"/>
        <v>0</v>
      </c>
      <c r="T59" s="195" t="str">
        <f>IFERROR((VLOOKUP(I59&amp;N59&amp;P59,'AP Scores'!$F$2:$G$1500,2,FALSE)), "")</f>
        <v/>
      </c>
      <c r="U59" s="276"/>
      <c r="V59" s="279"/>
      <c r="W59" s="275"/>
      <c r="X59" s="355">
        <f t="shared" si="1"/>
        <v>0</v>
      </c>
      <c r="Y59" s="280"/>
      <c r="Z59" s="280"/>
      <c r="AA59" s="281">
        <f t="shared" si="9"/>
        <v>0</v>
      </c>
      <c r="AB59" s="281">
        <f t="shared" si="5"/>
        <v>0</v>
      </c>
      <c r="AC59" s="281">
        <f t="shared" si="2"/>
        <v>0</v>
      </c>
      <c r="AD59" s="195" t="str">
        <f>IFERROR((VLOOKUP(X59&amp;Y59&amp;Z59,'AP Scores'!$F$2:$G$1500,2,FALSE)), "")</f>
        <v/>
      </c>
      <c r="AE59" s="276"/>
      <c r="AF59" s="282"/>
      <c r="AG59" s="278">
        <f t="shared" si="3"/>
        <v>0</v>
      </c>
      <c r="AH59" s="280"/>
      <c r="AI59" s="280"/>
      <c r="AJ59" s="281" cm="1">
        <f t="array" ref="AJ59">IFERROR(_xlfn.IFS(AG59*AH59*AI59&gt;0,AG59*AH59*AI59,Q59&gt;0,Q59),0)</f>
        <v>0</v>
      </c>
      <c r="AK59" s="281">
        <f t="shared" si="6"/>
        <v>0</v>
      </c>
      <c r="AL59" s="278">
        <f t="shared" si="7"/>
        <v>0</v>
      </c>
      <c r="AM59" s="196" t="str" cm="1">
        <f t="array" ref="AM59">IFERROR(_xlfn.IFS(IFERROR(VLOOKUP(AG59&amp;AH59&amp;AI59,'AP Scores'!$F$2:$G$1500,2,FALSE),"")&lt;&gt;"",VLOOKUP(AG59&amp;AH59&amp;AI59,'AP Scores'!$F$2:$G$1500,2,FALSE),T59&lt;&gt;"",T59),"")</f>
        <v/>
      </c>
    </row>
    <row r="60" spans="1:39" ht="15">
      <c r="A60" s="106">
        <v>47</v>
      </c>
      <c r="B60" s="275"/>
      <c r="C60" s="275"/>
      <c r="D60" s="275"/>
      <c r="E60" s="203"/>
      <c r="F60" s="276"/>
      <c r="G60" s="276"/>
      <c r="H60" s="276"/>
      <c r="I60" s="277"/>
      <c r="J60" s="276"/>
      <c r="K60" s="204"/>
      <c r="L60" s="276"/>
      <c r="M60" s="276"/>
      <c r="N60" s="277"/>
      <c r="O60" s="276"/>
      <c r="P60" s="277"/>
      <c r="Q60" s="194">
        <f t="shared" si="8"/>
        <v>0</v>
      </c>
      <c r="R60" s="355">
        <f t="shared" si="4"/>
        <v>0</v>
      </c>
      <c r="S60" s="278">
        <f t="shared" si="0"/>
        <v>0</v>
      </c>
      <c r="T60" s="195" t="str">
        <f>IFERROR((VLOOKUP(I60&amp;N60&amp;P60,'AP Scores'!$F$2:$G$1500,2,FALSE)), "")</f>
        <v/>
      </c>
      <c r="U60" s="276"/>
      <c r="V60" s="279"/>
      <c r="W60" s="275"/>
      <c r="X60" s="355">
        <f t="shared" si="1"/>
        <v>0</v>
      </c>
      <c r="Y60" s="280"/>
      <c r="Z60" s="280"/>
      <c r="AA60" s="281">
        <f t="shared" si="9"/>
        <v>0</v>
      </c>
      <c r="AB60" s="281">
        <f t="shared" si="5"/>
        <v>0</v>
      </c>
      <c r="AC60" s="281">
        <f t="shared" si="2"/>
        <v>0</v>
      </c>
      <c r="AD60" s="195" t="str">
        <f>IFERROR((VLOOKUP(X60&amp;Y60&amp;Z60,'AP Scores'!$F$2:$G$1500,2,FALSE)), "")</f>
        <v/>
      </c>
      <c r="AE60" s="276"/>
      <c r="AF60" s="282"/>
      <c r="AG60" s="278">
        <f t="shared" si="3"/>
        <v>0</v>
      </c>
      <c r="AH60" s="280"/>
      <c r="AI60" s="280"/>
      <c r="AJ60" s="281" cm="1">
        <f t="array" ref="AJ60">IFERROR(_xlfn.IFS(AG60*AH60*AI60&gt;0,AG60*AH60*AI60,Q60&gt;0,Q60),0)</f>
        <v>0</v>
      </c>
      <c r="AK60" s="281">
        <f t="shared" si="6"/>
        <v>0</v>
      </c>
      <c r="AL60" s="278">
        <f t="shared" si="7"/>
        <v>0</v>
      </c>
      <c r="AM60" s="196" t="str" cm="1">
        <f t="array" ref="AM60">IFERROR(_xlfn.IFS(IFERROR(VLOOKUP(AG60&amp;AH60&amp;AI60,'AP Scores'!$F$2:$G$1500,2,FALSE),"")&lt;&gt;"",VLOOKUP(AG60&amp;AH60&amp;AI60,'AP Scores'!$F$2:$G$1500,2,FALSE),T60&lt;&gt;"",T60),"")</f>
        <v/>
      </c>
    </row>
    <row r="61" spans="1:39" ht="15">
      <c r="A61" s="106">
        <v>48</v>
      </c>
      <c r="B61" s="275"/>
      <c r="C61" s="275"/>
      <c r="D61" s="275"/>
      <c r="E61" s="203"/>
      <c r="F61" s="276"/>
      <c r="G61" s="276"/>
      <c r="H61" s="276"/>
      <c r="I61" s="277"/>
      <c r="J61" s="276"/>
      <c r="K61" s="204"/>
      <c r="L61" s="276"/>
      <c r="M61" s="276"/>
      <c r="N61" s="277"/>
      <c r="O61" s="276"/>
      <c r="P61" s="277"/>
      <c r="Q61" s="194">
        <f t="shared" si="8"/>
        <v>0</v>
      </c>
      <c r="R61" s="355">
        <f t="shared" si="4"/>
        <v>0</v>
      </c>
      <c r="S61" s="278">
        <f t="shared" si="0"/>
        <v>0</v>
      </c>
      <c r="T61" s="195" t="str">
        <f>IFERROR((VLOOKUP(I61&amp;N61&amp;P61,'AP Scores'!$F$2:$G$1500,2,FALSE)), "")</f>
        <v/>
      </c>
      <c r="U61" s="276"/>
      <c r="V61" s="279"/>
      <c r="W61" s="275"/>
      <c r="X61" s="355">
        <f t="shared" si="1"/>
        <v>0</v>
      </c>
      <c r="Y61" s="280"/>
      <c r="Z61" s="280"/>
      <c r="AA61" s="281">
        <f t="shared" si="9"/>
        <v>0</v>
      </c>
      <c r="AB61" s="281">
        <f t="shared" si="5"/>
        <v>0</v>
      </c>
      <c r="AC61" s="281">
        <f t="shared" si="2"/>
        <v>0</v>
      </c>
      <c r="AD61" s="195" t="str">
        <f>IFERROR((VLOOKUP(X61&amp;Y61&amp;Z61,'AP Scores'!$F$2:$G$1500,2,FALSE)), "")</f>
        <v/>
      </c>
      <c r="AE61" s="276"/>
      <c r="AF61" s="282"/>
      <c r="AG61" s="278">
        <f t="shared" si="3"/>
        <v>0</v>
      </c>
      <c r="AH61" s="280"/>
      <c r="AI61" s="280"/>
      <c r="AJ61" s="281" cm="1">
        <f t="array" ref="AJ61">IFERROR(_xlfn.IFS(AG61*AH61*AI61&gt;0,AG61*AH61*AI61,Q61&gt;0,Q61),0)</f>
        <v>0</v>
      </c>
      <c r="AK61" s="281">
        <f t="shared" si="6"/>
        <v>0</v>
      </c>
      <c r="AL61" s="278">
        <f t="shared" si="7"/>
        <v>0</v>
      </c>
      <c r="AM61" s="196" t="str" cm="1">
        <f t="array" ref="AM61">IFERROR(_xlfn.IFS(IFERROR(VLOOKUP(AG61&amp;AH61&amp;AI61,'AP Scores'!$F$2:$G$1500,2,FALSE),"")&lt;&gt;"",VLOOKUP(AG61&amp;AH61&amp;AI61,'AP Scores'!$F$2:$G$1500,2,FALSE),T61&lt;&gt;"",T61),"")</f>
        <v/>
      </c>
    </row>
    <row r="62" spans="1:39" ht="15">
      <c r="A62" s="106">
        <v>49</v>
      </c>
      <c r="B62" s="275"/>
      <c r="C62" s="275"/>
      <c r="D62" s="275"/>
      <c r="E62" s="203"/>
      <c r="F62" s="276"/>
      <c r="G62" s="276"/>
      <c r="H62" s="276"/>
      <c r="I62" s="277"/>
      <c r="J62" s="276"/>
      <c r="K62" s="204"/>
      <c r="L62" s="276"/>
      <c r="M62" s="276"/>
      <c r="N62" s="277"/>
      <c r="O62" s="276"/>
      <c r="P62" s="277"/>
      <c r="Q62" s="194">
        <f t="shared" si="8"/>
        <v>0</v>
      </c>
      <c r="R62" s="355">
        <f t="shared" si="4"/>
        <v>0</v>
      </c>
      <c r="S62" s="278">
        <f t="shared" si="0"/>
        <v>0</v>
      </c>
      <c r="T62" s="195" t="str">
        <f>IFERROR((VLOOKUP(I62&amp;N62&amp;P62,'AP Scores'!$F$2:$G$1500,2,FALSE)), "")</f>
        <v/>
      </c>
      <c r="U62" s="276"/>
      <c r="V62" s="279"/>
      <c r="W62" s="275"/>
      <c r="X62" s="355">
        <f t="shared" si="1"/>
        <v>0</v>
      </c>
      <c r="Y62" s="280"/>
      <c r="Z62" s="280"/>
      <c r="AA62" s="281">
        <f t="shared" si="9"/>
        <v>0</v>
      </c>
      <c r="AB62" s="281">
        <f t="shared" si="5"/>
        <v>0</v>
      </c>
      <c r="AC62" s="281">
        <f t="shared" si="2"/>
        <v>0</v>
      </c>
      <c r="AD62" s="195" t="str">
        <f>IFERROR((VLOOKUP(X62&amp;Y62&amp;Z62,'AP Scores'!$F$2:$G$1500,2,FALSE)), "")</f>
        <v/>
      </c>
      <c r="AE62" s="276"/>
      <c r="AF62" s="282"/>
      <c r="AG62" s="278">
        <f t="shared" si="3"/>
        <v>0</v>
      </c>
      <c r="AH62" s="280"/>
      <c r="AI62" s="280"/>
      <c r="AJ62" s="281" cm="1">
        <f t="array" ref="AJ62">IFERROR(_xlfn.IFS(AG62*AH62*AI62&gt;0,AG62*AH62*AI62,Q62&gt;0,Q62),0)</f>
        <v>0</v>
      </c>
      <c r="AK62" s="281">
        <f t="shared" si="6"/>
        <v>0</v>
      </c>
      <c r="AL62" s="278">
        <f t="shared" si="7"/>
        <v>0</v>
      </c>
      <c r="AM62" s="196" t="str" cm="1">
        <f t="array" ref="AM62">IFERROR(_xlfn.IFS(IFERROR(VLOOKUP(AG62&amp;AH62&amp;AI62,'AP Scores'!$F$2:$G$1500,2,FALSE),"")&lt;&gt;"",VLOOKUP(AG62&amp;AH62&amp;AI62,'AP Scores'!$F$2:$G$1500,2,FALSE),T62&lt;&gt;"",T62),"")</f>
        <v/>
      </c>
    </row>
    <row r="63" spans="1:39" ht="15">
      <c r="A63" s="106">
        <v>50</v>
      </c>
      <c r="B63" s="275"/>
      <c r="C63" s="275"/>
      <c r="D63" s="275"/>
      <c r="E63" s="203"/>
      <c r="F63" s="276"/>
      <c r="G63" s="276"/>
      <c r="H63" s="276"/>
      <c r="I63" s="277"/>
      <c r="J63" s="276"/>
      <c r="K63" s="204"/>
      <c r="L63" s="276"/>
      <c r="M63" s="276"/>
      <c r="N63" s="277"/>
      <c r="O63" s="276"/>
      <c r="P63" s="277"/>
      <c r="Q63" s="194">
        <f t="shared" si="8"/>
        <v>0</v>
      </c>
      <c r="R63" s="355">
        <f t="shared" si="4"/>
        <v>0</v>
      </c>
      <c r="S63" s="278">
        <f t="shared" si="0"/>
        <v>0</v>
      </c>
      <c r="T63" s="195" t="str">
        <f>IFERROR((VLOOKUP(I63&amp;N63&amp;P63,'AP Scores'!$F$2:$G$1500,2,FALSE)), "")</f>
        <v/>
      </c>
      <c r="U63" s="276"/>
      <c r="V63" s="279"/>
      <c r="W63" s="275"/>
      <c r="X63" s="355">
        <f t="shared" si="1"/>
        <v>0</v>
      </c>
      <c r="Y63" s="280"/>
      <c r="Z63" s="280"/>
      <c r="AA63" s="281">
        <f t="shared" si="9"/>
        <v>0</v>
      </c>
      <c r="AB63" s="281">
        <f t="shared" si="5"/>
        <v>0</v>
      </c>
      <c r="AC63" s="281">
        <f t="shared" si="2"/>
        <v>0</v>
      </c>
      <c r="AD63" s="195" t="str">
        <f>IFERROR((VLOOKUP(X63&amp;Y63&amp;Z63,'AP Scores'!$F$2:$G$1500,2,FALSE)), "")</f>
        <v/>
      </c>
      <c r="AE63" s="276"/>
      <c r="AF63" s="282"/>
      <c r="AG63" s="278">
        <f t="shared" si="3"/>
        <v>0</v>
      </c>
      <c r="AH63" s="280"/>
      <c r="AI63" s="280"/>
      <c r="AJ63" s="281" cm="1">
        <f t="array" ref="AJ63">IFERROR(_xlfn.IFS(AG63*AH63*AI63&gt;0,AG63*AH63*AI63,Q63&gt;0,Q63),0)</f>
        <v>0</v>
      </c>
      <c r="AK63" s="281">
        <f t="shared" si="6"/>
        <v>0</v>
      </c>
      <c r="AL63" s="278">
        <f t="shared" si="7"/>
        <v>0</v>
      </c>
      <c r="AM63" s="196" t="str" cm="1">
        <f t="array" ref="AM63">IFERROR(_xlfn.IFS(IFERROR(VLOOKUP(AG63&amp;AH63&amp;AI63,'AP Scores'!$F$2:$G$1500,2,FALSE),"")&lt;&gt;"",VLOOKUP(AG63&amp;AH63&amp;AI63,'AP Scores'!$F$2:$G$1500,2,FALSE),T63&lt;&gt;"",T63),"")</f>
        <v/>
      </c>
    </row>
    <row r="64" spans="1:39" s="198" customFormat="1" ht="15">
      <c r="A64" s="106">
        <v>51</v>
      </c>
      <c r="B64" s="275"/>
      <c r="C64" s="275"/>
      <c r="D64" s="275"/>
      <c r="E64" s="203"/>
      <c r="F64" s="276"/>
      <c r="G64" s="276"/>
      <c r="H64" s="276"/>
      <c r="I64" s="277"/>
      <c r="J64" s="276"/>
      <c r="K64" s="204"/>
      <c r="L64" s="276"/>
      <c r="M64" s="276"/>
      <c r="N64" s="277"/>
      <c r="O64" s="276"/>
      <c r="P64" s="277"/>
      <c r="Q64" s="194">
        <f t="shared" si="8"/>
        <v>0</v>
      </c>
      <c r="R64" s="355">
        <f t="shared" si="4"/>
        <v>0</v>
      </c>
      <c r="S64" s="278">
        <f t="shared" si="0"/>
        <v>0</v>
      </c>
      <c r="T64" s="195" t="str">
        <f>IFERROR((VLOOKUP(I64&amp;N64&amp;P64,'AP Scores'!$F$2:$G$1500,2,FALSE)), "")</f>
        <v/>
      </c>
      <c r="U64" s="276"/>
      <c r="V64" s="279"/>
      <c r="W64" s="275"/>
      <c r="X64" s="355">
        <f t="shared" si="1"/>
        <v>0</v>
      </c>
      <c r="Y64" s="280"/>
      <c r="Z64" s="280"/>
      <c r="AA64" s="281">
        <f t="shared" si="9"/>
        <v>0</v>
      </c>
      <c r="AB64" s="281">
        <f t="shared" si="5"/>
        <v>0</v>
      </c>
      <c r="AC64" s="281">
        <f t="shared" si="2"/>
        <v>0</v>
      </c>
      <c r="AD64" s="195" t="str">
        <f>IFERROR((VLOOKUP(X64&amp;Y64&amp;Z64,'AP Scores'!$F$2:$G$1500,2,FALSE)), "")</f>
        <v/>
      </c>
      <c r="AE64" s="276"/>
      <c r="AF64" s="282"/>
      <c r="AG64" s="278">
        <f t="shared" si="3"/>
        <v>0</v>
      </c>
      <c r="AH64" s="280"/>
      <c r="AI64" s="280"/>
      <c r="AJ64" s="281" cm="1">
        <f t="array" ref="AJ64">IFERROR(_xlfn.IFS(AG64*AH64*AI64&gt;0,AG64*AH64*AI64,Q64&gt;0,Q64),0)</f>
        <v>0</v>
      </c>
      <c r="AK64" s="281">
        <f t="shared" si="6"/>
        <v>0</v>
      </c>
      <c r="AL64" s="278">
        <f t="shared" si="7"/>
        <v>0</v>
      </c>
      <c r="AM64" s="196" t="str" cm="1">
        <f t="array" ref="AM64">IFERROR(_xlfn.IFS(IFERROR(VLOOKUP(AG64&amp;AH64&amp;AI64,'AP Scores'!$F$2:$G$1500,2,FALSE),"")&lt;&gt;"",VLOOKUP(AG64&amp;AH64&amp;AI64,'AP Scores'!$F$2:$G$1500,2,FALSE),T64&lt;&gt;"",T64),"")</f>
        <v/>
      </c>
    </row>
    <row r="65" spans="1:39" s="198" customFormat="1" ht="15">
      <c r="A65" s="106">
        <v>52</v>
      </c>
      <c r="B65" s="275"/>
      <c r="C65" s="275"/>
      <c r="D65" s="275"/>
      <c r="E65" s="203"/>
      <c r="F65" s="276"/>
      <c r="G65" s="276"/>
      <c r="H65" s="276"/>
      <c r="I65" s="277"/>
      <c r="J65" s="276"/>
      <c r="K65" s="204"/>
      <c r="L65" s="276"/>
      <c r="M65" s="276"/>
      <c r="N65" s="277"/>
      <c r="O65" s="276"/>
      <c r="P65" s="277"/>
      <c r="Q65" s="194">
        <f t="shared" si="8"/>
        <v>0</v>
      </c>
      <c r="R65" s="355">
        <f t="shared" si="4"/>
        <v>0</v>
      </c>
      <c r="S65" s="278">
        <f t="shared" si="0"/>
        <v>0</v>
      </c>
      <c r="T65" s="195" t="str">
        <f>IFERROR((VLOOKUP(I65&amp;N65&amp;P65,'AP Scores'!$F$2:$G$1500,2,FALSE)), "")</f>
        <v/>
      </c>
      <c r="U65" s="276"/>
      <c r="V65" s="279"/>
      <c r="W65" s="275"/>
      <c r="X65" s="355">
        <f t="shared" si="1"/>
        <v>0</v>
      </c>
      <c r="Y65" s="280"/>
      <c r="Z65" s="280"/>
      <c r="AA65" s="281">
        <f t="shared" si="9"/>
        <v>0</v>
      </c>
      <c r="AB65" s="281">
        <f t="shared" si="5"/>
        <v>0</v>
      </c>
      <c r="AC65" s="281">
        <f t="shared" si="2"/>
        <v>0</v>
      </c>
      <c r="AD65" s="195" t="str">
        <f>IFERROR((VLOOKUP(X65&amp;Y65&amp;Z65,'AP Scores'!$F$2:$G$1500,2,FALSE)), "")</f>
        <v/>
      </c>
      <c r="AE65" s="276"/>
      <c r="AF65" s="282"/>
      <c r="AG65" s="278">
        <f t="shared" si="3"/>
        <v>0</v>
      </c>
      <c r="AH65" s="280"/>
      <c r="AI65" s="280"/>
      <c r="AJ65" s="281" cm="1">
        <f t="array" ref="AJ65">IFERROR(_xlfn.IFS(AG65*AH65*AI65&gt;0,AG65*AH65*AI65,Q65&gt;0,Q65),0)</f>
        <v>0</v>
      </c>
      <c r="AK65" s="281">
        <f t="shared" si="6"/>
        <v>0</v>
      </c>
      <c r="AL65" s="278">
        <f t="shared" si="7"/>
        <v>0</v>
      </c>
      <c r="AM65" s="196" t="str" cm="1">
        <f t="array" ref="AM65">IFERROR(_xlfn.IFS(IFERROR(VLOOKUP(AG65&amp;AH65&amp;AI65,'AP Scores'!$F$2:$G$1500,2,FALSE),"")&lt;&gt;"",VLOOKUP(AG65&amp;AH65&amp;AI65,'AP Scores'!$F$2:$G$1500,2,FALSE),T65&lt;&gt;"",T65),"")</f>
        <v/>
      </c>
    </row>
    <row r="66" spans="1:39" s="198" customFormat="1" ht="15">
      <c r="A66" s="106">
        <v>53</v>
      </c>
      <c r="B66" s="275"/>
      <c r="C66" s="275"/>
      <c r="D66" s="275"/>
      <c r="E66" s="203"/>
      <c r="F66" s="276"/>
      <c r="G66" s="276"/>
      <c r="H66" s="276"/>
      <c r="I66" s="277"/>
      <c r="J66" s="276"/>
      <c r="K66" s="204"/>
      <c r="L66" s="276"/>
      <c r="M66" s="276"/>
      <c r="N66" s="277"/>
      <c r="O66" s="276"/>
      <c r="P66" s="277"/>
      <c r="Q66" s="194">
        <f t="shared" si="8"/>
        <v>0</v>
      </c>
      <c r="R66" s="355">
        <f t="shared" si="4"/>
        <v>0</v>
      </c>
      <c r="S66" s="278">
        <f t="shared" si="0"/>
        <v>0</v>
      </c>
      <c r="T66" s="195" t="str">
        <f>IFERROR((VLOOKUP(I66&amp;N66&amp;P66,'AP Scores'!$F$2:$G$1500,2,FALSE)), "")</f>
        <v/>
      </c>
      <c r="U66" s="276"/>
      <c r="V66" s="279"/>
      <c r="W66" s="275"/>
      <c r="X66" s="355">
        <f t="shared" si="1"/>
        <v>0</v>
      </c>
      <c r="Y66" s="280"/>
      <c r="Z66" s="280"/>
      <c r="AA66" s="281">
        <f t="shared" si="9"/>
        <v>0</v>
      </c>
      <c r="AB66" s="281">
        <f t="shared" si="5"/>
        <v>0</v>
      </c>
      <c r="AC66" s="281">
        <f t="shared" si="2"/>
        <v>0</v>
      </c>
      <c r="AD66" s="195" t="str">
        <f>IFERROR((VLOOKUP(X66&amp;Y66&amp;Z66,'AP Scores'!$F$2:$G$1500,2,FALSE)), "")</f>
        <v/>
      </c>
      <c r="AE66" s="276"/>
      <c r="AF66" s="282"/>
      <c r="AG66" s="278">
        <f t="shared" si="3"/>
        <v>0</v>
      </c>
      <c r="AH66" s="280"/>
      <c r="AI66" s="280"/>
      <c r="AJ66" s="281" cm="1">
        <f t="array" ref="AJ66">IFERROR(_xlfn.IFS(AG66*AH66*AI66&gt;0,AG66*AH66*AI66,Q66&gt;0,Q66),0)</f>
        <v>0</v>
      </c>
      <c r="AK66" s="281">
        <f t="shared" si="6"/>
        <v>0</v>
      </c>
      <c r="AL66" s="278">
        <f t="shared" si="7"/>
        <v>0</v>
      </c>
      <c r="AM66" s="196" t="str" cm="1">
        <f t="array" ref="AM66">IFERROR(_xlfn.IFS(IFERROR(VLOOKUP(AG66&amp;AH66&amp;AI66,'AP Scores'!$F$2:$G$1500,2,FALSE),"")&lt;&gt;"",VLOOKUP(AG66&amp;AH66&amp;AI66,'AP Scores'!$F$2:$G$1500,2,FALSE),T66&lt;&gt;"",T66),"")</f>
        <v/>
      </c>
    </row>
    <row r="67" spans="1:39" s="198" customFormat="1" ht="15">
      <c r="A67" s="106">
        <v>54</v>
      </c>
      <c r="B67" s="275"/>
      <c r="C67" s="275"/>
      <c r="D67" s="275"/>
      <c r="E67" s="203"/>
      <c r="F67" s="276"/>
      <c r="G67" s="276"/>
      <c r="H67" s="276"/>
      <c r="I67" s="277"/>
      <c r="J67" s="276"/>
      <c r="K67" s="204"/>
      <c r="L67" s="276"/>
      <c r="M67" s="276"/>
      <c r="N67" s="277"/>
      <c r="O67" s="276"/>
      <c r="P67" s="277"/>
      <c r="Q67" s="194">
        <f t="shared" si="8"/>
        <v>0</v>
      </c>
      <c r="R67" s="355">
        <f t="shared" si="4"/>
        <v>0</v>
      </c>
      <c r="S67" s="278">
        <f t="shared" si="0"/>
        <v>0</v>
      </c>
      <c r="T67" s="195" t="str">
        <f>IFERROR((VLOOKUP(I67&amp;N67&amp;P67,'AP Scores'!$F$2:$G$1500,2,FALSE)), "")</f>
        <v/>
      </c>
      <c r="U67" s="276"/>
      <c r="V67" s="279"/>
      <c r="W67" s="275"/>
      <c r="X67" s="355">
        <f t="shared" si="1"/>
        <v>0</v>
      </c>
      <c r="Y67" s="280"/>
      <c r="Z67" s="280"/>
      <c r="AA67" s="281">
        <f t="shared" si="9"/>
        <v>0</v>
      </c>
      <c r="AB67" s="281">
        <f t="shared" si="5"/>
        <v>0</v>
      </c>
      <c r="AC67" s="281">
        <f t="shared" si="2"/>
        <v>0</v>
      </c>
      <c r="AD67" s="195" t="str">
        <f>IFERROR((VLOOKUP(X67&amp;Y67&amp;Z67,'AP Scores'!$F$2:$G$1500,2,FALSE)), "")</f>
        <v/>
      </c>
      <c r="AE67" s="276"/>
      <c r="AF67" s="282"/>
      <c r="AG67" s="278">
        <f t="shared" si="3"/>
        <v>0</v>
      </c>
      <c r="AH67" s="280"/>
      <c r="AI67" s="280"/>
      <c r="AJ67" s="281" cm="1">
        <f t="array" ref="AJ67">IFERROR(_xlfn.IFS(AG67*AH67*AI67&gt;0,AG67*AH67*AI67,Q67&gt;0,Q67),0)</f>
        <v>0</v>
      </c>
      <c r="AK67" s="281">
        <f t="shared" si="6"/>
        <v>0</v>
      </c>
      <c r="AL67" s="278">
        <f t="shared" si="7"/>
        <v>0</v>
      </c>
      <c r="AM67" s="196" t="str" cm="1">
        <f t="array" ref="AM67">IFERROR(_xlfn.IFS(IFERROR(VLOOKUP(AG67&amp;AH67&amp;AI67,'AP Scores'!$F$2:$G$1500,2,FALSE),"")&lt;&gt;"",VLOOKUP(AG67&amp;AH67&amp;AI67,'AP Scores'!$F$2:$G$1500,2,FALSE),T67&lt;&gt;"",T67),"")</f>
        <v/>
      </c>
    </row>
    <row r="68" spans="1:39" s="198" customFormat="1" ht="15">
      <c r="A68" s="106">
        <v>55</v>
      </c>
      <c r="B68" s="275"/>
      <c r="C68" s="275"/>
      <c r="D68" s="275"/>
      <c r="E68" s="203"/>
      <c r="F68" s="276"/>
      <c r="G68" s="276"/>
      <c r="H68" s="276"/>
      <c r="I68" s="277"/>
      <c r="J68" s="276"/>
      <c r="K68" s="204"/>
      <c r="L68" s="276"/>
      <c r="M68" s="276"/>
      <c r="N68" s="277"/>
      <c r="O68" s="276"/>
      <c r="P68" s="277"/>
      <c r="Q68" s="194">
        <f t="shared" si="8"/>
        <v>0</v>
      </c>
      <c r="R68" s="355">
        <f t="shared" si="4"/>
        <v>0</v>
      </c>
      <c r="S68" s="278">
        <f t="shared" si="0"/>
        <v>0</v>
      </c>
      <c r="T68" s="195" t="str">
        <f>IFERROR((VLOOKUP(I68&amp;N68&amp;P68,'AP Scores'!$F$2:$G$1500,2,FALSE)), "")</f>
        <v/>
      </c>
      <c r="U68" s="276"/>
      <c r="V68" s="279"/>
      <c r="W68" s="275"/>
      <c r="X68" s="355">
        <f t="shared" si="1"/>
        <v>0</v>
      </c>
      <c r="Y68" s="280"/>
      <c r="Z68" s="280"/>
      <c r="AA68" s="281">
        <f t="shared" si="9"/>
        <v>0</v>
      </c>
      <c r="AB68" s="281">
        <f t="shared" si="5"/>
        <v>0</v>
      </c>
      <c r="AC68" s="281">
        <f t="shared" si="2"/>
        <v>0</v>
      </c>
      <c r="AD68" s="195" t="str">
        <f>IFERROR((VLOOKUP(X68&amp;Y68&amp;Z68,'AP Scores'!$F$2:$G$1500,2,FALSE)), "")</f>
        <v/>
      </c>
      <c r="AE68" s="276"/>
      <c r="AF68" s="282"/>
      <c r="AG68" s="278">
        <f t="shared" si="3"/>
        <v>0</v>
      </c>
      <c r="AH68" s="280"/>
      <c r="AI68" s="280"/>
      <c r="AJ68" s="281" cm="1">
        <f t="array" ref="AJ68">IFERROR(_xlfn.IFS(AG68*AH68*AI68&gt;0,AG68*AH68*AI68,Q68&gt;0,Q68),0)</f>
        <v>0</v>
      </c>
      <c r="AK68" s="281">
        <f t="shared" si="6"/>
        <v>0</v>
      </c>
      <c r="AL68" s="278">
        <f t="shared" si="7"/>
        <v>0</v>
      </c>
      <c r="AM68" s="196" t="str" cm="1">
        <f t="array" ref="AM68">IFERROR(_xlfn.IFS(IFERROR(VLOOKUP(AG68&amp;AH68&amp;AI68,'AP Scores'!$F$2:$G$1500,2,FALSE),"")&lt;&gt;"",VLOOKUP(AG68&amp;AH68&amp;AI68,'AP Scores'!$F$2:$G$1500,2,FALSE),T68&lt;&gt;"",T68),"")</f>
        <v/>
      </c>
    </row>
    <row r="69" spans="1:39" s="198" customFormat="1" ht="15">
      <c r="A69" s="106">
        <v>56</v>
      </c>
      <c r="B69" s="275"/>
      <c r="C69" s="275"/>
      <c r="D69" s="275"/>
      <c r="E69" s="203"/>
      <c r="F69" s="276"/>
      <c r="G69" s="276"/>
      <c r="H69" s="276"/>
      <c r="I69" s="277"/>
      <c r="J69" s="276"/>
      <c r="K69" s="204"/>
      <c r="L69" s="276"/>
      <c r="M69" s="276"/>
      <c r="N69" s="277"/>
      <c r="O69" s="276"/>
      <c r="P69" s="277"/>
      <c r="Q69" s="194">
        <f t="shared" si="8"/>
        <v>0</v>
      </c>
      <c r="R69" s="355">
        <f t="shared" si="4"/>
        <v>0</v>
      </c>
      <c r="S69" s="278">
        <f t="shared" si="0"/>
        <v>0</v>
      </c>
      <c r="T69" s="195" t="str">
        <f>IFERROR((VLOOKUP(I69&amp;N69&amp;P69,'AP Scores'!$F$2:$G$1500,2,FALSE)), "")</f>
        <v/>
      </c>
      <c r="U69" s="276"/>
      <c r="V69" s="279"/>
      <c r="W69" s="275"/>
      <c r="X69" s="355">
        <f t="shared" si="1"/>
        <v>0</v>
      </c>
      <c r="Y69" s="280"/>
      <c r="Z69" s="280"/>
      <c r="AA69" s="281">
        <f t="shared" si="9"/>
        <v>0</v>
      </c>
      <c r="AB69" s="281">
        <f t="shared" si="5"/>
        <v>0</v>
      </c>
      <c r="AC69" s="281">
        <f t="shared" si="2"/>
        <v>0</v>
      </c>
      <c r="AD69" s="195" t="str">
        <f>IFERROR((VLOOKUP(X69&amp;Y69&amp;Z69,'AP Scores'!$F$2:$G$1500,2,FALSE)), "")</f>
        <v/>
      </c>
      <c r="AE69" s="276"/>
      <c r="AF69" s="282"/>
      <c r="AG69" s="278">
        <f t="shared" si="3"/>
        <v>0</v>
      </c>
      <c r="AH69" s="280"/>
      <c r="AI69" s="280"/>
      <c r="AJ69" s="281" cm="1">
        <f t="array" ref="AJ69">IFERROR(_xlfn.IFS(AG69*AH69*AI69&gt;0,AG69*AH69*AI69,Q69&gt;0,Q69),0)</f>
        <v>0</v>
      </c>
      <c r="AK69" s="281">
        <f t="shared" si="6"/>
        <v>0</v>
      </c>
      <c r="AL69" s="278">
        <f t="shared" si="7"/>
        <v>0</v>
      </c>
      <c r="AM69" s="196" t="str" cm="1">
        <f t="array" ref="AM69">IFERROR(_xlfn.IFS(IFERROR(VLOOKUP(AG69&amp;AH69&amp;AI69,'AP Scores'!$F$2:$G$1500,2,FALSE),"")&lt;&gt;"",VLOOKUP(AG69&amp;AH69&amp;AI69,'AP Scores'!$F$2:$G$1500,2,FALSE),T69&lt;&gt;"",T69),"")</f>
        <v/>
      </c>
    </row>
    <row r="70" spans="1:39" s="198" customFormat="1" ht="15">
      <c r="A70" s="106">
        <v>57</v>
      </c>
      <c r="B70" s="275"/>
      <c r="C70" s="275"/>
      <c r="D70" s="275"/>
      <c r="E70" s="203"/>
      <c r="F70" s="276"/>
      <c r="G70" s="276"/>
      <c r="H70" s="276"/>
      <c r="I70" s="277"/>
      <c r="J70" s="276"/>
      <c r="K70" s="204"/>
      <c r="L70" s="276"/>
      <c r="M70" s="276"/>
      <c r="N70" s="277"/>
      <c r="O70" s="276"/>
      <c r="P70" s="277"/>
      <c r="Q70" s="194">
        <f t="shared" si="8"/>
        <v>0</v>
      </c>
      <c r="R70" s="355">
        <f t="shared" si="4"/>
        <v>0</v>
      </c>
      <c r="S70" s="278">
        <f t="shared" si="0"/>
        <v>0</v>
      </c>
      <c r="T70" s="195" t="str">
        <f>IFERROR((VLOOKUP(I70&amp;N70&amp;P70,'AP Scores'!$F$2:$G$1500,2,FALSE)), "")</f>
        <v/>
      </c>
      <c r="U70" s="276"/>
      <c r="V70" s="279"/>
      <c r="W70" s="275"/>
      <c r="X70" s="355">
        <f t="shared" si="1"/>
        <v>0</v>
      </c>
      <c r="Y70" s="280"/>
      <c r="Z70" s="280"/>
      <c r="AA70" s="281">
        <f t="shared" si="9"/>
        <v>0</v>
      </c>
      <c r="AB70" s="281">
        <f t="shared" si="5"/>
        <v>0</v>
      </c>
      <c r="AC70" s="281">
        <f t="shared" si="2"/>
        <v>0</v>
      </c>
      <c r="AD70" s="195" t="str">
        <f>IFERROR((VLOOKUP(X70&amp;Y70&amp;Z70,'AP Scores'!$F$2:$G$1500,2,FALSE)), "")</f>
        <v/>
      </c>
      <c r="AE70" s="276"/>
      <c r="AF70" s="282"/>
      <c r="AG70" s="278">
        <f t="shared" si="3"/>
        <v>0</v>
      </c>
      <c r="AH70" s="280"/>
      <c r="AI70" s="280"/>
      <c r="AJ70" s="281" cm="1">
        <f t="array" ref="AJ70">IFERROR(_xlfn.IFS(AG70*AH70*AI70&gt;0,AG70*AH70*AI70,Q70&gt;0,Q70),0)</f>
        <v>0</v>
      </c>
      <c r="AK70" s="281">
        <f t="shared" si="6"/>
        <v>0</v>
      </c>
      <c r="AL70" s="278">
        <f t="shared" si="7"/>
        <v>0</v>
      </c>
      <c r="AM70" s="196" t="str" cm="1">
        <f t="array" ref="AM70">IFERROR(_xlfn.IFS(IFERROR(VLOOKUP(AG70&amp;AH70&amp;AI70,'AP Scores'!$F$2:$G$1500,2,FALSE),"")&lt;&gt;"",VLOOKUP(AG70&amp;AH70&amp;AI70,'AP Scores'!$F$2:$G$1500,2,FALSE),T70&lt;&gt;"",T70),"")</f>
        <v/>
      </c>
    </row>
    <row r="71" spans="1:39" s="198" customFormat="1" ht="15">
      <c r="A71" s="106">
        <v>58</v>
      </c>
      <c r="B71" s="275"/>
      <c r="C71" s="275"/>
      <c r="D71" s="275"/>
      <c r="E71" s="203"/>
      <c r="F71" s="276"/>
      <c r="G71" s="276"/>
      <c r="H71" s="276"/>
      <c r="I71" s="277"/>
      <c r="J71" s="276"/>
      <c r="K71" s="204"/>
      <c r="L71" s="276"/>
      <c r="M71" s="276"/>
      <c r="N71" s="277"/>
      <c r="O71" s="276"/>
      <c r="P71" s="277"/>
      <c r="Q71" s="194">
        <f t="shared" si="8"/>
        <v>0</v>
      </c>
      <c r="R71" s="355">
        <f t="shared" si="4"/>
        <v>0</v>
      </c>
      <c r="S71" s="278">
        <f t="shared" si="0"/>
        <v>0</v>
      </c>
      <c r="T71" s="195" t="str">
        <f>IFERROR((VLOOKUP(I71&amp;N71&amp;P71,'AP Scores'!$F$2:$G$1500,2,FALSE)), "")</f>
        <v/>
      </c>
      <c r="U71" s="276"/>
      <c r="V71" s="279"/>
      <c r="W71" s="275"/>
      <c r="X71" s="355">
        <f t="shared" si="1"/>
        <v>0</v>
      </c>
      <c r="Y71" s="280"/>
      <c r="Z71" s="280"/>
      <c r="AA71" s="281">
        <f t="shared" si="9"/>
        <v>0</v>
      </c>
      <c r="AB71" s="281">
        <f t="shared" si="5"/>
        <v>0</v>
      </c>
      <c r="AC71" s="281">
        <f t="shared" si="2"/>
        <v>0</v>
      </c>
      <c r="AD71" s="195" t="str">
        <f>IFERROR((VLOOKUP(X71&amp;Y71&amp;Z71,'AP Scores'!$F$2:$G$1500,2,FALSE)), "")</f>
        <v/>
      </c>
      <c r="AE71" s="276"/>
      <c r="AF71" s="282"/>
      <c r="AG71" s="278">
        <f t="shared" si="3"/>
        <v>0</v>
      </c>
      <c r="AH71" s="280"/>
      <c r="AI71" s="280"/>
      <c r="AJ71" s="281" cm="1">
        <f t="array" ref="AJ71">IFERROR(_xlfn.IFS(AG71*AH71*AI71&gt;0,AG71*AH71*AI71,Q71&gt;0,Q71),0)</f>
        <v>0</v>
      </c>
      <c r="AK71" s="281">
        <f t="shared" si="6"/>
        <v>0</v>
      </c>
      <c r="AL71" s="278">
        <f t="shared" si="7"/>
        <v>0</v>
      </c>
      <c r="AM71" s="196" t="str" cm="1">
        <f t="array" ref="AM71">IFERROR(_xlfn.IFS(IFERROR(VLOOKUP(AG71&amp;AH71&amp;AI71,'AP Scores'!$F$2:$G$1500,2,FALSE),"")&lt;&gt;"",VLOOKUP(AG71&amp;AH71&amp;AI71,'AP Scores'!$F$2:$G$1500,2,FALSE),T71&lt;&gt;"",T71),"")</f>
        <v/>
      </c>
    </row>
    <row r="72" spans="1:39" s="198" customFormat="1" ht="15">
      <c r="A72" s="106">
        <v>59</v>
      </c>
      <c r="B72" s="275"/>
      <c r="C72" s="275"/>
      <c r="D72" s="275"/>
      <c r="E72" s="203"/>
      <c r="F72" s="276"/>
      <c r="G72" s="276"/>
      <c r="H72" s="276"/>
      <c r="I72" s="277"/>
      <c r="J72" s="276"/>
      <c r="K72" s="204"/>
      <c r="L72" s="276"/>
      <c r="M72" s="276"/>
      <c r="N72" s="277"/>
      <c r="O72" s="276"/>
      <c r="P72" s="277"/>
      <c r="Q72" s="194">
        <f t="shared" si="8"/>
        <v>0</v>
      </c>
      <c r="R72" s="355">
        <f t="shared" si="4"/>
        <v>0</v>
      </c>
      <c r="S72" s="278">
        <f t="shared" si="0"/>
        <v>0</v>
      </c>
      <c r="T72" s="195" t="str">
        <f>IFERROR((VLOOKUP(I72&amp;N72&amp;P72,'AP Scores'!$F$2:$G$1500,2,FALSE)), "")</f>
        <v/>
      </c>
      <c r="U72" s="276"/>
      <c r="V72" s="279"/>
      <c r="W72" s="275"/>
      <c r="X72" s="355">
        <f t="shared" si="1"/>
        <v>0</v>
      </c>
      <c r="Y72" s="280"/>
      <c r="Z72" s="280"/>
      <c r="AA72" s="281">
        <f t="shared" si="9"/>
        <v>0</v>
      </c>
      <c r="AB72" s="281">
        <f t="shared" si="5"/>
        <v>0</v>
      </c>
      <c r="AC72" s="281">
        <f t="shared" si="2"/>
        <v>0</v>
      </c>
      <c r="AD72" s="195" t="str">
        <f>IFERROR((VLOOKUP(X72&amp;Y72&amp;Z72,'AP Scores'!$F$2:$G$1500,2,FALSE)), "")</f>
        <v/>
      </c>
      <c r="AE72" s="276"/>
      <c r="AF72" s="282"/>
      <c r="AG72" s="278">
        <f t="shared" si="3"/>
        <v>0</v>
      </c>
      <c r="AH72" s="280"/>
      <c r="AI72" s="280"/>
      <c r="AJ72" s="281" cm="1">
        <f t="array" ref="AJ72">IFERROR(_xlfn.IFS(AG72*AH72*AI72&gt;0,AG72*AH72*AI72,Q72&gt;0,Q72),0)</f>
        <v>0</v>
      </c>
      <c r="AK72" s="281">
        <f t="shared" si="6"/>
        <v>0</v>
      </c>
      <c r="AL72" s="278">
        <f t="shared" si="7"/>
        <v>0</v>
      </c>
      <c r="AM72" s="196" t="str" cm="1">
        <f t="array" ref="AM72">IFERROR(_xlfn.IFS(IFERROR(VLOOKUP(AG72&amp;AH72&amp;AI72,'AP Scores'!$F$2:$G$1500,2,FALSE),"")&lt;&gt;"",VLOOKUP(AG72&amp;AH72&amp;AI72,'AP Scores'!$F$2:$G$1500,2,FALSE),T72&lt;&gt;"",T72),"")</f>
        <v/>
      </c>
    </row>
    <row r="73" spans="1:39" s="198" customFormat="1" ht="15">
      <c r="A73" s="106">
        <v>60</v>
      </c>
      <c r="B73" s="275"/>
      <c r="C73" s="275"/>
      <c r="D73" s="275"/>
      <c r="E73" s="203"/>
      <c r="F73" s="276"/>
      <c r="G73" s="276"/>
      <c r="H73" s="276"/>
      <c r="I73" s="277"/>
      <c r="J73" s="276"/>
      <c r="K73" s="204"/>
      <c r="L73" s="276"/>
      <c r="M73" s="276"/>
      <c r="N73" s="277"/>
      <c r="O73" s="276"/>
      <c r="P73" s="277"/>
      <c r="Q73" s="194">
        <f t="shared" si="8"/>
        <v>0</v>
      </c>
      <c r="R73" s="355">
        <f t="shared" si="4"/>
        <v>0</v>
      </c>
      <c r="S73" s="278">
        <f t="shared" si="0"/>
        <v>0</v>
      </c>
      <c r="T73" s="195" t="str">
        <f>IFERROR((VLOOKUP(I73&amp;N73&amp;P73,'AP Scores'!$F$2:$G$1500,2,FALSE)), "")</f>
        <v/>
      </c>
      <c r="U73" s="276"/>
      <c r="V73" s="279"/>
      <c r="W73" s="275"/>
      <c r="X73" s="355">
        <f t="shared" si="1"/>
        <v>0</v>
      </c>
      <c r="Y73" s="280"/>
      <c r="Z73" s="280"/>
      <c r="AA73" s="281">
        <f t="shared" si="9"/>
        <v>0</v>
      </c>
      <c r="AB73" s="281">
        <f t="shared" si="5"/>
        <v>0</v>
      </c>
      <c r="AC73" s="281">
        <f t="shared" si="2"/>
        <v>0</v>
      </c>
      <c r="AD73" s="195" t="str">
        <f>IFERROR((VLOOKUP(X73&amp;Y73&amp;Z73,'AP Scores'!$F$2:$G$1500,2,FALSE)), "")</f>
        <v/>
      </c>
      <c r="AE73" s="276"/>
      <c r="AF73" s="282"/>
      <c r="AG73" s="278">
        <f t="shared" si="3"/>
        <v>0</v>
      </c>
      <c r="AH73" s="280"/>
      <c r="AI73" s="280"/>
      <c r="AJ73" s="281" cm="1">
        <f t="array" ref="AJ73">IFERROR(_xlfn.IFS(AG73*AH73*AI73&gt;0,AG73*AH73*AI73,Q73&gt;0,Q73),0)</f>
        <v>0</v>
      </c>
      <c r="AK73" s="281">
        <f t="shared" si="6"/>
        <v>0</v>
      </c>
      <c r="AL73" s="278">
        <f t="shared" si="7"/>
        <v>0</v>
      </c>
      <c r="AM73" s="196" t="str" cm="1">
        <f t="array" ref="AM73">IFERROR(_xlfn.IFS(IFERROR(VLOOKUP(AG73&amp;AH73&amp;AI73,'AP Scores'!$F$2:$G$1500,2,FALSE),"")&lt;&gt;"",VLOOKUP(AG73&amp;AH73&amp;AI73,'AP Scores'!$F$2:$G$1500,2,FALSE),T73&lt;&gt;"",T73),"")</f>
        <v/>
      </c>
    </row>
    <row r="74" spans="1:39" s="198" customFormat="1" ht="15">
      <c r="A74" s="106">
        <v>61</v>
      </c>
      <c r="B74" s="275"/>
      <c r="C74" s="275"/>
      <c r="D74" s="275"/>
      <c r="E74" s="203"/>
      <c r="F74" s="276"/>
      <c r="G74" s="276"/>
      <c r="H74" s="276"/>
      <c r="I74" s="277"/>
      <c r="J74" s="276"/>
      <c r="K74" s="204"/>
      <c r="L74" s="276"/>
      <c r="M74" s="276"/>
      <c r="N74" s="277"/>
      <c r="O74" s="276"/>
      <c r="P74" s="277"/>
      <c r="Q74" s="194">
        <f t="shared" si="8"/>
        <v>0</v>
      </c>
      <c r="R74" s="355">
        <f t="shared" si="4"/>
        <v>0</v>
      </c>
      <c r="S74" s="278">
        <f t="shared" si="0"/>
        <v>0</v>
      </c>
      <c r="T74" s="195" t="str">
        <f>IFERROR((VLOOKUP(I74&amp;N74&amp;P74,'AP Scores'!$F$2:$G$1500,2,FALSE)), "")</f>
        <v/>
      </c>
      <c r="U74" s="276"/>
      <c r="V74" s="279"/>
      <c r="W74" s="275"/>
      <c r="X74" s="355">
        <f t="shared" si="1"/>
        <v>0</v>
      </c>
      <c r="Y74" s="280"/>
      <c r="Z74" s="280"/>
      <c r="AA74" s="281">
        <f t="shared" si="9"/>
        <v>0</v>
      </c>
      <c r="AB74" s="281">
        <f t="shared" si="5"/>
        <v>0</v>
      </c>
      <c r="AC74" s="281">
        <f t="shared" si="2"/>
        <v>0</v>
      </c>
      <c r="AD74" s="195" t="str">
        <f>IFERROR((VLOOKUP(X74&amp;Y74&amp;Z74,'AP Scores'!$F$2:$G$1500,2,FALSE)), "")</f>
        <v/>
      </c>
      <c r="AE74" s="276"/>
      <c r="AF74" s="282"/>
      <c r="AG74" s="278">
        <f t="shared" si="3"/>
        <v>0</v>
      </c>
      <c r="AH74" s="280"/>
      <c r="AI74" s="280"/>
      <c r="AJ74" s="281" cm="1">
        <f t="array" ref="AJ74">IFERROR(_xlfn.IFS(AG74*AH74*AI74&gt;0,AG74*AH74*AI74,Q74&gt;0,Q74),0)</f>
        <v>0</v>
      </c>
      <c r="AK74" s="281">
        <f t="shared" si="6"/>
        <v>0</v>
      </c>
      <c r="AL74" s="278">
        <f t="shared" si="7"/>
        <v>0</v>
      </c>
      <c r="AM74" s="196" t="str" cm="1">
        <f t="array" ref="AM74">IFERROR(_xlfn.IFS(IFERROR(VLOOKUP(AG74&amp;AH74&amp;AI74,'AP Scores'!$F$2:$G$1500,2,FALSE),"")&lt;&gt;"",VLOOKUP(AG74&amp;AH74&amp;AI74,'AP Scores'!$F$2:$G$1500,2,FALSE),T74&lt;&gt;"",T74),"")</f>
        <v/>
      </c>
    </row>
    <row r="75" spans="1:39" s="198" customFormat="1" ht="15">
      <c r="A75" s="106">
        <v>62</v>
      </c>
      <c r="B75" s="275"/>
      <c r="C75" s="275"/>
      <c r="D75" s="275"/>
      <c r="E75" s="203"/>
      <c r="F75" s="276"/>
      <c r="G75" s="276"/>
      <c r="H75" s="276"/>
      <c r="I75" s="277"/>
      <c r="J75" s="276"/>
      <c r="K75" s="204"/>
      <c r="L75" s="276"/>
      <c r="M75" s="276"/>
      <c r="N75" s="277"/>
      <c r="O75" s="276"/>
      <c r="P75" s="277"/>
      <c r="Q75" s="194">
        <f t="shared" si="8"/>
        <v>0</v>
      </c>
      <c r="R75" s="355">
        <f t="shared" si="4"/>
        <v>0</v>
      </c>
      <c r="S75" s="278">
        <f t="shared" si="0"/>
        <v>0</v>
      </c>
      <c r="T75" s="195" t="str">
        <f>IFERROR((VLOOKUP(I75&amp;N75&amp;P75,'AP Scores'!$F$2:$G$1500,2,FALSE)), "")</f>
        <v/>
      </c>
      <c r="U75" s="276"/>
      <c r="V75" s="279"/>
      <c r="W75" s="275"/>
      <c r="X75" s="355">
        <f t="shared" si="1"/>
        <v>0</v>
      </c>
      <c r="Y75" s="280"/>
      <c r="Z75" s="280"/>
      <c r="AA75" s="281">
        <f t="shared" si="9"/>
        <v>0</v>
      </c>
      <c r="AB75" s="281">
        <f t="shared" si="5"/>
        <v>0</v>
      </c>
      <c r="AC75" s="281">
        <f t="shared" si="2"/>
        <v>0</v>
      </c>
      <c r="AD75" s="195" t="str">
        <f>IFERROR((VLOOKUP(X75&amp;Y75&amp;Z75,'AP Scores'!$F$2:$G$1500,2,FALSE)), "")</f>
        <v/>
      </c>
      <c r="AE75" s="276"/>
      <c r="AF75" s="282"/>
      <c r="AG75" s="278">
        <f t="shared" si="3"/>
        <v>0</v>
      </c>
      <c r="AH75" s="280"/>
      <c r="AI75" s="280"/>
      <c r="AJ75" s="281" cm="1">
        <f t="array" ref="AJ75">IFERROR(_xlfn.IFS(AG75*AH75*AI75&gt;0,AG75*AH75*AI75,Q75&gt;0,Q75),0)</f>
        <v>0</v>
      </c>
      <c r="AK75" s="281">
        <f t="shared" si="6"/>
        <v>0</v>
      </c>
      <c r="AL75" s="278">
        <f t="shared" si="7"/>
        <v>0</v>
      </c>
      <c r="AM75" s="196" t="str" cm="1">
        <f t="array" ref="AM75">IFERROR(_xlfn.IFS(IFERROR(VLOOKUP(AG75&amp;AH75&amp;AI75,'AP Scores'!$F$2:$G$1500,2,FALSE),"")&lt;&gt;"",VLOOKUP(AG75&amp;AH75&amp;AI75,'AP Scores'!$F$2:$G$1500,2,FALSE),T75&lt;&gt;"",T75),"")</f>
        <v/>
      </c>
    </row>
    <row r="76" spans="1:39" s="198" customFormat="1" ht="15">
      <c r="A76" s="106">
        <v>63</v>
      </c>
      <c r="B76" s="275"/>
      <c r="C76" s="275"/>
      <c r="D76" s="275"/>
      <c r="E76" s="203"/>
      <c r="F76" s="276"/>
      <c r="G76" s="276"/>
      <c r="H76" s="276"/>
      <c r="I76" s="277"/>
      <c r="J76" s="276"/>
      <c r="K76" s="204"/>
      <c r="L76" s="276"/>
      <c r="M76" s="276"/>
      <c r="N76" s="277"/>
      <c r="O76" s="276"/>
      <c r="P76" s="277"/>
      <c r="Q76" s="194">
        <f t="shared" si="8"/>
        <v>0</v>
      </c>
      <c r="R76" s="355">
        <f t="shared" si="4"/>
        <v>0</v>
      </c>
      <c r="S76" s="278">
        <f t="shared" si="0"/>
        <v>0</v>
      </c>
      <c r="T76" s="195" t="str">
        <f>IFERROR((VLOOKUP(I76&amp;N76&amp;P76,'AP Scores'!$F$2:$G$1500,2,FALSE)), "")</f>
        <v/>
      </c>
      <c r="U76" s="276"/>
      <c r="V76" s="279"/>
      <c r="W76" s="275"/>
      <c r="X76" s="355">
        <f t="shared" si="1"/>
        <v>0</v>
      </c>
      <c r="Y76" s="280"/>
      <c r="Z76" s="280"/>
      <c r="AA76" s="281">
        <f t="shared" si="9"/>
        <v>0</v>
      </c>
      <c r="AB76" s="281">
        <f t="shared" si="5"/>
        <v>0</v>
      </c>
      <c r="AC76" s="281">
        <f t="shared" si="2"/>
        <v>0</v>
      </c>
      <c r="AD76" s="195" t="str">
        <f>IFERROR((VLOOKUP(X76&amp;Y76&amp;Z76,'AP Scores'!$F$2:$G$1500,2,FALSE)), "")</f>
        <v/>
      </c>
      <c r="AE76" s="276"/>
      <c r="AF76" s="282"/>
      <c r="AG76" s="278">
        <f t="shared" si="3"/>
        <v>0</v>
      </c>
      <c r="AH76" s="280"/>
      <c r="AI76" s="280"/>
      <c r="AJ76" s="281" cm="1">
        <f t="array" ref="AJ76">IFERROR(_xlfn.IFS(AG76*AH76*AI76&gt;0,AG76*AH76*AI76,Q76&gt;0,Q76),0)</f>
        <v>0</v>
      </c>
      <c r="AK76" s="281">
        <f t="shared" si="6"/>
        <v>0</v>
      </c>
      <c r="AL76" s="278">
        <f t="shared" si="7"/>
        <v>0</v>
      </c>
      <c r="AM76" s="196" t="str" cm="1">
        <f t="array" ref="AM76">IFERROR(_xlfn.IFS(IFERROR(VLOOKUP(AG76&amp;AH76&amp;AI76,'AP Scores'!$F$2:$G$1500,2,FALSE),"")&lt;&gt;"",VLOOKUP(AG76&amp;AH76&amp;AI76,'AP Scores'!$F$2:$G$1500,2,FALSE),T76&lt;&gt;"",T76),"")</f>
        <v/>
      </c>
    </row>
    <row r="77" spans="1:39" s="198" customFormat="1" ht="15">
      <c r="A77" s="106">
        <v>64</v>
      </c>
      <c r="B77" s="275"/>
      <c r="C77" s="275"/>
      <c r="D77" s="275"/>
      <c r="E77" s="203"/>
      <c r="F77" s="276"/>
      <c r="G77" s="276"/>
      <c r="H77" s="276"/>
      <c r="I77" s="277"/>
      <c r="J77" s="276"/>
      <c r="K77" s="204"/>
      <c r="L77" s="276"/>
      <c r="M77" s="276"/>
      <c r="N77" s="277"/>
      <c r="O77" s="276"/>
      <c r="P77" s="277"/>
      <c r="Q77" s="194">
        <f t="shared" si="8"/>
        <v>0</v>
      </c>
      <c r="R77" s="355">
        <f t="shared" si="4"/>
        <v>0</v>
      </c>
      <c r="S77" s="278">
        <f t="shared" si="0"/>
        <v>0</v>
      </c>
      <c r="T77" s="195" t="str">
        <f>IFERROR((VLOOKUP(I77&amp;N77&amp;P77,'AP Scores'!$F$2:$G$1500,2,FALSE)), "")</f>
        <v/>
      </c>
      <c r="U77" s="276"/>
      <c r="V77" s="279"/>
      <c r="W77" s="275"/>
      <c r="X77" s="355">
        <f t="shared" si="1"/>
        <v>0</v>
      </c>
      <c r="Y77" s="280"/>
      <c r="Z77" s="280"/>
      <c r="AA77" s="281">
        <f t="shared" si="9"/>
        <v>0</v>
      </c>
      <c r="AB77" s="281">
        <f t="shared" si="5"/>
        <v>0</v>
      </c>
      <c r="AC77" s="281">
        <f t="shared" si="2"/>
        <v>0</v>
      </c>
      <c r="AD77" s="195" t="str">
        <f>IFERROR((VLOOKUP(X77&amp;Y77&amp;Z77,'AP Scores'!$F$2:$G$1500,2,FALSE)), "")</f>
        <v/>
      </c>
      <c r="AE77" s="276"/>
      <c r="AF77" s="282"/>
      <c r="AG77" s="278">
        <f t="shared" si="3"/>
        <v>0</v>
      </c>
      <c r="AH77" s="280"/>
      <c r="AI77" s="280"/>
      <c r="AJ77" s="281" cm="1">
        <f t="array" ref="AJ77">IFERROR(_xlfn.IFS(AG77*AH77*AI77&gt;0,AG77*AH77*AI77,Q77&gt;0,Q77),0)</f>
        <v>0</v>
      </c>
      <c r="AK77" s="281">
        <f t="shared" si="6"/>
        <v>0</v>
      </c>
      <c r="AL77" s="278">
        <f t="shared" si="7"/>
        <v>0</v>
      </c>
      <c r="AM77" s="196" t="str" cm="1">
        <f t="array" ref="AM77">IFERROR(_xlfn.IFS(IFERROR(VLOOKUP(AG77&amp;AH77&amp;AI77,'AP Scores'!$F$2:$G$1500,2,FALSE),"")&lt;&gt;"",VLOOKUP(AG77&amp;AH77&amp;AI77,'AP Scores'!$F$2:$G$1500,2,FALSE),T77&lt;&gt;"",T77),"")</f>
        <v/>
      </c>
    </row>
    <row r="78" spans="1:39" s="198" customFormat="1" ht="15">
      <c r="A78" s="106">
        <v>65</v>
      </c>
      <c r="B78" s="275"/>
      <c r="C78" s="275"/>
      <c r="D78" s="275"/>
      <c r="E78" s="203"/>
      <c r="F78" s="276"/>
      <c r="G78" s="276"/>
      <c r="H78" s="276"/>
      <c r="I78" s="277"/>
      <c r="J78" s="276"/>
      <c r="K78" s="204"/>
      <c r="L78" s="276"/>
      <c r="M78" s="276"/>
      <c r="N78" s="277"/>
      <c r="O78" s="276"/>
      <c r="P78" s="277"/>
      <c r="Q78" s="194">
        <f t="shared" si="8"/>
        <v>0</v>
      </c>
      <c r="R78" s="355">
        <f t="shared" si="4"/>
        <v>0</v>
      </c>
      <c r="S78" s="278">
        <f t="shared" ref="S78:S141" si="10">I78*N78</f>
        <v>0</v>
      </c>
      <c r="T78" s="195" t="str">
        <f>IFERROR((VLOOKUP(I78&amp;N78&amp;P78,'AP Scores'!$F$2:$G$1500,2,FALSE)), "")</f>
        <v/>
      </c>
      <c r="U78" s="276"/>
      <c r="V78" s="279"/>
      <c r="W78" s="275"/>
      <c r="X78" s="355">
        <f t="shared" ref="X78:X141" si="11">I78</f>
        <v>0</v>
      </c>
      <c r="Y78" s="280"/>
      <c r="Z78" s="280"/>
      <c r="AA78" s="281">
        <f t="shared" si="9"/>
        <v>0</v>
      </c>
      <c r="AB78" s="281">
        <f t="shared" si="5"/>
        <v>0</v>
      </c>
      <c r="AC78" s="281">
        <f t="shared" ref="AC78:AC141" si="12">X78*Y78</f>
        <v>0</v>
      </c>
      <c r="AD78" s="195" t="str">
        <f>IFERROR((VLOOKUP(X78&amp;Y78&amp;Z78,'AP Scores'!$F$2:$G$1500,2,FALSE)), "")</f>
        <v/>
      </c>
      <c r="AE78" s="276"/>
      <c r="AF78" s="282"/>
      <c r="AG78" s="278">
        <f t="shared" ref="AG78:AG141" si="13">I78</f>
        <v>0</v>
      </c>
      <c r="AH78" s="280"/>
      <c r="AI78" s="280"/>
      <c r="AJ78" s="281" cm="1">
        <f t="array" ref="AJ78">IFERROR(_xlfn.IFS(AG78*AH78*AI78&gt;0,AG78*AH78*AI78,Q78&gt;0,Q78),0)</f>
        <v>0</v>
      </c>
      <c r="AK78" s="281">
        <f t="shared" si="6"/>
        <v>0</v>
      </c>
      <c r="AL78" s="278">
        <f t="shared" si="7"/>
        <v>0</v>
      </c>
      <c r="AM78" s="196" t="str" cm="1">
        <f t="array" ref="AM78">IFERROR(_xlfn.IFS(IFERROR(VLOOKUP(AG78&amp;AH78&amp;AI78,'AP Scores'!$F$2:$G$1500,2,FALSE),"")&lt;&gt;"",VLOOKUP(AG78&amp;AH78&amp;AI78,'AP Scores'!$F$2:$G$1500,2,FALSE),T78&lt;&gt;"",T78),"")</f>
        <v/>
      </c>
    </row>
    <row r="79" spans="1:39" s="198" customFormat="1" ht="15">
      <c r="A79" s="106">
        <v>66</v>
      </c>
      <c r="B79" s="275"/>
      <c r="C79" s="275"/>
      <c r="D79" s="275"/>
      <c r="E79" s="203"/>
      <c r="F79" s="276"/>
      <c r="G79" s="276"/>
      <c r="H79" s="276"/>
      <c r="I79" s="277"/>
      <c r="J79" s="276"/>
      <c r="K79" s="204"/>
      <c r="L79" s="276"/>
      <c r="M79" s="276"/>
      <c r="N79" s="277"/>
      <c r="O79" s="276"/>
      <c r="P79" s="277"/>
      <c r="Q79" s="194">
        <f t="shared" si="8"/>
        <v>0</v>
      </c>
      <c r="R79" s="355">
        <f t="shared" ref="R79:R142" si="14">I79*P79</f>
        <v>0</v>
      </c>
      <c r="S79" s="278">
        <f t="shared" si="10"/>
        <v>0</v>
      </c>
      <c r="T79" s="195" t="str">
        <f>IFERROR((VLOOKUP(I79&amp;N79&amp;P79,'AP Scores'!$F$2:$G$1500,2,FALSE)), "")</f>
        <v/>
      </c>
      <c r="U79" s="276"/>
      <c r="V79" s="279"/>
      <c r="W79" s="275"/>
      <c r="X79" s="355">
        <f t="shared" si="11"/>
        <v>0</v>
      </c>
      <c r="Y79" s="280"/>
      <c r="Z79" s="280"/>
      <c r="AA79" s="281">
        <f t="shared" si="9"/>
        <v>0</v>
      </c>
      <c r="AB79" s="281">
        <f t="shared" ref="AB79:AB142" si="15">X79*Z79</f>
        <v>0</v>
      </c>
      <c r="AC79" s="281">
        <f t="shared" si="12"/>
        <v>0</v>
      </c>
      <c r="AD79" s="195" t="str">
        <f>IFERROR((VLOOKUP(X79&amp;Y79&amp;Z79,'AP Scores'!$F$2:$G$1500,2,FALSE)), "")</f>
        <v/>
      </c>
      <c r="AE79" s="276"/>
      <c r="AF79" s="282"/>
      <c r="AG79" s="278">
        <f t="shared" si="13"/>
        <v>0</v>
      </c>
      <c r="AH79" s="280"/>
      <c r="AI79" s="280"/>
      <c r="AJ79" s="281" cm="1">
        <f t="array" ref="AJ79">IFERROR(_xlfn.IFS(AG79*AH79*AI79&gt;0,AG79*AH79*AI79,Q79&gt;0,Q79),0)</f>
        <v>0</v>
      </c>
      <c r="AK79" s="281">
        <f t="shared" ref="AK79:AK142" si="16">AG79*AI79</f>
        <v>0</v>
      </c>
      <c r="AL79" s="278">
        <f t="shared" ref="AL79:AL142" si="17">AG79*AH79</f>
        <v>0</v>
      </c>
      <c r="AM79" s="196" t="str" cm="1">
        <f t="array" ref="AM79">IFERROR(_xlfn.IFS(IFERROR(VLOOKUP(AG79&amp;AH79&amp;AI79,'AP Scores'!$F$2:$G$1500,2,FALSE),"")&lt;&gt;"",VLOOKUP(AG79&amp;AH79&amp;AI79,'AP Scores'!$F$2:$G$1500,2,FALSE),T79&lt;&gt;"",T79),"")</f>
        <v/>
      </c>
    </row>
    <row r="80" spans="1:39" s="198" customFormat="1" ht="15">
      <c r="A80" s="106">
        <v>67</v>
      </c>
      <c r="B80" s="275"/>
      <c r="C80" s="275"/>
      <c r="D80" s="275"/>
      <c r="E80" s="203"/>
      <c r="F80" s="276"/>
      <c r="G80" s="276"/>
      <c r="H80" s="276"/>
      <c r="I80" s="277"/>
      <c r="J80" s="276"/>
      <c r="K80" s="204"/>
      <c r="L80" s="276"/>
      <c r="M80" s="276"/>
      <c r="N80" s="277"/>
      <c r="O80" s="276"/>
      <c r="P80" s="277"/>
      <c r="Q80" s="194">
        <f t="shared" ref="Q80:Q143" si="18">I80*N80*P80</f>
        <v>0</v>
      </c>
      <c r="R80" s="355">
        <f t="shared" si="14"/>
        <v>0</v>
      </c>
      <c r="S80" s="278">
        <f t="shared" si="10"/>
        <v>0</v>
      </c>
      <c r="T80" s="195" t="str">
        <f>IFERROR((VLOOKUP(I80&amp;N80&amp;P80,'AP Scores'!$F$2:$G$1500,2,FALSE)), "")</f>
        <v/>
      </c>
      <c r="U80" s="276"/>
      <c r="V80" s="279"/>
      <c r="W80" s="275"/>
      <c r="X80" s="355">
        <f t="shared" si="11"/>
        <v>0</v>
      </c>
      <c r="Y80" s="280"/>
      <c r="Z80" s="280"/>
      <c r="AA80" s="281">
        <f t="shared" ref="AA80:AA143" si="19">X80*Y80*Z80</f>
        <v>0</v>
      </c>
      <c r="AB80" s="281">
        <f t="shared" si="15"/>
        <v>0</v>
      </c>
      <c r="AC80" s="281">
        <f t="shared" si="12"/>
        <v>0</v>
      </c>
      <c r="AD80" s="195" t="str">
        <f>IFERROR((VLOOKUP(X80&amp;Y80&amp;Z80,'AP Scores'!$F$2:$G$1500,2,FALSE)), "")</f>
        <v/>
      </c>
      <c r="AE80" s="276"/>
      <c r="AF80" s="282"/>
      <c r="AG80" s="278">
        <f t="shared" si="13"/>
        <v>0</v>
      </c>
      <c r="AH80" s="280"/>
      <c r="AI80" s="280"/>
      <c r="AJ80" s="281" cm="1">
        <f t="array" ref="AJ80">IFERROR(_xlfn.IFS(AG80*AH80*AI80&gt;0,AG80*AH80*AI80,Q80&gt;0,Q80),0)</f>
        <v>0</v>
      </c>
      <c r="AK80" s="281">
        <f t="shared" si="16"/>
        <v>0</v>
      </c>
      <c r="AL80" s="278">
        <f t="shared" si="17"/>
        <v>0</v>
      </c>
      <c r="AM80" s="196" t="str" cm="1">
        <f t="array" ref="AM80">IFERROR(_xlfn.IFS(IFERROR(VLOOKUP(AG80&amp;AH80&amp;AI80,'AP Scores'!$F$2:$G$1500,2,FALSE),"")&lt;&gt;"",VLOOKUP(AG80&amp;AH80&amp;AI80,'AP Scores'!$F$2:$G$1500,2,FALSE),T80&lt;&gt;"",T80),"")</f>
        <v/>
      </c>
    </row>
    <row r="81" spans="1:39" s="198" customFormat="1" ht="15">
      <c r="A81" s="106">
        <v>68</v>
      </c>
      <c r="B81" s="275"/>
      <c r="C81" s="275"/>
      <c r="D81" s="275"/>
      <c r="E81" s="203"/>
      <c r="F81" s="276"/>
      <c r="G81" s="276"/>
      <c r="H81" s="276"/>
      <c r="I81" s="277"/>
      <c r="J81" s="276"/>
      <c r="K81" s="204"/>
      <c r="L81" s="276"/>
      <c r="M81" s="276"/>
      <c r="N81" s="277"/>
      <c r="O81" s="276"/>
      <c r="P81" s="277"/>
      <c r="Q81" s="194">
        <f t="shared" si="18"/>
        <v>0</v>
      </c>
      <c r="R81" s="355">
        <f t="shared" si="14"/>
        <v>0</v>
      </c>
      <c r="S81" s="278">
        <f t="shared" si="10"/>
        <v>0</v>
      </c>
      <c r="T81" s="195" t="str">
        <f>IFERROR((VLOOKUP(I81&amp;N81&amp;P81,'AP Scores'!$F$2:$G$1500,2,FALSE)), "")</f>
        <v/>
      </c>
      <c r="U81" s="276"/>
      <c r="V81" s="279"/>
      <c r="W81" s="275"/>
      <c r="X81" s="355">
        <f t="shared" si="11"/>
        <v>0</v>
      </c>
      <c r="Y81" s="280"/>
      <c r="Z81" s="280"/>
      <c r="AA81" s="281">
        <f t="shared" si="19"/>
        <v>0</v>
      </c>
      <c r="AB81" s="281">
        <f t="shared" si="15"/>
        <v>0</v>
      </c>
      <c r="AC81" s="281">
        <f t="shared" si="12"/>
        <v>0</v>
      </c>
      <c r="AD81" s="195" t="str">
        <f>IFERROR((VLOOKUP(X81&amp;Y81&amp;Z81,'AP Scores'!$F$2:$G$1500,2,FALSE)), "")</f>
        <v/>
      </c>
      <c r="AE81" s="276"/>
      <c r="AF81" s="282"/>
      <c r="AG81" s="278">
        <f t="shared" si="13"/>
        <v>0</v>
      </c>
      <c r="AH81" s="280"/>
      <c r="AI81" s="280"/>
      <c r="AJ81" s="281" cm="1">
        <f t="array" ref="AJ81">IFERROR(_xlfn.IFS(AG81*AH81*AI81&gt;0,AG81*AH81*AI81,Q81&gt;0,Q81),0)</f>
        <v>0</v>
      </c>
      <c r="AK81" s="281">
        <f t="shared" si="16"/>
        <v>0</v>
      </c>
      <c r="AL81" s="278">
        <f t="shared" si="17"/>
        <v>0</v>
      </c>
      <c r="AM81" s="196" t="str" cm="1">
        <f t="array" ref="AM81">IFERROR(_xlfn.IFS(IFERROR(VLOOKUP(AG81&amp;AH81&amp;AI81,'AP Scores'!$F$2:$G$1500,2,FALSE),"")&lt;&gt;"",VLOOKUP(AG81&amp;AH81&amp;AI81,'AP Scores'!$F$2:$G$1500,2,FALSE),T81&lt;&gt;"",T81),"")</f>
        <v/>
      </c>
    </row>
    <row r="82" spans="1:39" s="198" customFormat="1" ht="15">
      <c r="A82" s="106">
        <v>69</v>
      </c>
      <c r="B82" s="275"/>
      <c r="C82" s="275"/>
      <c r="D82" s="275"/>
      <c r="E82" s="203"/>
      <c r="F82" s="276"/>
      <c r="G82" s="276"/>
      <c r="H82" s="276"/>
      <c r="I82" s="277"/>
      <c r="J82" s="276"/>
      <c r="K82" s="204"/>
      <c r="L82" s="276"/>
      <c r="M82" s="276"/>
      <c r="N82" s="277"/>
      <c r="O82" s="276"/>
      <c r="P82" s="277"/>
      <c r="Q82" s="194">
        <f t="shared" si="18"/>
        <v>0</v>
      </c>
      <c r="R82" s="355">
        <f t="shared" si="14"/>
        <v>0</v>
      </c>
      <c r="S82" s="278">
        <f t="shared" si="10"/>
        <v>0</v>
      </c>
      <c r="T82" s="195" t="str">
        <f>IFERROR((VLOOKUP(I82&amp;N82&amp;P82,'AP Scores'!$F$2:$G$1500,2,FALSE)), "")</f>
        <v/>
      </c>
      <c r="U82" s="276"/>
      <c r="V82" s="279"/>
      <c r="W82" s="275"/>
      <c r="X82" s="355">
        <f t="shared" si="11"/>
        <v>0</v>
      </c>
      <c r="Y82" s="280"/>
      <c r="Z82" s="280"/>
      <c r="AA82" s="281">
        <f t="shared" si="19"/>
        <v>0</v>
      </c>
      <c r="AB82" s="281">
        <f t="shared" si="15"/>
        <v>0</v>
      </c>
      <c r="AC82" s="281">
        <f t="shared" si="12"/>
        <v>0</v>
      </c>
      <c r="AD82" s="195" t="str">
        <f>IFERROR((VLOOKUP(X82&amp;Y82&amp;Z82,'AP Scores'!$F$2:$G$1500,2,FALSE)), "")</f>
        <v/>
      </c>
      <c r="AE82" s="276"/>
      <c r="AF82" s="282"/>
      <c r="AG82" s="278">
        <f t="shared" si="13"/>
        <v>0</v>
      </c>
      <c r="AH82" s="280"/>
      <c r="AI82" s="280"/>
      <c r="AJ82" s="281" cm="1">
        <f t="array" ref="AJ82">IFERROR(_xlfn.IFS(AG82*AH82*AI82&gt;0,AG82*AH82*AI82,Q82&gt;0,Q82),0)</f>
        <v>0</v>
      </c>
      <c r="AK82" s="281">
        <f t="shared" si="16"/>
        <v>0</v>
      </c>
      <c r="AL82" s="278">
        <f t="shared" si="17"/>
        <v>0</v>
      </c>
      <c r="AM82" s="196" t="str" cm="1">
        <f t="array" ref="AM82">IFERROR(_xlfn.IFS(IFERROR(VLOOKUP(AG82&amp;AH82&amp;AI82,'AP Scores'!$F$2:$G$1500,2,FALSE),"")&lt;&gt;"",VLOOKUP(AG82&amp;AH82&amp;AI82,'AP Scores'!$F$2:$G$1500,2,FALSE),T82&lt;&gt;"",T82),"")</f>
        <v/>
      </c>
    </row>
    <row r="83" spans="1:39" s="198" customFormat="1" ht="15">
      <c r="A83" s="106">
        <v>70</v>
      </c>
      <c r="B83" s="275"/>
      <c r="C83" s="275"/>
      <c r="D83" s="275"/>
      <c r="E83" s="203"/>
      <c r="F83" s="276"/>
      <c r="G83" s="276"/>
      <c r="H83" s="276"/>
      <c r="I83" s="277"/>
      <c r="J83" s="276"/>
      <c r="K83" s="204"/>
      <c r="L83" s="276"/>
      <c r="M83" s="276"/>
      <c r="N83" s="277"/>
      <c r="O83" s="276"/>
      <c r="P83" s="277"/>
      <c r="Q83" s="194">
        <f t="shared" si="18"/>
        <v>0</v>
      </c>
      <c r="R83" s="355">
        <f t="shared" si="14"/>
        <v>0</v>
      </c>
      <c r="S83" s="278">
        <f t="shared" si="10"/>
        <v>0</v>
      </c>
      <c r="T83" s="195" t="str">
        <f>IFERROR((VLOOKUP(I83&amp;N83&amp;P83,'AP Scores'!$F$2:$G$1500,2,FALSE)), "")</f>
        <v/>
      </c>
      <c r="U83" s="276"/>
      <c r="V83" s="279"/>
      <c r="W83" s="275"/>
      <c r="X83" s="355">
        <f t="shared" si="11"/>
        <v>0</v>
      </c>
      <c r="Y83" s="280"/>
      <c r="Z83" s="280"/>
      <c r="AA83" s="281">
        <f t="shared" si="19"/>
        <v>0</v>
      </c>
      <c r="AB83" s="281">
        <f t="shared" si="15"/>
        <v>0</v>
      </c>
      <c r="AC83" s="281">
        <f t="shared" si="12"/>
        <v>0</v>
      </c>
      <c r="AD83" s="195" t="str">
        <f>IFERROR((VLOOKUP(X83&amp;Y83&amp;Z83,'AP Scores'!$F$2:$G$1500,2,FALSE)), "")</f>
        <v/>
      </c>
      <c r="AE83" s="276"/>
      <c r="AF83" s="282"/>
      <c r="AG83" s="278">
        <f t="shared" si="13"/>
        <v>0</v>
      </c>
      <c r="AH83" s="280"/>
      <c r="AI83" s="280"/>
      <c r="AJ83" s="281" cm="1">
        <f t="array" ref="AJ83">IFERROR(_xlfn.IFS(AG83*AH83*AI83&gt;0,AG83*AH83*AI83,Q83&gt;0,Q83),0)</f>
        <v>0</v>
      </c>
      <c r="AK83" s="281">
        <f t="shared" si="16"/>
        <v>0</v>
      </c>
      <c r="AL83" s="278">
        <f t="shared" si="17"/>
        <v>0</v>
      </c>
      <c r="AM83" s="196" t="str" cm="1">
        <f t="array" ref="AM83">IFERROR(_xlfn.IFS(IFERROR(VLOOKUP(AG83&amp;AH83&amp;AI83,'AP Scores'!$F$2:$G$1500,2,FALSE),"")&lt;&gt;"",VLOOKUP(AG83&amp;AH83&amp;AI83,'AP Scores'!$F$2:$G$1500,2,FALSE),T83&lt;&gt;"",T83),"")</f>
        <v/>
      </c>
    </row>
    <row r="84" spans="1:39" s="198" customFormat="1" ht="15">
      <c r="A84" s="106">
        <v>71</v>
      </c>
      <c r="B84" s="275"/>
      <c r="C84" s="275"/>
      <c r="D84" s="275"/>
      <c r="E84" s="203"/>
      <c r="F84" s="276"/>
      <c r="G84" s="276"/>
      <c r="H84" s="276"/>
      <c r="I84" s="277"/>
      <c r="J84" s="276"/>
      <c r="K84" s="204"/>
      <c r="L84" s="276"/>
      <c r="M84" s="276"/>
      <c r="N84" s="277"/>
      <c r="O84" s="276"/>
      <c r="P84" s="277"/>
      <c r="Q84" s="194">
        <f t="shared" si="18"/>
        <v>0</v>
      </c>
      <c r="R84" s="355">
        <f t="shared" si="14"/>
        <v>0</v>
      </c>
      <c r="S84" s="278">
        <f t="shared" si="10"/>
        <v>0</v>
      </c>
      <c r="T84" s="195" t="str">
        <f>IFERROR((VLOOKUP(I84&amp;N84&amp;P84,'AP Scores'!$F$2:$G$1500,2,FALSE)), "")</f>
        <v/>
      </c>
      <c r="U84" s="276"/>
      <c r="V84" s="279"/>
      <c r="W84" s="275"/>
      <c r="X84" s="355">
        <f t="shared" si="11"/>
        <v>0</v>
      </c>
      <c r="Y84" s="280"/>
      <c r="Z84" s="280"/>
      <c r="AA84" s="281">
        <f t="shared" si="19"/>
        <v>0</v>
      </c>
      <c r="AB84" s="281">
        <f t="shared" si="15"/>
        <v>0</v>
      </c>
      <c r="AC84" s="281">
        <f t="shared" si="12"/>
        <v>0</v>
      </c>
      <c r="AD84" s="195" t="str">
        <f>IFERROR((VLOOKUP(X84&amp;Y84&amp;Z84,'AP Scores'!$F$2:$G$1500,2,FALSE)), "")</f>
        <v/>
      </c>
      <c r="AE84" s="276"/>
      <c r="AF84" s="282"/>
      <c r="AG84" s="278">
        <f t="shared" si="13"/>
        <v>0</v>
      </c>
      <c r="AH84" s="280"/>
      <c r="AI84" s="280"/>
      <c r="AJ84" s="281" cm="1">
        <f t="array" ref="AJ84">IFERROR(_xlfn.IFS(AG84*AH84*AI84&gt;0,AG84*AH84*AI84,Q84&gt;0,Q84),0)</f>
        <v>0</v>
      </c>
      <c r="AK84" s="281">
        <f t="shared" si="16"/>
        <v>0</v>
      </c>
      <c r="AL84" s="278">
        <f t="shared" si="17"/>
        <v>0</v>
      </c>
      <c r="AM84" s="196" t="str" cm="1">
        <f t="array" ref="AM84">IFERROR(_xlfn.IFS(IFERROR(VLOOKUP(AG84&amp;AH84&amp;AI84,'AP Scores'!$F$2:$G$1500,2,FALSE),"")&lt;&gt;"",VLOOKUP(AG84&amp;AH84&amp;AI84,'AP Scores'!$F$2:$G$1500,2,FALSE),T84&lt;&gt;"",T84),"")</f>
        <v/>
      </c>
    </row>
    <row r="85" spans="1:39" s="198" customFormat="1" ht="15">
      <c r="A85" s="106">
        <v>72</v>
      </c>
      <c r="B85" s="275"/>
      <c r="C85" s="275"/>
      <c r="D85" s="275"/>
      <c r="E85" s="203"/>
      <c r="F85" s="276"/>
      <c r="G85" s="276"/>
      <c r="H85" s="276"/>
      <c r="I85" s="277"/>
      <c r="J85" s="276"/>
      <c r="K85" s="204"/>
      <c r="L85" s="276"/>
      <c r="M85" s="276"/>
      <c r="N85" s="277"/>
      <c r="O85" s="276"/>
      <c r="P85" s="277"/>
      <c r="Q85" s="194">
        <f t="shared" si="18"/>
        <v>0</v>
      </c>
      <c r="R85" s="355">
        <f t="shared" si="14"/>
        <v>0</v>
      </c>
      <c r="S85" s="278">
        <f t="shared" si="10"/>
        <v>0</v>
      </c>
      <c r="T85" s="195" t="str">
        <f>IFERROR((VLOOKUP(I85&amp;N85&amp;P85,'AP Scores'!$F$2:$G$1500,2,FALSE)), "")</f>
        <v/>
      </c>
      <c r="U85" s="276"/>
      <c r="V85" s="279"/>
      <c r="W85" s="275"/>
      <c r="X85" s="355">
        <f t="shared" si="11"/>
        <v>0</v>
      </c>
      <c r="Y85" s="280"/>
      <c r="Z85" s="280"/>
      <c r="AA85" s="281">
        <f t="shared" si="19"/>
        <v>0</v>
      </c>
      <c r="AB85" s="281">
        <f t="shared" si="15"/>
        <v>0</v>
      </c>
      <c r="AC85" s="281">
        <f t="shared" si="12"/>
        <v>0</v>
      </c>
      <c r="AD85" s="195" t="str">
        <f>IFERROR((VLOOKUP(X85&amp;Y85&amp;Z85,'AP Scores'!$F$2:$G$1500,2,FALSE)), "")</f>
        <v/>
      </c>
      <c r="AE85" s="276"/>
      <c r="AF85" s="282"/>
      <c r="AG85" s="278">
        <f t="shared" si="13"/>
        <v>0</v>
      </c>
      <c r="AH85" s="280"/>
      <c r="AI85" s="280"/>
      <c r="AJ85" s="281" cm="1">
        <f t="array" ref="AJ85">IFERROR(_xlfn.IFS(AG85*AH85*AI85&gt;0,AG85*AH85*AI85,Q85&gt;0,Q85),0)</f>
        <v>0</v>
      </c>
      <c r="AK85" s="281">
        <f t="shared" si="16"/>
        <v>0</v>
      </c>
      <c r="AL85" s="278">
        <f t="shared" si="17"/>
        <v>0</v>
      </c>
      <c r="AM85" s="196" t="str" cm="1">
        <f t="array" ref="AM85">IFERROR(_xlfn.IFS(IFERROR(VLOOKUP(AG85&amp;AH85&amp;AI85,'AP Scores'!$F$2:$G$1500,2,FALSE),"")&lt;&gt;"",VLOOKUP(AG85&amp;AH85&amp;AI85,'AP Scores'!$F$2:$G$1500,2,FALSE),T85&lt;&gt;"",T85),"")</f>
        <v/>
      </c>
    </row>
    <row r="86" spans="1:39" s="198" customFormat="1" ht="15">
      <c r="A86" s="106">
        <v>73</v>
      </c>
      <c r="B86" s="275"/>
      <c r="C86" s="275"/>
      <c r="D86" s="275"/>
      <c r="E86" s="203"/>
      <c r="F86" s="276"/>
      <c r="G86" s="276"/>
      <c r="H86" s="276"/>
      <c r="I86" s="277"/>
      <c r="J86" s="276"/>
      <c r="K86" s="204"/>
      <c r="L86" s="276"/>
      <c r="M86" s="276"/>
      <c r="N86" s="277"/>
      <c r="O86" s="276"/>
      <c r="P86" s="277"/>
      <c r="Q86" s="194">
        <f t="shared" si="18"/>
        <v>0</v>
      </c>
      <c r="R86" s="355">
        <f t="shared" si="14"/>
        <v>0</v>
      </c>
      <c r="S86" s="278">
        <f t="shared" si="10"/>
        <v>0</v>
      </c>
      <c r="T86" s="195" t="str">
        <f>IFERROR((VLOOKUP(I86&amp;N86&amp;P86,'AP Scores'!$F$2:$G$1500,2,FALSE)), "")</f>
        <v/>
      </c>
      <c r="U86" s="276"/>
      <c r="V86" s="279"/>
      <c r="W86" s="275"/>
      <c r="X86" s="355">
        <f t="shared" si="11"/>
        <v>0</v>
      </c>
      <c r="Y86" s="280"/>
      <c r="Z86" s="280"/>
      <c r="AA86" s="281">
        <f t="shared" si="19"/>
        <v>0</v>
      </c>
      <c r="AB86" s="281">
        <f t="shared" si="15"/>
        <v>0</v>
      </c>
      <c r="AC86" s="281">
        <f t="shared" si="12"/>
        <v>0</v>
      </c>
      <c r="AD86" s="195" t="str">
        <f>IFERROR((VLOOKUP(X86&amp;Y86&amp;Z86,'AP Scores'!$F$2:$G$1500,2,FALSE)), "")</f>
        <v/>
      </c>
      <c r="AE86" s="276"/>
      <c r="AF86" s="282"/>
      <c r="AG86" s="278">
        <f t="shared" si="13"/>
        <v>0</v>
      </c>
      <c r="AH86" s="280"/>
      <c r="AI86" s="280"/>
      <c r="AJ86" s="281" cm="1">
        <f t="array" ref="AJ86">IFERROR(_xlfn.IFS(AG86*AH86*AI86&gt;0,AG86*AH86*AI86,Q86&gt;0,Q86),0)</f>
        <v>0</v>
      </c>
      <c r="AK86" s="281">
        <f t="shared" si="16"/>
        <v>0</v>
      </c>
      <c r="AL86" s="278">
        <f t="shared" si="17"/>
        <v>0</v>
      </c>
      <c r="AM86" s="196" t="str" cm="1">
        <f t="array" ref="AM86">IFERROR(_xlfn.IFS(IFERROR(VLOOKUP(AG86&amp;AH86&amp;AI86,'AP Scores'!$F$2:$G$1500,2,FALSE),"")&lt;&gt;"",VLOOKUP(AG86&amp;AH86&amp;AI86,'AP Scores'!$F$2:$G$1500,2,FALSE),T86&lt;&gt;"",T86),"")</f>
        <v/>
      </c>
    </row>
    <row r="87" spans="1:39" s="198" customFormat="1" ht="15">
      <c r="A87" s="106">
        <v>74</v>
      </c>
      <c r="B87" s="275"/>
      <c r="C87" s="275"/>
      <c r="D87" s="275"/>
      <c r="E87" s="203"/>
      <c r="F87" s="276"/>
      <c r="G87" s="276"/>
      <c r="H87" s="276"/>
      <c r="I87" s="277"/>
      <c r="J87" s="276"/>
      <c r="K87" s="204"/>
      <c r="L87" s="276"/>
      <c r="M87" s="276"/>
      <c r="N87" s="277"/>
      <c r="O87" s="276"/>
      <c r="P87" s="277"/>
      <c r="Q87" s="194">
        <f t="shared" si="18"/>
        <v>0</v>
      </c>
      <c r="R87" s="355">
        <f t="shared" si="14"/>
        <v>0</v>
      </c>
      <c r="S87" s="278">
        <f t="shared" si="10"/>
        <v>0</v>
      </c>
      <c r="T87" s="195" t="str">
        <f>IFERROR((VLOOKUP(I87&amp;N87&amp;P87,'AP Scores'!$F$2:$G$1500,2,FALSE)), "")</f>
        <v/>
      </c>
      <c r="U87" s="276"/>
      <c r="V87" s="279"/>
      <c r="W87" s="275"/>
      <c r="X87" s="355">
        <f t="shared" si="11"/>
        <v>0</v>
      </c>
      <c r="Y87" s="280"/>
      <c r="Z87" s="280"/>
      <c r="AA87" s="281">
        <f t="shared" si="19"/>
        <v>0</v>
      </c>
      <c r="AB87" s="281">
        <f t="shared" si="15"/>
        <v>0</v>
      </c>
      <c r="AC87" s="281">
        <f t="shared" si="12"/>
        <v>0</v>
      </c>
      <c r="AD87" s="195" t="str">
        <f>IFERROR((VLOOKUP(X87&amp;Y87&amp;Z87,'AP Scores'!$F$2:$G$1500,2,FALSE)), "")</f>
        <v/>
      </c>
      <c r="AE87" s="276"/>
      <c r="AF87" s="282"/>
      <c r="AG87" s="278">
        <f t="shared" si="13"/>
        <v>0</v>
      </c>
      <c r="AH87" s="280"/>
      <c r="AI87" s="280"/>
      <c r="AJ87" s="281" cm="1">
        <f t="array" ref="AJ87">IFERROR(_xlfn.IFS(AG87*AH87*AI87&gt;0,AG87*AH87*AI87,Q87&gt;0,Q87),0)</f>
        <v>0</v>
      </c>
      <c r="AK87" s="281">
        <f t="shared" si="16"/>
        <v>0</v>
      </c>
      <c r="AL87" s="278">
        <f t="shared" si="17"/>
        <v>0</v>
      </c>
      <c r="AM87" s="196" t="str" cm="1">
        <f t="array" ref="AM87">IFERROR(_xlfn.IFS(IFERROR(VLOOKUP(AG87&amp;AH87&amp;AI87,'AP Scores'!$F$2:$G$1500,2,FALSE),"")&lt;&gt;"",VLOOKUP(AG87&amp;AH87&amp;AI87,'AP Scores'!$F$2:$G$1500,2,FALSE),T87&lt;&gt;"",T87),"")</f>
        <v/>
      </c>
    </row>
    <row r="88" spans="1:39" s="198" customFormat="1" ht="15">
      <c r="A88" s="106">
        <v>75</v>
      </c>
      <c r="B88" s="275"/>
      <c r="C88" s="275"/>
      <c r="D88" s="275"/>
      <c r="E88" s="203"/>
      <c r="F88" s="276"/>
      <c r="G88" s="276"/>
      <c r="H88" s="276"/>
      <c r="I88" s="277"/>
      <c r="J88" s="276"/>
      <c r="K88" s="204"/>
      <c r="L88" s="276"/>
      <c r="M88" s="276"/>
      <c r="N88" s="277"/>
      <c r="O88" s="276"/>
      <c r="P88" s="277"/>
      <c r="Q88" s="194">
        <f t="shared" si="18"/>
        <v>0</v>
      </c>
      <c r="R88" s="355">
        <f t="shared" si="14"/>
        <v>0</v>
      </c>
      <c r="S88" s="278">
        <f t="shared" si="10"/>
        <v>0</v>
      </c>
      <c r="T88" s="195" t="str">
        <f>IFERROR((VLOOKUP(I88&amp;N88&amp;P88,'AP Scores'!$F$2:$G$1500,2,FALSE)), "")</f>
        <v/>
      </c>
      <c r="U88" s="276"/>
      <c r="V88" s="279"/>
      <c r="W88" s="275"/>
      <c r="X88" s="355">
        <f t="shared" si="11"/>
        <v>0</v>
      </c>
      <c r="Y88" s="280"/>
      <c r="Z88" s="280"/>
      <c r="AA88" s="281">
        <f t="shared" si="19"/>
        <v>0</v>
      </c>
      <c r="AB88" s="281">
        <f t="shared" si="15"/>
        <v>0</v>
      </c>
      <c r="AC88" s="281">
        <f t="shared" si="12"/>
        <v>0</v>
      </c>
      <c r="AD88" s="195" t="str">
        <f>IFERROR((VLOOKUP(X88&amp;Y88&amp;Z88,'AP Scores'!$F$2:$G$1500,2,FALSE)), "")</f>
        <v/>
      </c>
      <c r="AE88" s="276"/>
      <c r="AF88" s="282"/>
      <c r="AG88" s="278">
        <f t="shared" si="13"/>
        <v>0</v>
      </c>
      <c r="AH88" s="280"/>
      <c r="AI88" s="280"/>
      <c r="AJ88" s="281" cm="1">
        <f t="array" ref="AJ88">IFERROR(_xlfn.IFS(AG88*AH88*AI88&gt;0,AG88*AH88*AI88,Q88&gt;0,Q88),0)</f>
        <v>0</v>
      </c>
      <c r="AK88" s="281">
        <f t="shared" si="16"/>
        <v>0</v>
      </c>
      <c r="AL88" s="278">
        <f t="shared" si="17"/>
        <v>0</v>
      </c>
      <c r="AM88" s="196" t="str" cm="1">
        <f t="array" ref="AM88">IFERROR(_xlfn.IFS(IFERROR(VLOOKUP(AG88&amp;AH88&amp;AI88,'AP Scores'!$F$2:$G$1500,2,FALSE),"")&lt;&gt;"",VLOOKUP(AG88&amp;AH88&amp;AI88,'AP Scores'!$F$2:$G$1500,2,FALSE),T88&lt;&gt;"",T88),"")</f>
        <v/>
      </c>
    </row>
    <row r="89" spans="1:39" s="198" customFormat="1" ht="15">
      <c r="A89" s="106">
        <v>76</v>
      </c>
      <c r="B89" s="275"/>
      <c r="C89" s="275"/>
      <c r="D89" s="275"/>
      <c r="E89" s="203"/>
      <c r="F89" s="276"/>
      <c r="G89" s="276"/>
      <c r="H89" s="276"/>
      <c r="I89" s="277"/>
      <c r="J89" s="276"/>
      <c r="K89" s="204"/>
      <c r="L89" s="276"/>
      <c r="M89" s="276"/>
      <c r="N89" s="277"/>
      <c r="O89" s="276"/>
      <c r="P89" s="277"/>
      <c r="Q89" s="194">
        <f t="shared" si="18"/>
        <v>0</v>
      </c>
      <c r="R89" s="355">
        <f t="shared" si="14"/>
        <v>0</v>
      </c>
      <c r="S89" s="278">
        <f t="shared" si="10"/>
        <v>0</v>
      </c>
      <c r="T89" s="195" t="str">
        <f>IFERROR((VLOOKUP(I89&amp;N89&amp;P89,'AP Scores'!$F$2:$G$1500,2,FALSE)), "")</f>
        <v/>
      </c>
      <c r="U89" s="276"/>
      <c r="V89" s="279"/>
      <c r="W89" s="275"/>
      <c r="X89" s="355">
        <f t="shared" si="11"/>
        <v>0</v>
      </c>
      <c r="Y89" s="280"/>
      <c r="Z89" s="280"/>
      <c r="AA89" s="281">
        <f t="shared" si="19"/>
        <v>0</v>
      </c>
      <c r="AB89" s="281">
        <f t="shared" si="15"/>
        <v>0</v>
      </c>
      <c r="AC89" s="281">
        <f t="shared" si="12"/>
        <v>0</v>
      </c>
      <c r="AD89" s="195" t="str">
        <f>IFERROR((VLOOKUP(X89&amp;Y89&amp;Z89,'AP Scores'!$F$2:$G$1500,2,FALSE)), "")</f>
        <v/>
      </c>
      <c r="AE89" s="276"/>
      <c r="AF89" s="282"/>
      <c r="AG89" s="278">
        <f t="shared" si="13"/>
        <v>0</v>
      </c>
      <c r="AH89" s="280"/>
      <c r="AI89" s="280"/>
      <c r="AJ89" s="281" cm="1">
        <f t="array" ref="AJ89">IFERROR(_xlfn.IFS(AG89*AH89*AI89&gt;0,AG89*AH89*AI89,Q89&gt;0,Q89),0)</f>
        <v>0</v>
      </c>
      <c r="AK89" s="281">
        <f t="shared" si="16"/>
        <v>0</v>
      </c>
      <c r="AL89" s="278">
        <f t="shared" si="17"/>
        <v>0</v>
      </c>
      <c r="AM89" s="196" t="str" cm="1">
        <f t="array" ref="AM89">IFERROR(_xlfn.IFS(IFERROR(VLOOKUP(AG89&amp;AH89&amp;AI89,'AP Scores'!$F$2:$G$1500,2,FALSE),"")&lt;&gt;"",VLOOKUP(AG89&amp;AH89&amp;AI89,'AP Scores'!$F$2:$G$1500,2,FALSE),T89&lt;&gt;"",T89),"")</f>
        <v/>
      </c>
    </row>
    <row r="90" spans="1:39" s="198" customFormat="1" ht="15">
      <c r="A90" s="106">
        <v>77</v>
      </c>
      <c r="B90" s="275"/>
      <c r="C90" s="275"/>
      <c r="D90" s="275"/>
      <c r="E90" s="203"/>
      <c r="F90" s="276"/>
      <c r="G90" s="276"/>
      <c r="H90" s="276"/>
      <c r="I90" s="277"/>
      <c r="J90" s="276"/>
      <c r="K90" s="204"/>
      <c r="L90" s="276"/>
      <c r="M90" s="276"/>
      <c r="N90" s="277"/>
      <c r="O90" s="276"/>
      <c r="P90" s="277"/>
      <c r="Q90" s="194">
        <f t="shared" si="18"/>
        <v>0</v>
      </c>
      <c r="R90" s="355">
        <f t="shared" si="14"/>
        <v>0</v>
      </c>
      <c r="S90" s="278">
        <f t="shared" si="10"/>
        <v>0</v>
      </c>
      <c r="T90" s="195" t="str">
        <f>IFERROR((VLOOKUP(I90&amp;N90&amp;P90,'AP Scores'!$F$2:$G$1500,2,FALSE)), "")</f>
        <v/>
      </c>
      <c r="U90" s="276"/>
      <c r="V90" s="279"/>
      <c r="W90" s="275"/>
      <c r="X90" s="355">
        <f t="shared" si="11"/>
        <v>0</v>
      </c>
      <c r="Y90" s="280"/>
      <c r="Z90" s="280"/>
      <c r="AA90" s="281">
        <f t="shared" si="19"/>
        <v>0</v>
      </c>
      <c r="AB90" s="281">
        <f t="shared" si="15"/>
        <v>0</v>
      </c>
      <c r="AC90" s="281">
        <f t="shared" si="12"/>
        <v>0</v>
      </c>
      <c r="AD90" s="195" t="str">
        <f>IFERROR((VLOOKUP(X90&amp;Y90&amp;Z90,'AP Scores'!$F$2:$G$1500,2,FALSE)), "")</f>
        <v/>
      </c>
      <c r="AE90" s="276"/>
      <c r="AF90" s="282"/>
      <c r="AG90" s="278">
        <f t="shared" si="13"/>
        <v>0</v>
      </c>
      <c r="AH90" s="280"/>
      <c r="AI90" s="280"/>
      <c r="AJ90" s="281" cm="1">
        <f t="array" ref="AJ90">IFERROR(_xlfn.IFS(AG90*AH90*AI90&gt;0,AG90*AH90*AI90,Q90&gt;0,Q90),0)</f>
        <v>0</v>
      </c>
      <c r="AK90" s="281">
        <f t="shared" si="16"/>
        <v>0</v>
      </c>
      <c r="AL90" s="278">
        <f t="shared" si="17"/>
        <v>0</v>
      </c>
      <c r="AM90" s="196" t="str" cm="1">
        <f t="array" ref="AM90">IFERROR(_xlfn.IFS(IFERROR(VLOOKUP(AG90&amp;AH90&amp;AI90,'AP Scores'!$F$2:$G$1500,2,FALSE),"")&lt;&gt;"",VLOOKUP(AG90&amp;AH90&amp;AI90,'AP Scores'!$F$2:$G$1500,2,FALSE),T90&lt;&gt;"",T90),"")</f>
        <v/>
      </c>
    </row>
    <row r="91" spans="1:39" s="198" customFormat="1" ht="15">
      <c r="A91" s="106">
        <v>78</v>
      </c>
      <c r="B91" s="275"/>
      <c r="C91" s="275"/>
      <c r="D91" s="275"/>
      <c r="E91" s="203"/>
      <c r="F91" s="276"/>
      <c r="G91" s="276"/>
      <c r="H91" s="276"/>
      <c r="I91" s="277"/>
      <c r="J91" s="276"/>
      <c r="K91" s="204"/>
      <c r="L91" s="276"/>
      <c r="M91" s="276"/>
      <c r="N91" s="277"/>
      <c r="O91" s="276"/>
      <c r="P91" s="277"/>
      <c r="Q91" s="194">
        <f t="shared" si="18"/>
        <v>0</v>
      </c>
      <c r="R91" s="355">
        <f t="shared" si="14"/>
        <v>0</v>
      </c>
      <c r="S91" s="278">
        <f t="shared" si="10"/>
        <v>0</v>
      </c>
      <c r="T91" s="195" t="str">
        <f>IFERROR((VLOOKUP(I91&amp;N91&amp;P91,'AP Scores'!$F$2:$G$1500,2,FALSE)), "")</f>
        <v/>
      </c>
      <c r="U91" s="276"/>
      <c r="V91" s="279"/>
      <c r="W91" s="275"/>
      <c r="X91" s="355">
        <f t="shared" si="11"/>
        <v>0</v>
      </c>
      <c r="Y91" s="280"/>
      <c r="Z91" s="280"/>
      <c r="AA91" s="281">
        <f t="shared" si="19"/>
        <v>0</v>
      </c>
      <c r="AB91" s="281">
        <f t="shared" si="15"/>
        <v>0</v>
      </c>
      <c r="AC91" s="281">
        <f t="shared" si="12"/>
        <v>0</v>
      </c>
      <c r="AD91" s="195" t="str">
        <f>IFERROR((VLOOKUP(X91&amp;Y91&amp;Z91,'AP Scores'!$F$2:$G$1500,2,FALSE)), "")</f>
        <v/>
      </c>
      <c r="AE91" s="276"/>
      <c r="AF91" s="282"/>
      <c r="AG91" s="278">
        <f t="shared" si="13"/>
        <v>0</v>
      </c>
      <c r="AH91" s="280"/>
      <c r="AI91" s="280"/>
      <c r="AJ91" s="281" cm="1">
        <f t="array" ref="AJ91">IFERROR(_xlfn.IFS(AG91*AH91*AI91&gt;0,AG91*AH91*AI91,Q91&gt;0,Q91),0)</f>
        <v>0</v>
      </c>
      <c r="AK91" s="281">
        <f t="shared" si="16"/>
        <v>0</v>
      </c>
      <c r="AL91" s="278">
        <f t="shared" si="17"/>
        <v>0</v>
      </c>
      <c r="AM91" s="196" t="str" cm="1">
        <f t="array" ref="AM91">IFERROR(_xlfn.IFS(IFERROR(VLOOKUP(AG91&amp;AH91&amp;AI91,'AP Scores'!$F$2:$G$1500,2,FALSE),"")&lt;&gt;"",VLOOKUP(AG91&amp;AH91&amp;AI91,'AP Scores'!$F$2:$G$1500,2,FALSE),T91&lt;&gt;"",T91),"")</f>
        <v/>
      </c>
    </row>
    <row r="92" spans="1:39" s="198" customFormat="1" ht="15">
      <c r="A92" s="106">
        <v>79</v>
      </c>
      <c r="B92" s="275"/>
      <c r="C92" s="275"/>
      <c r="D92" s="275"/>
      <c r="E92" s="203"/>
      <c r="F92" s="276"/>
      <c r="G92" s="276"/>
      <c r="H92" s="276"/>
      <c r="I92" s="277"/>
      <c r="J92" s="276"/>
      <c r="K92" s="204"/>
      <c r="L92" s="276"/>
      <c r="M92" s="276"/>
      <c r="N92" s="277"/>
      <c r="O92" s="276"/>
      <c r="P92" s="277"/>
      <c r="Q92" s="194">
        <f t="shared" si="18"/>
        <v>0</v>
      </c>
      <c r="R92" s="355">
        <f t="shared" si="14"/>
        <v>0</v>
      </c>
      <c r="S92" s="278">
        <f t="shared" si="10"/>
        <v>0</v>
      </c>
      <c r="T92" s="195" t="str">
        <f>IFERROR((VLOOKUP(I92&amp;N92&amp;P92,'AP Scores'!$F$2:$G$1500,2,FALSE)), "")</f>
        <v/>
      </c>
      <c r="U92" s="276"/>
      <c r="V92" s="279"/>
      <c r="W92" s="275"/>
      <c r="X92" s="355">
        <f t="shared" si="11"/>
        <v>0</v>
      </c>
      <c r="Y92" s="280"/>
      <c r="Z92" s="280"/>
      <c r="AA92" s="281">
        <f t="shared" si="19"/>
        <v>0</v>
      </c>
      <c r="AB92" s="281">
        <f t="shared" si="15"/>
        <v>0</v>
      </c>
      <c r="AC92" s="281">
        <f t="shared" si="12"/>
        <v>0</v>
      </c>
      <c r="AD92" s="195" t="str">
        <f>IFERROR((VLOOKUP(X92&amp;Y92&amp;Z92,'AP Scores'!$F$2:$G$1500,2,FALSE)), "")</f>
        <v/>
      </c>
      <c r="AE92" s="276"/>
      <c r="AF92" s="282"/>
      <c r="AG92" s="278">
        <f t="shared" si="13"/>
        <v>0</v>
      </c>
      <c r="AH92" s="280"/>
      <c r="AI92" s="280"/>
      <c r="AJ92" s="281" cm="1">
        <f t="array" ref="AJ92">IFERROR(_xlfn.IFS(AG92*AH92*AI92&gt;0,AG92*AH92*AI92,Q92&gt;0,Q92),0)</f>
        <v>0</v>
      </c>
      <c r="AK92" s="281">
        <f t="shared" si="16"/>
        <v>0</v>
      </c>
      <c r="AL92" s="278">
        <f t="shared" si="17"/>
        <v>0</v>
      </c>
      <c r="AM92" s="196" t="str" cm="1">
        <f t="array" ref="AM92">IFERROR(_xlfn.IFS(IFERROR(VLOOKUP(AG92&amp;AH92&amp;AI92,'AP Scores'!$F$2:$G$1500,2,FALSE),"")&lt;&gt;"",VLOOKUP(AG92&amp;AH92&amp;AI92,'AP Scores'!$F$2:$G$1500,2,FALSE),T92&lt;&gt;"",T92),"")</f>
        <v/>
      </c>
    </row>
    <row r="93" spans="1:39" s="198" customFormat="1" ht="15">
      <c r="A93" s="106">
        <v>80</v>
      </c>
      <c r="B93" s="275"/>
      <c r="C93" s="275"/>
      <c r="D93" s="275"/>
      <c r="E93" s="203"/>
      <c r="F93" s="276"/>
      <c r="G93" s="276"/>
      <c r="H93" s="276"/>
      <c r="I93" s="277"/>
      <c r="J93" s="276"/>
      <c r="K93" s="204"/>
      <c r="L93" s="276"/>
      <c r="M93" s="276"/>
      <c r="N93" s="277"/>
      <c r="O93" s="276"/>
      <c r="P93" s="277"/>
      <c r="Q93" s="194">
        <f t="shared" si="18"/>
        <v>0</v>
      </c>
      <c r="R93" s="355">
        <f t="shared" si="14"/>
        <v>0</v>
      </c>
      <c r="S93" s="278">
        <f t="shared" si="10"/>
        <v>0</v>
      </c>
      <c r="T93" s="195" t="str">
        <f>IFERROR((VLOOKUP(I93&amp;N93&amp;P93,'AP Scores'!$F$2:$G$1500,2,FALSE)), "")</f>
        <v/>
      </c>
      <c r="U93" s="276"/>
      <c r="V93" s="279"/>
      <c r="W93" s="275"/>
      <c r="X93" s="355">
        <f t="shared" si="11"/>
        <v>0</v>
      </c>
      <c r="Y93" s="280"/>
      <c r="Z93" s="280"/>
      <c r="AA93" s="281">
        <f t="shared" si="19"/>
        <v>0</v>
      </c>
      <c r="AB93" s="281">
        <f t="shared" si="15"/>
        <v>0</v>
      </c>
      <c r="AC93" s="281">
        <f t="shared" si="12"/>
        <v>0</v>
      </c>
      <c r="AD93" s="195" t="str">
        <f>IFERROR((VLOOKUP(X93&amp;Y93&amp;Z93,'AP Scores'!$F$2:$G$1500,2,FALSE)), "")</f>
        <v/>
      </c>
      <c r="AE93" s="276"/>
      <c r="AF93" s="282"/>
      <c r="AG93" s="278">
        <f t="shared" si="13"/>
        <v>0</v>
      </c>
      <c r="AH93" s="280"/>
      <c r="AI93" s="280"/>
      <c r="AJ93" s="281" cm="1">
        <f t="array" ref="AJ93">IFERROR(_xlfn.IFS(AG93*AH93*AI93&gt;0,AG93*AH93*AI93,Q93&gt;0,Q93),0)</f>
        <v>0</v>
      </c>
      <c r="AK93" s="281">
        <f t="shared" si="16"/>
        <v>0</v>
      </c>
      <c r="AL93" s="278">
        <f t="shared" si="17"/>
        <v>0</v>
      </c>
      <c r="AM93" s="196" t="str" cm="1">
        <f t="array" ref="AM93">IFERROR(_xlfn.IFS(IFERROR(VLOOKUP(AG93&amp;AH93&amp;AI93,'AP Scores'!$F$2:$G$1500,2,FALSE),"")&lt;&gt;"",VLOOKUP(AG93&amp;AH93&amp;AI93,'AP Scores'!$F$2:$G$1500,2,FALSE),T93&lt;&gt;"",T93),"")</f>
        <v/>
      </c>
    </row>
    <row r="94" spans="1:39" s="198" customFormat="1" ht="15">
      <c r="A94" s="106">
        <v>81</v>
      </c>
      <c r="B94" s="275"/>
      <c r="C94" s="275"/>
      <c r="D94" s="275"/>
      <c r="E94" s="203"/>
      <c r="F94" s="276"/>
      <c r="G94" s="276"/>
      <c r="H94" s="276"/>
      <c r="I94" s="277"/>
      <c r="J94" s="276"/>
      <c r="K94" s="204"/>
      <c r="L94" s="276"/>
      <c r="M94" s="276"/>
      <c r="N94" s="277"/>
      <c r="O94" s="276"/>
      <c r="P94" s="277"/>
      <c r="Q94" s="194">
        <f t="shared" si="18"/>
        <v>0</v>
      </c>
      <c r="R94" s="355">
        <f t="shared" si="14"/>
        <v>0</v>
      </c>
      <c r="S94" s="278">
        <f t="shared" si="10"/>
        <v>0</v>
      </c>
      <c r="T94" s="195" t="str">
        <f>IFERROR((VLOOKUP(I94&amp;N94&amp;P94,'AP Scores'!$F$2:$G$1500,2,FALSE)), "")</f>
        <v/>
      </c>
      <c r="U94" s="276"/>
      <c r="V94" s="279"/>
      <c r="W94" s="275"/>
      <c r="X94" s="355">
        <f t="shared" si="11"/>
        <v>0</v>
      </c>
      <c r="Y94" s="280"/>
      <c r="Z94" s="280"/>
      <c r="AA94" s="281">
        <f t="shared" si="19"/>
        <v>0</v>
      </c>
      <c r="AB94" s="281">
        <f t="shared" si="15"/>
        <v>0</v>
      </c>
      <c r="AC94" s="281">
        <f t="shared" si="12"/>
        <v>0</v>
      </c>
      <c r="AD94" s="195" t="str">
        <f>IFERROR((VLOOKUP(X94&amp;Y94&amp;Z94,'AP Scores'!$F$2:$G$1500,2,FALSE)), "")</f>
        <v/>
      </c>
      <c r="AE94" s="276"/>
      <c r="AF94" s="282"/>
      <c r="AG94" s="278">
        <f t="shared" si="13"/>
        <v>0</v>
      </c>
      <c r="AH94" s="280"/>
      <c r="AI94" s="280"/>
      <c r="AJ94" s="281" cm="1">
        <f t="array" ref="AJ94">IFERROR(_xlfn.IFS(AG94*AH94*AI94&gt;0,AG94*AH94*AI94,Q94&gt;0,Q94),0)</f>
        <v>0</v>
      </c>
      <c r="AK94" s="281">
        <f t="shared" si="16"/>
        <v>0</v>
      </c>
      <c r="AL94" s="278">
        <f t="shared" si="17"/>
        <v>0</v>
      </c>
      <c r="AM94" s="196" t="str" cm="1">
        <f t="array" ref="AM94">IFERROR(_xlfn.IFS(IFERROR(VLOOKUP(AG94&amp;AH94&amp;AI94,'AP Scores'!$F$2:$G$1500,2,FALSE),"")&lt;&gt;"",VLOOKUP(AG94&amp;AH94&amp;AI94,'AP Scores'!$F$2:$G$1500,2,FALSE),T94&lt;&gt;"",T94),"")</f>
        <v/>
      </c>
    </row>
    <row r="95" spans="1:39" s="198" customFormat="1" ht="15">
      <c r="A95" s="106">
        <v>82</v>
      </c>
      <c r="B95" s="275"/>
      <c r="C95" s="275"/>
      <c r="D95" s="275"/>
      <c r="E95" s="203"/>
      <c r="F95" s="276"/>
      <c r="G95" s="276"/>
      <c r="H95" s="276"/>
      <c r="I95" s="277"/>
      <c r="J95" s="276"/>
      <c r="K95" s="204"/>
      <c r="L95" s="276"/>
      <c r="M95" s="276"/>
      <c r="N95" s="277"/>
      <c r="O95" s="276"/>
      <c r="P95" s="277"/>
      <c r="Q95" s="194">
        <f t="shared" si="18"/>
        <v>0</v>
      </c>
      <c r="R95" s="355">
        <f t="shared" si="14"/>
        <v>0</v>
      </c>
      <c r="S95" s="278">
        <f t="shared" si="10"/>
        <v>0</v>
      </c>
      <c r="T95" s="195" t="str">
        <f>IFERROR((VLOOKUP(I95&amp;N95&amp;P95,'AP Scores'!$F$2:$G$1500,2,FALSE)), "")</f>
        <v/>
      </c>
      <c r="U95" s="276"/>
      <c r="V95" s="279"/>
      <c r="W95" s="275"/>
      <c r="X95" s="355">
        <f t="shared" si="11"/>
        <v>0</v>
      </c>
      <c r="Y95" s="280"/>
      <c r="Z95" s="280"/>
      <c r="AA95" s="281">
        <f t="shared" si="19"/>
        <v>0</v>
      </c>
      <c r="AB95" s="281">
        <f t="shared" si="15"/>
        <v>0</v>
      </c>
      <c r="AC95" s="281">
        <f t="shared" si="12"/>
        <v>0</v>
      </c>
      <c r="AD95" s="195" t="str">
        <f>IFERROR((VLOOKUP(X95&amp;Y95&amp;Z95,'AP Scores'!$F$2:$G$1500,2,FALSE)), "")</f>
        <v/>
      </c>
      <c r="AE95" s="276"/>
      <c r="AF95" s="282"/>
      <c r="AG95" s="278">
        <f t="shared" si="13"/>
        <v>0</v>
      </c>
      <c r="AH95" s="280"/>
      <c r="AI95" s="280"/>
      <c r="AJ95" s="281" cm="1">
        <f t="array" ref="AJ95">IFERROR(_xlfn.IFS(AG95*AH95*AI95&gt;0,AG95*AH95*AI95,Q95&gt;0,Q95),0)</f>
        <v>0</v>
      </c>
      <c r="AK95" s="281">
        <f t="shared" si="16"/>
        <v>0</v>
      </c>
      <c r="AL95" s="278">
        <f t="shared" si="17"/>
        <v>0</v>
      </c>
      <c r="AM95" s="196" t="str" cm="1">
        <f t="array" ref="AM95">IFERROR(_xlfn.IFS(IFERROR(VLOOKUP(AG95&amp;AH95&amp;AI95,'AP Scores'!$F$2:$G$1500,2,FALSE),"")&lt;&gt;"",VLOOKUP(AG95&amp;AH95&amp;AI95,'AP Scores'!$F$2:$G$1500,2,FALSE),T95&lt;&gt;"",T95),"")</f>
        <v/>
      </c>
    </row>
    <row r="96" spans="1:39" s="198" customFormat="1" ht="15">
      <c r="A96" s="106">
        <v>83</v>
      </c>
      <c r="B96" s="275"/>
      <c r="C96" s="275"/>
      <c r="D96" s="275"/>
      <c r="E96" s="203"/>
      <c r="F96" s="276"/>
      <c r="G96" s="276"/>
      <c r="H96" s="276"/>
      <c r="I96" s="277"/>
      <c r="J96" s="276"/>
      <c r="K96" s="204"/>
      <c r="L96" s="276"/>
      <c r="M96" s="276"/>
      <c r="N96" s="277"/>
      <c r="O96" s="276"/>
      <c r="P96" s="277"/>
      <c r="Q96" s="194">
        <f t="shared" si="18"/>
        <v>0</v>
      </c>
      <c r="R96" s="355">
        <f t="shared" si="14"/>
        <v>0</v>
      </c>
      <c r="S96" s="278">
        <f t="shared" si="10"/>
        <v>0</v>
      </c>
      <c r="T96" s="195" t="str">
        <f>IFERROR((VLOOKUP(I96&amp;N96&amp;P96,'AP Scores'!$F$2:$G$1500,2,FALSE)), "")</f>
        <v/>
      </c>
      <c r="U96" s="276"/>
      <c r="V96" s="279"/>
      <c r="W96" s="275"/>
      <c r="X96" s="355">
        <f t="shared" si="11"/>
        <v>0</v>
      </c>
      <c r="Y96" s="280"/>
      <c r="Z96" s="280"/>
      <c r="AA96" s="281">
        <f t="shared" si="19"/>
        <v>0</v>
      </c>
      <c r="AB96" s="281">
        <f t="shared" si="15"/>
        <v>0</v>
      </c>
      <c r="AC96" s="281">
        <f t="shared" si="12"/>
        <v>0</v>
      </c>
      <c r="AD96" s="195" t="str">
        <f>IFERROR((VLOOKUP(X96&amp;Y96&amp;Z96,'AP Scores'!$F$2:$G$1500,2,FALSE)), "")</f>
        <v/>
      </c>
      <c r="AE96" s="276"/>
      <c r="AF96" s="282"/>
      <c r="AG96" s="278">
        <f t="shared" si="13"/>
        <v>0</v>
      </c>
      <c r="AH96" s="280"/>
      <c r="AI96" s="280"/>
      <c r="AJ96" s="281" cm="1">
        <f t="array" ref="AJ96">IFERROR(_xlfn.IFS(AG96*AH96*AI96&gt;0,AG96*AH96*AI96,Q96&gt;0,Q96),0)</f>
        <v>0</v>
      </c>
      <c r="AK96" s="281">
        <f t="shared" si="16"/>
        <v>0</v>
      </c>
      <c r="AL96" s="278">
        <f t="shared" si="17"/>
        <v>0</v>
      </c>
      <c r="AM96" s="196" t="str" cm="1">
        <f t="array" ref="AM96">IFERROR(_xlfn.IFS(IFERROR(VLOOKUP(AG96&amp;AH96&amp;AI96,'AP Scores'!$F$2:$G$1500,2,FALSE),"")&lt;&gt;"",VLOOKUP(AG96&amp;AH96&amp;AI96,'AP Scores'!$F$2:$G$1500,2,FALSE),T96&lt;&gt;"",T96),"")</f>
        <v/>
      </c>
    </row>
    <row r="97" spans="1:39" s="198" customFormat="1" ht="15">
      <c r="A97" s="106">
        <v>84</v>
      </c>
      <c r="B97" s="275"/>
      <c r="C97" s="275"/>
      <c r="D97" s="275"/>
      <c r="E97" s="203"/>
      <c r="F97" s="276"/>
      <c r="G97" s="276"/>
      <c r="H97" s="276"/>
      <c r="I97" s="277"/>
      <c r="J97" s="276"/>
      <c r="K97" s="204"/>
      <c r="L97" s="276"/>
      <c r="M97" s="276"/>
      <c r="N97" s="277"/>
      <c r="O97" s="276"/>
      <c r="P97" s="277"/>
      <c r="Q97" s="194">
        <f t="shared" si="18"/>
        <v>0</v>
      </c>
      <c r="R97" s="355">
        <f t="shared" si="14"/>
        <v>0</v>
      </c>
      <c r="S97" s="278">
        <f t="shared" si="10"/>
        <v>0</v>
      </c>
      <c r="T97" s="195" t="str">
        <f>IFERROR((VLOOKUP(I97&amp;N97&amp;P97,'AP Scores'!$F$2:$G$1500,2,FALSE)), "")</f>
        <v/>
      </c>
      <c r="U97" s="276"/>
      <c r="V97" s="279"/>
      <c r="W97" s="275"/>
      <c r="X97" s="355">
        <f t="shared" si="11"/>
        <v>0</v>
      </c>
      <c r="Y97" s="280"/>
      <c r="Z97" s="280"/>
      <c r="AA97" s="281">
        <f t="shared" si="19"/>
        <v>0</v>
      </c>
      <c r="AB97" s="281">
        <f t="shared" si="15"/>
        <v>0</v>
      </c>
      <c r="AC97" s="281">
        <f t="shared" si="12"/>
        <v>0</v>
      </c>
      <c r="AD97" s="195" t="str">
        <f>IFERROR((VLOOKUP(X97&amp;Y97&amp;Z97,'AP Scores'!$F$2:$G$1500,2,FALSE)), "")</f>
        <v/>
      </c>
      <c r="AE97" s="276"/>
      <c r="AF97" s="282"/>
      <c r="AG97" s="278">
        <f t="shared" si="13"/>
        <v>0</v>
      </c>
      <c r="AH97" s="280"/>
      <c r="AI97" s="280"/>
      <c r="AJ97" s="281" cm="1">
        <f t="array" ref="AJ97">IFERROR(_xlfn.IFS(AG97*AH97*AI97&gt;0,AG97*AH97*AI97,Q97&gt;0,Q97),0)</f>
        <v>0</v>
      </c>
      <c r="AK97" s="281">
        <f t="shared" si="16"/>
        <v>0</v>
      </c>
      <c r="AL97" s="278">
        <f t="shared" si="17"/>
        <v>0</v>
      </c>
      <c r="AM97" s="196" t="str" cm="1">
        <f t="array" ref="AM97">IFERROR(_xlfn.IFS(IFERROR(VLOOKUP(AG97&amp;AH97&amp;AI97,'AP Scores'!$F$2:$G$1500,2,FALSE),"")&lt;&gt;"",VLOOKUP(AG97&amp;AH97&amp;AI97,'AP Scores'!$F$2:$G$1500,2,FALSE),T97&lt;&gt;"",T97),"")</f>
        <v/>
      </c>
    </row>
    <row r="98" spans="1:39" s="198" customFormat="1" ht="15">
      <c r="A98" s="106">
        <v>85</v>
      </c>
      <c r="B98" s="275"/>
      <c r="C98" s="275"/>
      <c r="D98" s="275"/>
      <c r="E98" s="203"/>
      <c r="F98" s="276"/>
      <c r="G98" s="276"/>
      <c r="H98" s="276"/>
      <c r="I98" s="277"/>
      <c r="J98" s="276"/>
      <c r="K98" s="204"/>
      <c r="L98" s="276"/>
      <c r="M98" s="276"/>
      <c r="N98" s="277"/>
      <c r="O98" s="276"/>
      <c r="P98" s="277"/>
      <c r="Q98" s="194">
        <f t="shared" si="18"/>
        <v>0</v>
      </c>
      <c r="R98" s="355">
        <f t="shared" si="14"/>
        <v>0</v>
      </c>
      <c r="S98" s="278">
        <f t="shared" si="10"/>
        <v>0</v>
      </c>
      <c r="T98" s="195" t="str">
        <f>IFERROR((VLOOKUP(I98&amp;N98&amp;P98,'AP Scores'!$F$2:$G$1500,2,FALSE)), "")</f>
        <v/>
      </c>
      <c r="U98" s="276"/>
      <c r="V98" s="279"/>
      <c r="W98" s="275"/>
      <c r="X98" s="355">
        <f t="shared" si="11"/>
        <v>0</v>
      </c>
      <c r="Y98" s="280"/>
      <c r="Z98" s="280"/>
      <c r="AA98" s="281">
        <f t="shared" si="19"/>
        <v>0</v>
      </c>
      <c r="AB98" s="281">
        <f t="shared" si="15"/>
        <v>0</v>
      </c>
      <c r="AC98" s="281">
        <f t="shared" si="12"/>
        <v>0</v>
      </c>
      <c r="AD98" s="195" t="str">
        <f>IFERROR((VLOOKUP(X98&amp;Y98&amp;Z98,'AP Scores'!$F$2:$G$1500,2,FALSE)), "")</f>
        <v/>
      </c>
      <c r="AE98" s="276"/>
      <c r="AF98" s="282"/>
      <c r="AG98" s="278">
        <f t="shared" si="13"/>
        <v>0</v>
      </c>
      <c r="AH98" s="280"/>
      <c r="AI98" s="280"/>
      <c r="AJ98" s="281" cm="1">
        <f t="array" ref="AJ98">IFERROR(_xlfn.IFS(AG98*AH98*AI98&gt;0,AG98*AH98*AI98,Q98&gt;0,Q98),0)</f>
        <v>0</v>
      </c>
      <c r="AK98" s="281">
        <f t="shared" si="16"/>
        <v>0</v>
      </c>
      <c r="AL98" s="278">
        <f t="shared" si="17"/>
        <v>0</v>
      </c>
      <c r="AM98" s="196" t="str" cm="1">
        <f t="array" ref="AM98">IFERROR(_xlfn.IFS(IFERROR(VLOOKUP(AG98&amp;AH98&amp;AI98,'AP Scores'!$F$2:$G$1500,2,FALSE),"")&lt;&gt;"",VLOOKUP(AG98&amp;AH98&amp;AI98,'AP Scores'!$F$2:$G$1500,2,FALSE),T98&lt;&gt;"",T98),"")</f>
        <v/>
      </c>
    </row>
    <row r="99" spans="1:39" s="198" customFormat="1" ht="15">
      <c r="A99" s="106">
        <v>86</v>
      </c>
      <c r="B99" s="275"/>
      <c r="C99" s="275"/>
      <c r="D99" s="275"/>
      <c r="E99" s="203"/>
      <c r="F99" s="276"/>
      <c r="G99" s="276"/>
      <c r="H99" s="276"/>
      <c r="I99" s="277"/>
      <c r="J99" s="276"/>
      <c r="K99" s="204"/>
      <c r="L99" s="276"/>
      <c r="M99" s="276"/>
      <c r="N99" s="277"/>
      <c r="O99" s="276"/>
      <c r="P99" s="277"/>
      <c r="Q99" s="194">
        <f t="shared" si="18"/>
        <v>0</v>
      </c>
      <c r="R99" s="355">
        <f t="shared" si="14"/>
        <v>0</v>
      </c>
      <c r="S99" s="278">
        <f t="shared" si="10"/>
        <v>0</v>
      </c>
      <c r="T99" s="195" t="str">
        <f>IFERROR((VLOOKUP(I99&amp;N99&amp;P99,'AP Scores'!$F$2:$G$1500,2,FALSE)), "")</f>
        <v/>
      </c>
      <c r="U99" s="276"/>
      <c r="V99" s="279"/>
      <c r="W99" s="275"/>
      <c r="X99" s="355">
        <f t="shared" si="11"/>
        <v>0</v>
      </c>
      <c r="Y99" s="280"/>
      <c r="Z99" s="280"/>
      <c r="AA99" s="281">
        <f t="shared" si="19"/>
        <v>0</v>
      </c>
      <c r="AB99" s="281">
        <f t="shared" si="15"/>
        <v>0</v>
      </c>
      <c r="AC99" s="281">
        <f t="shared" si="12"/>
        <v>0</v>
      </c>
      <c r="AD99" s="195" t="str">
        <f>IFERROR((VLOOKUP(X99&amp;Y99&amp;Z99,'AP Scores'!$F$2:$G$1500,2,FALSE)), "")</f>
        <v/>
      </c>
      <c r="AE99" s="276"/>
      <c r="AF99" s="282"/>
      <c r="AG99" s="278">
        <f t="shared" si="13"/>
        <v>0</v>
      </c>
      <c r="AH99" s="280"/>
      <c r="AI99" s="280"/>
      <c r="AJ99" s="281" cm="1">
        <f t="array" ref="AJ99">IFERROR(_xlfn.IFS(AG99*AH99*AI99&gt;0,AG99*AH99*AI99,Q99&gt;0,Q99),0)</f>
        <v>0</v>
      </c>
      <c r="AK99" s="281">
        <f t="shared" si="16"/>
        <v>0</v>
      </c>
      <c r="AL99" s="278">
        <f t="shared" si="17"/>
        <v>0</v>
      </c>
      <c r="AM99" s="196" t="str" cm="1">
        <f t="array" ref="AM99">IFERROR(_xlfn.IFS(IFERROR(VLOOKUP(AG99&amp;AH99&amp;AI99,'AP Scores'!$F$2:$G$1500,2,FALSE),"")&lt;&gt;"",VLOOKUP(AG99&amp;AH99&amp;AI99,'AP Scores'!$F$2:$G$1500,2,FALSE),T99&lt;&gt;"",T99),"")</f>
        <v/>
      </c>
    </row>
    <row r="100" spans="1:39" s="198" customFormat="1" ht="15">
      <c r="A100" s="106">
        <v>87</v>
      </c>
      <c r="B100" s="275"/>
      <c r="C100" s="275"/>
      <c r="D100" s="275"/>
      <c r="E100" s="203"/>
      <c r="F100" s="276"/>
      <c r="G100" s="276"/>
      <c r="H100" s="276"/>
      <c r="I100" s="277"/>
      <c r="J100" s="276"/>
      <c r="K100" s="204"/>
      <c r="L100" s="276"/>
      <c r="M100" s="276"/>
      <c r="N100" s="277"/>
      <c r="O100" s="276"/>
      <c r="P100" s="277"/>
      <c r="Q100" s="194">
        <f t="shared" si="18"/>
        <v>0</v>
      </c>
      <c r="R100" s="355">
        <f t="shared" si="14"/>
        <v>0</v>
      </c>
      <c r="S100" s="278">
        <f t="shared" si="10"/>
        <v>0</v>
      </c>
      <c r="T100" s="195" t="str">
        <f>IFERROR((VLOOKUP(I100&amp;N100&amp;P100,'AP Scores'!$F$2:$G$1500,2,FALSE)), "")</f>
        <v/>
      </c>
      <c r="U100" s="276"/>
      <c r="V100" s="279"/>
      <c r="W100" s="275"/>
      <c r="X100" s="355">
        <f t="shared" si="11"/>
        <v>0</v>
      </c>
      <c r="Y100" s="280"/>
      <c r="Z100" s="280"/>
      <c r="AA100" s="281">
        <f t="shared" si="19"/>
        <v>0</v>
      </c>
      <c r="AB100" s="281">
        <f t="shared" si="15"/>
        <v>0</v>
      </c>
      <c r="AC100" s="281">
        <f t="shared" si="12"/>
        <v>0</v>
      </c>
      <c r="AD100" s="195" t="str">
        <f>IFERROR((VLOOKUP(X100&amp;Y100&amp;Z100,'AP Scores'!$F$2:$G$1500,2,FALSE)), "")</f>
        <v/>
      </c>
      <c r="AE100" s="276"/>
      <c r="AF100" s="282"/>
      <c r="AG100" s="278">
        <f t="shared" si="13"/>
        <v>0</v>
      </c>
      <c r="AH100" s="280"/>
      <c r="AI100" s="280"/>
      <c r="AJ100" s="281" cm="1">
        <f t="array" ref="AJ100">IFERROR(_xlfn.IFS(AG100*AH100*AI100&gt;0,AG100*AH100*AI100,Q100&gt;0,Q100),0)</f>
        <v>0</v>
      </c>
      <c r="AK100" s="281">
        <f t="shared" si="16"/>
        <v>0</v>
      </c>
      <c r="AL100" s="278">
        <f t="shared" si="17"/>
        <v>0</v>
      </c>
      <c r="AM100" s="196" t="str" cm="1">
        <f t="array" ref="AM100">IFERROR(_xlfn.IFS(IFERROR(VLOOKUP(AG100&amp;AH100&amp;AI100,'AP Scores'!$F$2:$G$1500,2,FALSE),"")&lt;&gt;"",VLOOKUP(AG100&amp;AH100&amp;AI100,'AP Scores'!$F$2:$G$1500,2,FALSE),T100&lt;&gt;"",T100),"")</f>
        <v/>
      </c>
    </row>
    <row r="101" spans="1:39" s="198" customFormat="1" ht="15">
      <c r="A101" s="106">
        <v>88</v>
      </c>
      <c r="B101" s="275"/>
      <c r="C101" s="275"/>
      <c r="D101" s="275"/>
      <c r="E101" s="203"/>
      <c r="F101" s="276"/>
      <c r="G101" s="276"/>
      <c r="H101" s="276"/>
      <c r="I101" s="277"/>
      <c r="J101" s="276"/>
      <c r="K101" s="204"/>
      <c r="L101" s="276"/>
      <c r="M101" s="276"/>
      <c r="N101" s="277"/>
      <c r="O101" s="276"/>
      <c r="P101" s="277"/>
      <c r="Q101" s="194">
        <f t="shared" si="18"/>
        <v>0</v>
      </c>
      <c r="R101" s="355">
        <f t="shared" si="14"/>
        <v>0</v>
      </c>
      <c r="S101" s="278">
        <f t="shared" si="10"/>
        <v>0</v>
      </c>
      <c r="T101" s="195" t="str">
        <f>IFERROR((VLOOKUP(I101&amp;N101&amp;P101,'AP Scores'!$F$2:$G$1500,2,FALSE)), "")</f>
        <v/>
      </c>
      <c r="U101" s="276"/>
      <c r="V101" s="279"/>
      <c r="W101" s="275"/>
      <c r="X101" s="355">
        <f t="shared" si="11"/>
        <v>0</v>
      </c>
      <c r="Y101" s="280"/>
      <c r="Z101" s="280"/>
      <c r="AA101" s="281">
        <f t="shared" si="19"/>
        <v>0</v>
      </c>
      <c r="AB101" s="281">
        <f t="shared" si="15"/>
        <v>0</v>
      </c>
      <c r="AC101" s="281">
        <f t="shared" si="12"/>
        <v>0</v>
      </c>
      <c r="AD101" s="195" t="str">
        <f>IFERROR((VLOOKUP(X101&amp;Y101&amp;Z101,'AP Scores'!$F$2:$G$1500,2,FALSE)), "")</f>
        <v/>
      </c>
      <c r="AE101" s="276"/>
      <c r="AF101" s="282"/>
      <c r="AG101" s="278">
        <f t="shared" si="13"/>
        <v>0</v>
      </c>
      <c r="AH101" s="280"/>
      <c r="AI101" s="280"/>
      <c r="AJ101" s="281" cm="1">
        <f t="array" ref="AJ101">IFERROR(_xlfn.IFS(AG101*AH101*AI101&gt;0,AG101*AH101*AI101,Q101&gt;0,Q101),0)</f>
        <v>0</v>
      </c>
      <c r="AK101" s="281">
        <f t="shared" si="16"/>
        <v>0</v>
      </c>
      <c r="AL101" s="278">
        <f t="shared" si="17"/>
        <v>0</v>
      </c>
      <c r="AM101" s="196" t="str" cm="1">
        <f t="array" ref="AM101">IFERROR(_xlfn.IFS(IFERROR(VLOOKUP(AG101&amp;AH101&amp;AI101,'AP Scores'!$F$2:$G$1500,2,FALSE),"")&lt;&gt;"",VLOOKUP(AG101&amp;AH101&amp;AI101,'AP Scores'!$F$2:$G$1500,2,FALSE),T101&lt;&gt;"",T101),"")</f>
        <v/>
      </c>
    </row>
    <row r="102" spans="1:39" s="198" customFormat="1" ht="15">
      <c r="A102" s="106">
        <v>89</v>
      </c>
      <c r="B102" s="275"/>
      <c r="C102" s="275"/>
      <c r="D102" s="275"/>
      <c r="E102" s="203"/>
      <c r="F102" s="276"/>
      <c r="G102" s="276"/>
      <c r="H102" s="276"/>
      <c r="I102" s="277"/>
      <c r="J102" s="276"/>
      <c r="K102" s="204"/>
      <c r="L102" s="276"/>
      <c r="M102" s="276"/>
      <c r="N102" s="277"/>
      <c r="O102" s="276"/>
      <c r="P102" s="277"/>
      <c r="Q102" s="194">
        <f t="shared" si="18"/>
        <v>0</v>
      </c>
      <c r="R102" s="355">
        <f t="shared" si="14"/>
        <v>0</v>
      </c>
      <c r="S102" s="278">
        <f t="shared" si="10"/>
        <v>0</v>
      </c>
      <c r="T102" s="195" t="str">
        <f>IFERROR((VLOOKUP(I102&amp;N102&amp;P102,'AP Scores'!$F$2:$G$1500,2,FALSE)), "")</f>
        <v/>
      </c>
      <c r="U102" s="276"/>
      <c r="V102" s="279"/>
      <c r="W102" s="275"/>
      <c r="X102" s="355">
        <f t="shared" si="11"/>
        <v>0</v>
      </c>
      <c r="Y102" s="280"/>
      <c r="Z102" s="280"/>
      <c r="AA102" s="281">
        <f t="shared" si="19"/>
        <v>0</v>
      </c>
      <c r="AB102" s="281">
        <f t="shared" si="15"/>
        <v>0</v>
      </c>
      <c r="AC102" s="281">
        <f t="shared" si="12"/>
        <v>0</v>
      </c>
      <c r="AD102" s="195" t="str">
        <f>IFERROR((VLOOKUP(X102&amp;Y102&amp;Z102,'AP Scores'!$F$2:$G$1500,2,FALSE)), "")</f>
        <v/>
      </c>
      <c r="AE102" s="276"/>
      <c r="AF102" s="282"/>
      <c r="AG102" s="278">
        <f t="shared" si="13"/>
        <v>0</v>
      </c>
      <c r="AH102" s="280"/>
      <c r="AI102" s="280"/>
      <c r="AJ102" s="281" cm="1">
        <f t="array" ref="AJ102">IFERROR(_xlfn.IFS(AG102*AH102*AI102&gt;0,AG102*AH102*AI102,Q102&gt;0,Q102),0)</f>
        <v>0</v>
      </c>
      <c r="AK102" s="281">
        <f t="shared" si="16"/>
        <v>0</v>
      </c>
      <c r="AL102" s="278">
        <f t="shared" si="17"/>
        <v>0</v>
      </c>
      <c r="AM102" s="196" t="str" cm="1">
        <f t="array" ref="AM102">IFERROR(_xlfn.IFS(IFERROR(VLOOKUP(AG102&amp;AH102&amp;AI102,'AP Scores'!$F$2:$G$1500,2,FALSE),"")&lt;&gt;"",VLOOKUP(AG102&amp;AH102&amp;AI102,'AP Scores'!$F$2:$G$1500,2,FALSE),T102&lt;&gt;"",T102),"")</f>
        <v/>
      </c>
    </row>
    <row r="103" spans="1:39" s="198" customFormat="1" ht="15">
      <c r="A103" s="106">
        <v>90</v>
      </c>
      <c r="B103" s="275"/>
      <c r="C103" s="275"/>
      <c r="D103" s="275"/>
      <c r="E103" s="203"/>
      <c r="F103" s="276"/>
      <c r="G103" s="276"/>
      <c r="H103" s="276"/>
      <c r="I103" s="277"/>
      <c r="J103" s="276"/>
      <c r="K103" s="204"/>
      <c r="L103" s="276"/>
      <c r="M103" s="276"/>
      <c r="N103" s="277"/>
      <c r="O103" s="276"/>
      <c r="P103" s="277"/>
      <c r="Q103" s="194">
        <f t="shared" si="18"/>
        <v>0</v>
      </c>
      <c r="R103" s="355">
        <f t="shared" si="14"/>
        <v>0</v>
      </c>
      <c r="S103" s="278">
        <f t="shared" si="10"/>
        <v>0</v>
      </c>
      <c r="T103" s="195" t="str">
        <f>IFERROR((VLOOKUP(I103&amp;N103&amp;P103,'AP Scores'!$F$2:$G$1500,2,FALSE)), "")</f>
        <v/>
      </c>
      <c r="U103" s="276"/>
      <c r="V103" s="279"/>
      <c r="W103" s="275"/>
      <c r="X103" s="355">
        <f t="shared" si="11"/>
        <v>0</v>
      </c>
      <c r="Y103" s="280"/>
      <c r="Z103" s="280"/>
      <c r="AA103" s="281">
        <f t="shared" si="19"/>
        <v>0</v>
      </c>
      <c r="AB103" s="281">
        <f t="shared" si="15"/>
        <v>0</v>
      </c>
      <c r="AC103" s="281">
        <f t="shared" si="12"/>
        <v>0</v>
      </c>
      <c r="AD103" s="195" t="str">
        <f>IFERROR((VLOOKUP(X103&amp;Y103&amp;Z103,'AP Scores'!$F$2:$G$1500,2,FALSE)), "")</f>
        <v/>
      </c>
      <c r="AE103" s="276"/>
      <c r="AF103" s="282"/>
      <c r="AG103" s="278">
        <f t="shared" si="13"/>
        <v>0</v>
      </c>
      <c r="AH103" s="280"/>
      <c r="AI103" s="280"/>
      <c r="AJ103" s="281" cm="1">
        <f t="array" ref="AJ103">IFERROR(_xlfn.IFS(AG103*AH103*AI103&gt;0,AG103*AH103*AI103,Q103&gt;0,Q103),0)</f>
        <v>0</v>
      </c>
      <c r="AK103" s="281">
        <f t="shared" si="16"/>
        <v>0</v>
      </c>
      <c r="AL103" s="278">
        <f t="shared" si="17"/>
        <v>0</v>
      </c>
      <c r="AM103" s="196" t="str" cm="1">
        <f t="array" ref="AM103">IFERROR(_xlfn.IFS(IFERROR(VLOOKUP(AG103&amp;AH103&amp;AI103,'AP Scores'!$F$2:$G$1500,2,FALSE),"")&lt;&gt;"",VLOOKUP(AG103&amp;AH103&amp;AI103,'AP Scores'!$F$2:$G$1500,2,FALSE),T103&lt;&gt;"",T103),"")</f>
        <v/>
      </c>
    </row>
    <row r="104" spans="1:39" s="198" customFormat="1" ht="15">
      <c r="A104" s="106">
        <v>91</v>
      </c>
      <c r="B104" s="275"/>
      <c r="C104" s="275"/>
      <c r="D104" s="275"/>
      <c r="E104" s="203"/>
      <c r="F104" s="276"/>
      <c r="G104" s="276"/>
      <c r="H104" s="276"/>
      <c r="I104" s="277"/>
      <c r="J104" s="276"/>
      <c r="K104" s="204"/>
      <c r="L104" s="276"/>
      <c r="M104" s="276"/>
      <c r="N104" s="277"/>
      <c r="O104" s="276"/>
      <c r="P104" s="277"/>
      <c r="Q104" s="194">
        <f t="shared" si="18"/>
        <v>0</v>
      </c>
      <c r="R104" s="355">
        <f t="shared" si="14"/>
        <v>0</v>
      </c>
      <c r="S104" s="278">
        <f t="shared" si="10"/>
        <v>0</v>
      </c>
      <c r="T104" s="195" t="str">
        <f>IFERROR((VLOOKUP(I104&amp;N104&amp;P104,'AP Scores'!$F$2:$G$1500,2,FALSE)), "")</f>
        <v/>
      </c>
      <c r="U104" s="276"/>
      <c r="V104" s="279"/>
      <c r="W104" s="275"/>
      <c r="X104" s="355">
        <f t="shared" si="11"/>
        <v>0</v>
      </c>
      <c r="Y104" s="280"/>
      <c r="Z104" s="280"/>
      <c r="AA104" s="281">
        <f t="shared" si="19"/>
        <v>0</v>
      </c>
      <c r="AB104" s="281">
        <f t="shared" si="15"/>
        <v>0</v>
      </c>
      <c r="AC104" s="281">
        <f t="shared" si="12"/>
        <v>0</v>
      </c>
      <c r="AD104" s="195" t="str">
        <f>IFERROR((VLOOKUP(X104&amp;Y104&amp;Z104,'AP Scores'!$F$2:$G$1500,2,FALSE)), "")</f>
        <v/>
      </c>
      <c r="AE104" s="276"/>
      <c r="AF104" s="282"/>
      <c r="AG104" s="278">
        <f t="shared" si="13"/>
        <v>0</v>
      </c>
      <c r="AH104" s="280"/>
      <c r="AI104" s="280"/>
      <c r="AJ104" s="281" cm="1">
        <f t="array" ref="AJ104">IFERROR(_xlfn.IFS(AG104*AH104*AI104&gt;0,AG104*AH104*AI104,Q104&gt;0,Q104),0)</f>
        <v>0</v>
      </c>
      <c r="AK104" s="281">
        <f t="shared" si="16"/>
        <v>0</v>
      </c>
      <c r="AL104" s="278">
        <f t="shared" si="17"/>
        <v>0</v>
      </c>
      <c r="AM104" s="196" t="str" cm="1">
        <f t="array" ref="AM104">IFERROR(_xlfn.IFS(IFERROR(VLOOKUP(AG104&amp;AH104&amp;AI104,'AP Scores'!$F$2:$G$1500,2,FALSE),"")&lt;&gt;"",VLOOKUP(AG104&amp;AH104&amp;AI104,'AP Scores'!$F$2:$G$1500,2,FALSE),T104&lt;&gt;"",T104),"")</f>
        <v/>
      </c>
    </row>
    <row r="105" spans="1:39" s="198" customFormat="1" ht="15">
      <c r="A105" s="106">
        <v>92</v>
      </c>
      <c r="B105" s="275"/>
      <c r="C105" s="275"/>
      <c r="D105" s="275"/>
      <c r="E105" s="203"/>
      <c r="F105" s="276"/>
      <c r="G105" s="276"/>
      <c r="H105" s="276"/>
      <c r="I105" s="277"/>
      <c r="J105" s="276"/>
      <c r="K105" s="204"/>
      <c r="L105" s="276"/>
      <c r="M105" s="276"/>
      <c r="N105" s="277"/>
      <c r="O105" s="276"/>
      <c r="P105" s="277"/>
      <c r="Q105" s="194">
        <f t="shared" si="18"/>
        <v>0</v>
      </c>
      <c r="R105" s="355">
        <f t="shared" si="14"/>
        <v>0</v>
      </c>
      <c r="S105" s="278">
        <f t="shared" si="10"/>
        <v>0</v>
      </c>
      <c r="T105" s="195" t="str">
        <f>IFERROR((VLOOKUP(I105&amp;N105&amp;P105,'AP Scores'!$F$2:$G$1500,2,FALSE)), "")</f>
        <v/>
      </c>
      <c r="U105" s="276"/>
      <c r="V105" s="279"/>
      <c r="W105" s="275"/>
      <c r="X105" s="355">
        <f t="shared" si="11"/>
        <v>0</v>
      </c>
      <c r="Y105" s="280"/>
      <c r="Z105" s="280"/>
      <c r="AA105" s="281">
        <f t="shared" si="19"/>
        <v>0</v>
      </c>
      <c r="AB105" s="281">
        <f t="shared" si="15"/>
        <v>0</v>
      </c>
      <c r="AC105" s="281">
        <f t="shared" si="12"/>
        <v>0</v>
      </c>
      <c r="AD105" s="195" t="str">
        <f>IFERROR((VLOOKUP(X105&amp;Y105&amp;Z105,'AP Scores'!$F$2:$G$1500,2,FALSE)), "")</f>
        <v/>
      </c>
      <c r="AE105" s="276"/>
      <c r="AF105" s="282"/>
      <c r="AG105" s="278">
        <f t="shared" si="13"/>
        <v>0</v>
      </c>
      <c r="AH105" s="280"/>
      <c r="AI105" s="280"/>
      <c r="AJ105" s="281" cm="1">
        <f t="array" ref="AJ105">IFERROR(_xlfn.IFS(AG105*AH105*AI105&gt;0,AG105*AH105*AI105,Q105&gt;0,Q105),0)</f>
        <v>0</v>
      </c>
      <c r="AK105" s="281">
        <f t="shared" si="16"/>
        <v>0</v>
      </c>
      <c r="AL105" s="278">
        <f t="shared" si="17"/>
        <v>0</v>
      </c>
      <c r="AM105" s="196" t="str" cm="1">
        <f t="array" ref="AM105">IFERROR(_xlfn.IFS(IFERROR(VLOOKUP(AG105&amp;AH105&amp;AI105,'AP Scores'!$F$2:$G$1500,2,FALSE),"")&lt;&gt;"",VLOOKUP(AG105&amp;AH105&amp;AI105,'AP Scores'!$F$2:$G$1500,2,FALSE),T105&lt;&gt;"",T105),"")</f>
        <v/>
      </c>
    </row>
    <row r="106" spans="1:39" s="198" customFormat="1" ht="15">
      <c r="A106" s="106">
        <v>93</v>
      </c>
      <c r="B106" s="275"/>
      <c r="C106" s="275"/>
      <c r="D106" s="275"/>
      <c r="E106" s="203"/>
      <c r="F106" s="276"/>
      <c r="G106" s="276"/>
      <c r="H106" s="276"/>
      <c r="I106" s="277"/>
      <c r="J106" s="276"/>
      <c r="K106" s="204"/>
      <c r="L106" s="276"/>
      <c r="M106" s="276"/>
      <c r="N106" s="277"/>
      <c r="O106" s="276"/>
      <c r="P106" s="277"/>
      <c r="Q106" s="194">
        <f t="shared" si="18"/>
        <v>0</v>
      </c>
      <c r="R106" s="355">
        <f t="shared" si="14"/>
        <v>0</v>
      </c>
      <c r="S106" s="278">
        <f t="shared" si="10"/>
        <v>0</v>
      </c>
      <c r="T106" s="195" t="str">
        <f>IFERROR((VLOOKUP(I106&amp;N106&amp;P106,'AP Scores'!$F$2:$G$1500,2,FALSE)), "")</f>
        <v/>
      </c>
      <c r="U106" s="276"/>
      <c r="V106" s="279"/>
      <c r="W106" s="275"/>
      <c r="X106" s="355">
        <f t="shared" si="11"/>
        <v>0</v>
      </c>
      <c r="Y106" s="280"/>
      <c r="Z106" s="280"/>
      <c r="AA106" s="281">
        <f t="shared" si="19"/>
        <v>0</v>
      </c>
      <c r="AB106" s="281">
        <f t="shared" si="15"/>
        <v>0</v>
      </c>
      <c r="AC106" s="281">
        <f t="shared" si="12"/>
        <v>0</v>
      </c>
      <c r="AD106" s="195" t="str">
        <f>IFERROR((VLOOKUP(X106&amp;Y106&amp;Z106,'AP Scores'!$F$2:$G$1500,2,FALSE)), "")</f>
        <v/>
      </c>
      <c r="AE106" s="276"/>
      <c r="AF106" s="282"/>
      <c r="AG106" s="278">
        <f t="shared" si="13"/>
        <v>0</v>
      </c>
      <c r="AH106" s="280"/>
      <c r="AI106" s="280"/>
      <c r="AJ106" s="281" cm="1">
        <f t="array" ref="AJ106">IFERROR(_xlfn.IFS(AG106*AH106*AI106&gt;0,AG106*AH106*AI106,Q106&gt;0,Q106),0)</f>
        <v>0</v>
      </c>
      <c r="AK106" s="281">
        <f t="shared" si="16"/>
        <v>0</v>
      </c>
      <c r="AL106" s="278">
        <f t="shared" si="17"/>
        <v>0</v>
      </c>
      <c r="AM106" s="196" t="str" cm="1">
        <f t="array" ref="AM106">IFERROR(_xlfn.IFS(IFERROR(VLOOKUP(AG106&amp;AH106&amp;AI106,'AP Scores'!$F$2:$G$1500,2,FALSE),"")&lt;&gt;"",VLOOKUP(AG106&amp;AH106&amp;AI106,'AP Scores'!$F$2:$G$1500,2,FALSE),T106&lt;&gt;"",T106),"")</f>
        <v/>
      </c>
    </row>
    <row r="107" spans="1:39" s="198" customFormat="1" ht="15">
      <c r="A107" s="106">
        <v>94</v>
      </c>
      <c r="B107" s="275"/>
      <c r="C107" s="275"/>
      <c r="D107" s="275"/>
      <c r="E107" s="203"/>
      <c r="F107" s="276"/>
      <c r="G107" s="276"/>
      <c r="H107" s="276"/>
      <c r="I107" s="277"/>
      <c r="J107" s="276"/>
      <c r="K107" s="204"/>
      <c r="L107" s="276"/>
      <c r="M107" s="276"/>
      <c r="N107" s="277"/>
      <c r="O107" s="276"/>
      <c r="P107" s="277"/>
      <c r="Q107" s="194">
        <f t="shared" si="18"/>
        <v>0</v>
      </c>
      <c r="R107" s="355">
        <f t="shared" si="14"/>
        <v>0</v>
      </c>
      <c r="S107" s="278">
        <f t="shared" si="10"/>
        <v>0</v>
      </c>
      <c r="T107" s="195" t="str">
        <f>IFERROR((VLOOKUP(I107&amp;N107&amp;P107,'AP Scores'!$F$2:$G$1500,2,FALSE)), "")</f>
        <v/>
      </c>
      <c r="U107" s="276"/>
      <c r="V107" s="279"/>
      <c r="W107" s="275"/>
      <c r="X107" s="355">
        <f t="shared" si="11"/>
        <v>0</v>
      </c>
      <c r="Y107" s="280"/>
      <c r="Z107" s="280"/>
      <c r="AA107" s="281">
        <f t="shared" si="19"/>
        <v>0</v>
      </c>
      <c r="AB107" s="281">
        <f t="shared" si="15"/>
        <v>0</v>
      </c>
      <c r="AC107" s="281">
        <f t="shared" si="12"/>
        <v>0</v>
      </c>
      <c r="AD107" s="195" t="str">
        <f>IFERROR((VLOOKUP(X107&amp;Y107&amp;Z107,'AP Scores'!$F$2:$G$1500,2,FALSE)), "")</f>
        <v/>
      </c>
      <c r="AE107" s="276"/>
      <c r="AF107" s="282"/>
      <c r="AG107" s="278">
        <f t="shared" si="13"/>
        <v>0</v>
      </c>
      <c r="AH107" s="280"/>
      <c r="AI107" s="280"/>
      <c r="AJ107" s="281" cm="1">
        <f t="array" ref="AJ107">IFERROR(_xlfn.IFS(AG107*AH107*AI107&gt;0,AG107*AH107*AI107,Q107&gt;0,Q107),0)</f>
        <v>0</v>
      </c>
      <c r="AK107" s="281">
        <f t="shared" si="16"/>
        <v>0</v>
      </c>
      <c r="AL107" s="278">
        <f t="shared" si="17"/>
        <v>0</v>
      </c>
      <c r="AM107" s="196" t="str" cm="1">
        <f t="array" ref="AM107">IFERROR(_xlfn.IFS(IFERROR(VLOOKUP(AG107&amp;AH107&amp;AI107,'AP Scores'!$F$2:$G$1500,2,FALSE),"")&lt;&gt;"",VLOOKUP(AG107&amp;AH107&amp;AI107,'AP Scores'!$F$2:$G$1500,2,FALSE),T107&lt;&gt;"",T107),"")</f>
        <v/>
      </c>
    </row>
    <row r="108" spans="1:39" s="198" customFormat="1" ht="15">
      <c r="A108" s="106">
        <v>95</v>
      </c>
      <c r="B108" s="275"/>
      <c r="C108" s="275"/>
      <c r="D108" s="275"/>
      <c r="E108" s="203"/>
      <c r="F108" s="276"/>
      <c r="G108" s="276"/>
      <c r="H108" s="276"/>
      <c r="I108" s="277"/>
      <c r="J108" s="276"/>
      <c r="K108" s="204"/>
      <c r="L108" s="276"/>
      <c r="M108" s="276"/>
      <c r="N108" s="277"/>
      <c r="O108" s="276"/>
      <c r="P108" s="277"/>
      <c r="Q108" s="194">
        <f t="shared" si="18"/>
        <v>0</v>
      </c>
      <c r="R108" s="355">
        <f t="shared" si="14"/>
        <v>0</v>
      </c>
      <c r="S108" s="278">
        <f t="shared" si="10"/>
        <v>0</v>
      </c>
      <c r="T108" s="195" t="str">
        <f>IFERROR((VLOOKUP(I108&amp;N108&amp;P108,'AP Scores'!$F$2:$G$1500,2,FALSE)), "")</f>
        <v/>
      </c>
      <c r="U108" s="276"/>
      <c r="V108" s="279"/>
      <c r="W108" s="275"/>
      <c r="X108" s="355">
        <f t="shared" si="11"/>
        <v>0</v>
      </c>
      <c r="Y108" s="280"/>
      <c r="Z108" s="280"/>
      <c r="AA108" s="281">
        <f t="shared" si="19"/>
        <v>0</v>
      </c>
      <c r="AB108" s="281">
        <f t="shared" si="15"/>
        <v>0</v>
      </c>
      <c r="AC108" s="281">
        <f t="shared" si="12"/>
        <v>0</v>
      </c>
      <c r="AD108" s="195" t="str">
        <f>IFERROR((VLOOKUP(X108&amp;Y108&amp;Z108,'AP Scores'!$F$2:$G$1500,2,FALSE)), "")</f>
        <v/>
      </c>
      <c r="AE108" s="276"/>
      <c r="AF108" s="282"/>
      <c r="AG108" s="278">
        <f t="shared" si="13"/>
        <v>0</v>
      </c>
      <c r="AH108" s="280"/>
      <c r="AI108" s="280"/>
      <c r="AJ108" s="281" cm="1">
        <f t="array" ref="AJ108">IFERROR(_xlfn.IFS(AG108*AH108*AI108&gt;0,AG108*AH108*AI108,Q108&gt;0,Q108),0)</f>
        <v>0</v>
      </c>
      <c r="AK108" s="281">
        <f t="shared" si="16"/>
        <v>0</v>
      </c>
      <c r="AL108" s="278">
        <f t="shared" si="17"/>
        <v>0</v>
      </c>
      <c r="AM108" s="196" t="str" cm="1">
        <f t="array" ref="AM108">IFERROR(_xlfn.IFS(IFERROR(VLOOKUP(AG108&amp;AH108&amp;AI108,'AP Scores'!$F$2:$G$1500,2,FALSE),"")&lt;&gt;"",VLOOKUP(AG108&amp;AH108&amp;AI108,'AP Scores'!$F$2:$G$1500,2,FALSE),T108&lt;&gt;"",T108),"")</f>
        <v/>
      </c>
    </row>
    <row r="109" spans="1:39" s="198" customFormat="1" ht="15">
      <c r="A109" s="106">
        <v>96</v>
      </c>
      <c r="B109" s="275"/>
      <c r="C109" s="275"/>
      <c r="D109" s="275"/>
      <c r="E109" s="203"/>
      <c r="F109" s="276"/>
      <c r="G109" s="276"/>
      <c r="H109" s="276"/>
      <c r="I109" s="277"/>
      <c r="J109" s="276"/>
      <c r="K109" s="204"/>
      <c r="L109" s="276"/>
      <c r="M109" s="276"/>
      <c r="N109" s="277"/>
      <c r="O109" s="276"/>
      <c r="P109" s="277"/>
      <c r="Q109" s="194">
        <f t="shared" si="18"/>
        <v>0</v>
      </c>
      <c r="R109" s="355">
        <f t="shared" si="14"/>
        <v>0</v>
      </c>
      <c r="S109" s="278">
        <f t="shared" si="10"/>
        <v>0</v>
      </c>
      <c r="T109" s="195" t="str">
        <f>IFERROR((VLOOKUP(I109&amp;N109&amp;P109,'AP Scores'!$F$2:$G$1500,2,FALSE)), "")</f>
        <v/>
      </c>
      <c r="U109" s="276"/>
      <c r="V109" s="279"/>
      <c r="W109" s="275"/>
      <c r="X109" s="355">
        <f t="shared" si="11"/>
        <v>0</v>
      </c>
      <c r="Y109" s="280"/>
      <c r="Z109" s="280"/>
      <c r="AA109" s="281">
        <f t="shared" si="19"/>
        <v>0</v>
      </c>
      <c r="AB109" s="281">
        <f t="shared" si="15"/>
        <v>0</v>
      </c>
      <c r="AC109" s="281">
        <f t="shared" si="12"/>
        <v>0</v>
      </c>
      <c r="AD109" s="195" t="str">
        <f>IFERROR((VLOOKUP(X109&amp;Y109&amp;Z109,'AP Scores'!$F$2:$G$1500,2,FALSE)), "")</f>
        <v/>
      </c>
      <c r="AE109" s="276"/>
      <c r="AF109" s="282"/>
      <c r="AG109" s="278">
        <f t="shared" si="13"/>
        <v>0</v>
      </c>
      <c r="AH109" s="280"/>
      <c r="AI109" s="280"/>
      <c r="AJ109" s="281" cm="1">
        <f t="array" ref="AJ109">IFERROR(_xlfn.IFS(AG109*AH109*AI109&gt;0,AG109*AH109*AI109,Q109&gt;0,Q109),0)</f>
        <v>0</v>
      </c>
      <c r="AK109" s="281">
        <f t="shared" si="16"/>
        <v>0</v>
      </c>
      <c r="AL109" s="278">
        <f t="shared" si="17"/>
        <v>0</v>
      </c>
      <c r="AM109" s="196" t="str" cm="1">
        <f t="array" ref="AM109">IFERROR(_xlfn.IFS(IFERROR(VLOOKUP(AG109&amp;AH109&amp;AI109,'AP Scores'!$F$2:$G$1500,2,FALSE),"")&lt;&gt;"",VLOOKUP(AG109&amp;AH109&amp;AI109,'AP Scores'!$F$2:$G$1500,2,FALSE),T109&lt;&gt;"",T109),"")</f>
        <v/>
      </c>
    </row>
    <row r="110" spans="1:39" s="198" customFormat="1" ht="15">
      <c r="A110" s="106">
        <v>97</v>
      </c>
      <c r="B110" s="275"/>
      <c r="C110" s="275"/>
      <c r="D110" s="275"/>
      <c r="E110" s="203"/>
      <c r="F110" s="276"/>
      <c r="G110" s="276"/>
      <c r="H110" s="276"/>
      <c r="I110" s="277"/>
      <c r="J110" s="276"/>
      <c r="K110" s="204"/>
      <c r="L110" s="276"/>
      <c r="M110" s="276"/>
      <c r="N110" s="277"/>
      <c r="O110" s="276"/>
      <c r="P110" s="277"/>
      <c r="Q110" s="194">
        <f t="shared" si="18"/>
        <v>0</v>
      </c>
      <c r="R110" s="355">
        <f t="shared" si="14"/>
        <v>0</v>
      </c>
      <c r="S110" s="278">
        <f t="shared" si="10"/>
        <v>0</v>
      </c>
      <c r="T110" s="195" t="str">
        <f>IFERROR((VLOOKUP(I110&amp;N110&amp;P110,'AP Scores'!$F$2:$G$1500,2,FALSE)), "")</f>
        <v/>
      </c>
      <c r="U110" s="276"/>
      <c r="V110" s="279"/>
      <c r="W110" s="275"/>
      <c r="X110" s="355">
        <f t="shared" si="11"/>
        <v>0</v>
      </c>
      <c r="Y110" s="280"/>
      <c r="Z110" s="280"/>
      <c r="AA110" s="281">
        <f t="shared" si="19"/>
        <v>0</v>
      </c>
      <c r="AB110" s="281">
        <f t="shared" si="15"/>
        <v>0</v>
      </c>
      <c r="AC110" s="281">
        <f t="shared" si="12"/>
        <v>0</v>
      </c>
      <c r="AD110" s="195" t="str">
        <f>IFERROR((VLOOKUP(X110&amp;Y110&amp;Z110,'AP Scores'!$F$2:$G$1500,2,FALSE)), "")</f>
        <v/>
      </c>
      <c r="AE110" s="276"/>
      <c r="AF110" s="282"/>
      <c r="AG110" s="278">
        <f t="shared" si="13"/>
        <v>0</v>
      </c>
      <c r="AH110" s="280"/>
      <c r="AI110" s="280"/>
      <c r="AJ110" s="281" cm="1">
        <f t="array" ref="AJ110">IFERROR(_xlfn.IFS(AG110*AH110*AI110&gt;0,AG110*AH110*AI110,Q110&gt;0,Q110),0)</f>
        <v>0</v>
      </c>
      <c r="AK110" s="281">
        <f t="shared" si="16"/>
        <v>0</v>
      </c>
      <c r="AL110" s="278">
        <f t="shared" si="17"/>
        <v>0</v>
      </c>
      <c r="AM110" s="196" t="str" cm="1">
        <f t="array" ref="AM110">IFERROR(_xlfn.IFS(IFERROR(VLOOKUP(AG110&amp;AH110&amp;AI110,'AP Scores'!$F$2:$G$1500,2,FALSE),"")&lt;&gt;"",VLOOKUP(AG110&amp;AH110&amp;AI110,'AP Scores'!$F$2:$G$1500,2,FALSE),T110&lt;&gt;"",T110),"")</f>
        <v/>
      </c>
    </row>
    <row r="111" spans="1:39" s="198" customFormat="1" ht="15">
      <c r="A111" s="106">
        <v>98</v>
      </c>
      <c r="B111" s="275"/>
      <c r="C111" s="275"/>
      <c r="D111" s="275"/>
      <c r="E111" s="203"/>
      <c r="F111" s="276"/>
      <c r="G111" s="276"/>
      <c r="H111" s="276"/>
      <c r="I111" s="277"/>
      <c r="J111" s="276"/>
      <c r="K111" s="204"/>
      <c r="L111" s="276"/>
      <c r="M111" s="276"/>
      <c r="N111" s="277"/>
      <c r="O111" s="276"/>
      <c r="P111" s="277"/>
      <c r="Q111" s="194">
        <f t="shared" si="18"/>
        <v>0</v>
      </c>
      <c r="R111" s="355">
        <f t="shared" si="14"/>
        <v>0</v>
      </c>
      <c r="S111" s="278">
        <f t="shared" si="10"/>
        <v>0</v>
      </c>
      <c r="T111" s="195" t="str">
        <f>IFERROR((VLOOKUP(I111&amp;N111&amp;P111,'AP Scores'!$F$2:$G$1500,2,FALSE)), "")</f>
        <v/>
      </c>
      <c r="U111" s="276"/>
      <c r="V111" s="279"/>
      <c r="W111" s="275"/>
      <c r="X111" s="355">
        <f t="shared" si="11"/>
        <v>0</v>
      </c>
      <c r="Y111" s="280"/>
      <c r="Z111" s="280"/>
      <c r="AA111" s="281">
        <f t="shared" si="19"/>
        <v>0</v>
      </c>
      <c r="AB111" s="281">
        <f t="shared" si="15"/>
        <v>0</v>
      </c>
      <c r="AC111" s="281">
        <f t="shared" si="12"/>
        <v>0</v>
      </c>
      <c r="AD111" s="195" t="str">
        <f>IFERROR((VLOOKUP(X111&amp;Y111&amp;Z111,'AP Scores'!$F$2:$G$1500,2,FALSE)), "")</f>
        <v/>
      </c>
      <c r="AE111" s="276"/>
      <c r="AF111" s="282"/>
      <c r="AG111" s="278">
        <f t="shared" si="13"/>
        <v>0</v>
      </c>
      <c r="AH111" s="280"/>
      <c r="AI111" s="280"/>
      <c r="AJ111" s="281" cm="1">
        <f t="array" ref="AJ111">IFERROR(_xlfn.IFS(AG111*AH111*AI111&gt;0,AG111*AH111*AI111,Q111&gt;0,Q111),0)</f>
        <v>0</v>
      </c>
      <c r="AK111" s="281">
        <f t="shared" si="16"/>
        <v>0</v>
      </c>
      <c r="AL111" s="278">
        <f t="shared" si="17"/>
        <v>0</v>
      </c>
      <c r="AM111" s="196" t="str" cm="1">
        <f t="array" ref="AM111">IFERROR(_xlfn.IFS(IFERROR(VLOOKUP(AG111&amp;AH111&amp;AI111,'AP Scores'!$F$2:$G$1500,2,FALSE),"")&lt;&gt;"",VLOOKUP(AG111&amp;AH111&amp;AI111,'AP Scores'!$F$2:$G$1500,2,FALSE),T111&lt;&gt;"",T111),"")</f>
        <v/>
      </c>
    </row>
    <row r="112" spans="1:39" s="198" customFormat="1" ht="15">
      <c r="A112" s="106">
        <v>99</v>
      </c>
      <c r="B112" s="275"/>
      <c r="C112" s="275"/>
      <c r="D112" s="275"/>
      <c r="E112" s="203"/>
      <c r="F112" s="276"/>
      <c r="G112" s="276"/>
      <c r="H112" s="276"/>
      <c r="I112" s="277"/>
      <c r="J112" s="276"/>
      <c r="K112" s="204"/>
      <c r="L112" s="276"/>
      <c r="M112" s="276"/>
      <c r="N112" s="277"/>
      <c r="O112" s="276"/>
      <c r="P112" s="277"/>
      <c r="Q112" s="194">
        <f t="shared" si="18"/>
        <v>0</v>
      </c>
      <c r="R112" s="355">
        <f t="shared" si="14"/>
        <v>0</v>
      </c>
      <c r="S112" s="278">
        <f t="shared" si="10"/>
        <v>0</v>
      </c>
      <c r="T112" s="195" t="str">
        <f>IFERROR((VLOOKUP(I112&amp;N112&amp;P112,'AP Scores'!$F$2:$G$1500,2,FALSE)), "")</f>
        <v/>
      </c>
      <c r="U112" s="276"/>
      <c r="V112" s="279"/>
      <c r="W112" s="275"/>
      <c r="X112" s="355">
        <f t="shared" si="11"/>
        <v>0</v>
      </c>
      <c r="Y112" s="280"/>
      <c r="Z112" s="280"/>
      <c r="AA112" s="281">
        <f t="shared" si="19"/>
        <v>0</v>
      </c>
      <c r="AB112" s="281">
        <f t="shared" si="15"/>
        <v>0</v>
      </c>
      <c r="AC112" s="281">
        <f t="shared" si="12"/>
        <v>0</v>
      </c>
      <c r="AD112" s="195" t="str">
        <f>IFERROR((VLOOKUP(X112&amp;Y112&amp;Z112,'AP Scores'!$F$2:$G$1500,2,FALSE)), "")</f>
        <v/>
      </c>
      <c r="AE112" s="276"/>
      <c r="AF112" s="282"/>
      <c r="AG112" s="278">
        <f t="shared" si="13"/>
        <v>0</v>
      </c>
      <c r="AH112" s="280"/>
      <c r="AI112" s="280"/>
      <c r="AJ112" s="281" cm="1">
        <f t="array" ref="AJ112">IFERROR(_xlfn.IFS(AG112*AH112*AI112&gt;0,AG112*AH112*AI112,Q112&gt;0,Q112),0)</f>
        <v>0</v>
      </c>
      <c r="AK112" s="281">
        <f t="shared" si="16"/>
        <v>0</v>
      </c>
      <c r="AL112" s="278">
        <f t="shared" si="17"/>
        <v>0</v>
      </c>
      <c r="AM112" s="196" t="str" cm="1">
        <f t="array" ref="AM112">IFERROR(_xlfn.IFS(IFERROR(VLOOKUP(AG112&amp;AH112&amp;AI112,'AP Scores'!$F$2:$G$1500,2,FALSE),"")&lt;&gt;"",VLOOKUP(AG112&amp;AH112&amp;AI112,'AP Scores'!$F$2:$G$1500,2,FALSE),T112&lt;&gt;"",T112),"")</f>
        <v/>
      </c>
    </row>
    <row r="113" spans="1:39" s="198" customFormat="1" ht="15">
      <c r="A113" s="106">
        <v>100</v>
      </c>
      <c r="B113" s="275"/>
      <c r="C113" s="275"/>
      <c r="D113" s="275"/>
      <c r="E113" s="203"/>
      <c r="F113" s="276"/>
      <c r="G113" s="276"/>
      <c r="H113" s="276"/>
      <c r="I113" s="277"/>
      <c r="J113" s="276"/>
      <c r="K113" s="204"/>
      <c r="L113" s="276"/>
      <c r="M113" s="276"/>
      <c r="N113" s="277"/>
      <c r="O113" s="276"/>
      <c r="P113" s="277"/>
      <c r="Q113" s="194">
        <f t="shared" si="18"/>
        <v>0</v>
      </c>
      <c r="R113" s="355">
        <f t="shared" si="14"/>
        <v>0</v>
      </c>
      <c r="S113" s="278">
        <f t="shared" si="10"/>
        <v>0</v>
      </c>
      <c r="T113" s="195" t="str">
        <f>IFERROR((VLOOKUP(I113&amp;N113&amp;P113,'AP Scores'!$F$2:$G$1500,2,FALSE)), "")</f>
        <v/>
      </c>
      <c r="U113" s="276"/>
      <c r="V113" s="279"/>
      <c r="W113" s="275"/>
      <c r="X113" s="355">
        <f t="shared" si="11"/>
        <v>0</v>
      </c>
      <c r="Y113" s="280"/>
      <c r="Z113" s="280"/>
      <c r="AA113" s="281">
        <f t="shared" si="19"/>
        <v>0</v>
      </c>
      <c r="AB113" s="281">
        <f t="shared" si="15"/>
        <v>0</v>
      </c>
      <c r="AC113" s="281">
        <f t="shared" si="12"/>
        <v>0</v>
      </c>
      <c r="AD113" s="195" t="str">
        <f>IFERROR((VLOOKUP(X113&amp;Y113&amp;Z113,'AP Scores'!$F$2:$G$1500,2,FALSE)), "")</f>
        <v/>
      </c>
      <c r="AE113" s="276"/>
      <c r="AF113" s="282"/>
      <c r="AG113" s="278">
        <f t="shared" si="13"/>
        <v>0</v>
      </c>
      <c r="AH113" s="280"/>
      <c r="AI113" s="280"/>
      <c r="AJ113" s="281" cm="1">
        <f t="array" ref="AJ113">IFERROR(_xlfn.IFS(AG113*AH113*AI113&gt;0,AG113*AH113*AI113,Q113&gt;0,Q113),0)</f>
        <v>0</v>
      </c>
      <c r="AK113" s="281">
        <f t="shared" si="16"/>
        <v>0</v>
      </c>
      <c r="AL113" s="278">
        <f t="shared" si="17"/>
        <v>0</v>
      </c>
      <c r="AM113" s="196" t="str" cm="1">
        <f t="array" ref="AM113">IFERROR(_xlfn.IFS(IFERROR(VLOOKUP(AG113&amp;AH113&amp;AI113,'AP Scores'!$F$2:$G$1500,2,FALSE),"")&lt;&gt;"",VLOOKUP(AG113&amp;AH113&amp;AI113,'AP Scores'!$F$2:$G$1500,2,FALSE),T113&lt;&gt;"",T113),"")</f>
        <v/>
      </c>
    </row>
    <row r="114" spans="1:39" s="198" customFormat="1" ht="15">
      <c r="A114" s="106">
        <v>101</v>
      </c>
      <c r="B114" s="275"/>
      <c r="C114" s="275"/>
      <c r="D114" s="275"/>
      <c r="E114" s="203"/>
      <c r="F114" s="276"/>
      <c r="G114" s="276"/>
      <c r="H114" s="276"/>
      <c r="I114" s="277"/>
      <c r="J114" s="276"/>
      <c r="K114" s="204"/>
      <c r="L114" s="276"/>
      <c r="M114" s="276"/>
      <c r="N114" s="277"/>
      <c r="O114" s="276"/>
      <c r="P114" s="277"/>
      <c r="Q114" s="194">
        <f t="shared" si="18"/>
        <v>0</v>
      </c>
      <c r="R114" s="355">
        <f t="shared" si="14"/>
        <v>0</v>
      </c>
      <c r="S114" s="278">
        <f t="shared" si="10"/>
        <v>0</v>
      </c>
      <c r="T114" s="195" t="str">
        <f>IFERROR((VLOOKUP(I114&amp;N114&amp;P114,'AP Scores'!$F$2:$G$1500,2,FALSE)), "")</f>
        <v/>
      </c>
      <c r="U114" s="276"/>
      <c r="V114" s="279"/>
      <c r="W114" s="275"/>
      <c r="X114" s="355">
        <f t="shared" si="11"/>
        <v>0</v>
      </c>
      <c r="Y114" s="280"/>
      <c r="Z114" s="280"/>
      <c r="AA114" s="281">
        <f t="shared" si="19"/>
        <v>0</v>
      </c>
      <c r="AB114" s="281">
        <f t="shared" si="15"/>
        <v>0</v>
      </c>
      <c r="AC114" s="281">
        <f t="shared" si="12"/>
        <v>0</v>
      </c>
      <c r="AD114" s="195" t="str">
        <f>IFERROR((VLOOKUP(X114&amp;Y114&amp;Z114,'AP Scores'!$F$2:$G$1500,2,FALSE)), "")</f>
        <v/>
      </c>
      <c r="AE114" s="276"/>
      <c r="AF114" s="282"/>
      <c r="AG114" s="278">
        <f t="shared" si="13"/>
        <v>0</v>
      </c>
      <c r="AH114" s="280"/>
      <c r="AI114" s="280"/>
      <c r="AJ114" s="281" cm="1">
        <f t="array" ref="AJ114">IFERROR(_xlfn.IFS(AG114*AH114*AI114&gt;0,AG114*AH114*AI114,Q114&gt;0,Q114),0)</f>
        <v>0</v>
      </c>
      <c r="AK114" s="281">
        <f t="shared" si="16"/>
        <v>0</v>
      </c>
      <c r="AL114" s="278">
        <f t="shared" si="17"/>
        <v>0</v>
      </c>
      <c r="AM114" s="196" t="str" cm="1">
        <f t="array" ref="AM114">IFERROR(_xlfn.IFS(IFERROR(VLOOKUP(AG114&amp;AH114&amp;AI114,'AP Scores'!$F$2:$G$1500,2,FALSE),"")&lt;&gt;"",VLOOKUP(AG114&amp;AH114&amp;AI114,'AP Scores'!$F$2:$G$1500,2,FALSE),T114&lt;&gt;"",T114),"")</f>
        <v/>
      </c>
    </row>
    <row r="115" spans="1:39" s="198" customFormat="1" ht="15">
      <c r="A115" s="106">
        <v>102</v>
      </c>
      <c r="B115" s="275"/>
      <c r="C115" s="275"/>
      <c r="D115" s="275"/>
      <c r="E115" s="203"/>
      <c r="F115" s="276"/>
      <c r="G115" s="276"/>
      <c r="H115" s="276"/>
      <c r="I115" s="277"/>
      <c r="J115" s="276"/>
      <c r="K115" s="204"/>
      <c r="L115" s="276"/>
      <c r="M115" s="276"/>
      <c r="N115" s="277"/>
      <c r="O115" s="276"/>
      <c r="P115" s="277"/>
      <c r="Q115" s="194">
        <f t="shared" si="18"/>
        <v>0</v>
      </c>
      <c r="R115" s="355">
        <f t="shared" si="14"/>
        <v>0</v>
      </c>
      <c r="S115" s="278">
        <f t="shared" si="10"/>
        <v>0</v>
      </c>
      <c r="T115" s="195" t="str">
        <f>IFERROR((VLOOKUP(I115&amp;N115&amp;P115,'AP Scores'!$F$2:$G$1500,2,FALSE)), "")</f>
        <v/>
      </c>
      <c r="U115" s="276"/>
      <c r="V115" s="279"/>
      <c r="W115" s="275"/>
      <c r="X115" s="355">
        <f t="shared" si="11"/>
        <v>0</v>
      </c>
      <c r="Y115" s="280"/>
      <c r="Z115" s="280"/>
      <c r="AA115" s="281">
        <f t="shared" si="19"/>
        <v>0</v>
      </c>
      <c r="AB115" s="281">
        <f t="shared" si="15"/>
        <v>0</v>
      </c>
      <c r="AC115" s="281">
        <f t="shared" si="12"/>
        <v>0</v>
      </c>
      <c r="AD115" s="195" t="str">
        <f>IFERROR((VLOOKUP(X115&amp;Y115&amp;Z115,'AP Scores'!$F$2:$G$1500,2,FALSE)), "")</f>
        <v/>
      </c>
      <c r="AE115" s="276"/>
      <c r="AF115" s="282"/>
      <c r="AG115" s="278">
        <f t="shared" si="13"/>
        <v>0</v>
      </c>
      <c r="AH115" s="280"/>
      <c r="AI115" s="280"/>
      <c r="AJ115" s="281" cm="1">
        <f t="array" ref="AJ115">IFERROR(_xlfn.IFS(AG115*AH115*AI115&gt;0,AG115*AH115*AI115,Q115&gt;0,Q115),0)</f>
        <v>0</v>
      </c>
      <c r="AK115" s="281">
        <f t="shared" si="16"/>
        <v>0</v>
      </c>
      <c r="AL115" s="278">
        <f t="shared" si="17"/>
        <v>0</v>
      </c>
      <c r="AM115" s="196" t="str" cm="1">
        <f t="array" ref="AM115">IFERROR(_xlfn.IFS(IFERROR(VLOOKUP(AG115&amp;AH115&amp;AI115,'AP Scores'!$F$2:$G$1500,2,FALSE),"")&lt;&gt;"",VLOOKUP(AG115&amp;AH115&amp;AI115,'AP Scores'!$F$2:$G$1500,2,FALSE),T115&lt;&gt;"",T115),"")</f>
        <v/>
      </c>
    </row>
    <row r="116" spans="1:39" s="198" customFormat="1" ht="15">
      <c r="A116" s="106">
        <v>103</v>
      </c>
      <c r="B116" s="275"/>
      <c r="C116" s="275"/>
      <c r="D116" s="275"/>
      <c r="E116" s="203"/>
      <c r="F116" s="276"/>
      <c r="G116" s="276"/>
      <c r="H116" s="276"/>
      <c r="I116" s="277"/>
      <c r="J116" s="276"/>
      <c r="K116" s="204"/>
      <c r="L116" s="276"/>
      <c r="M116" s="276"/>
      <c r="N116" s="277"/>
      <c r="O116" s="276"/>
      <c r="P116" s="277"/>
      <c r="Q116" s="194">
        <f t="shared" si="18"/>
        <v>0</v>
      </c>
      <c r="R116" s="355">
        <f t="shared" si="14"/>
        <v>0</v>
      </c>
      <c r="S116" s="278">
        <f t="shared" si="10"/>
        <v>0</v>
      </c>
      <c r="T116" s="195" t="str">
        <f>IFERROR((VLOOKUP(I116&amp;N116&amp;P116,'AP Scores'!$F$2:$G$1500,2,FALSE)), "")</f>
        <v/>
      </c>
      <c r="U116" s="276"/>
      <c r="V116" s="279"/>
      <c r="W116" s="275"/>
      <c r="X116" s="355">
        <f t="shared" si="11"/>
        <v>0</v>
      </c>
      <c r="Y116" s="280"/>
      <c r="Z116" s="280"/>
      <c r="AA116" s="281">
        <f t="shared" si="19"/>
        <v>0</v>
      </c>
      <c r="AB116" s="281">
        <f t="shared" si="15"/>
        <v>0</v>
      </c>
      <c r="AC116" s="281">
        <f t="shared" si="12"/>
        <v>0</v>
      </c>
      <c r="AD116" s="195" t="str">
        <f>IFERROR((VLOOKUP(X116&amp;Y116&amp;Z116,'AP Scores'!$F$2:$G$1500,2,FALSE)), "")</f>
        <v/>
      </c>
      <c r="AE116" s="276"/>
      <c r="AF116" s="282"/>
      <c r="AG116" s="278">
        <f t="shared" si="13"/>
        <v>0</v>
      </c>
      <c r="AH116" s="280"/>
      <c r="AI116" s="280"/>
      <c r="AJ116" s="281" cm="1">
        <f t="array" ref="AJ116">IFERROR(_xlfn.IFS(AG116*AH116*AI116&gt;0,AG116*AH116*AI116,Q116&gt;0,Q116),0)</f>
        <v>0</v>
      </c>
      <c r="AK116" s="281">
        <f t="shared" si="16"/>
        <v>0</v>
      </c>
      <c r="AL116" s="278">
        <f t="shared" si="17"/>
        <v>0</v>
      </c>
      <c r="AM116" s="196" t="str" cm="1">
        <f t="array" ref="AM116">IFERROR(_xlfn.IFS(IFERROR(VLOOKUP(AG116&amp;AH116&amp;AI116,'AP Scores'!$F$2:$G$1500,2,FALSE),"")&lt;&gt;"",VLOOKUP(AG116&amp;AH116&amp;AI116,'AP Scores'!$F$2:$G$1500,2,FALSE),T116&lt;&gt;"",T116),"")</f>
        <v/>
      </c>
    </row>
    <row r="117" spans="1:39" s="198" customFormat="1" ht="15">
      <c r="A117" s="106">
        <v>104</v>
      </c>
      <c r="B117" s="275"/>
      <c r="C117" s="275"/>
      <c r="D117" s="275"/>
      <c r="E117" s="203"/>
      <c r="F117" s="276"/>
      <c r="G117" s="276"/>
      <c r="H117" s="276"/>
      <c r="I117" s="277"/>
      <c r="J117" s="276"/>
      <c r="K117" s="204"/>
      <c r="L117" s="276"/>
      <c r="M117" s="276"/>
      <c r="N117" s="277"/>
      <c r="O117" s="276"/>
      <c r="P117" s="277"/>
      <c r="Q117" s="194">
        <f t="shared" si="18"/>
        <v>0</v>
      </c>
      <c r="R117" s="355">
        <f t="shared" si="14"/>
        <v>0</v>
      </c>
      <c r="S117" s="278">
        <f t="shared" si="10"/>
        <v>0</v>
      </c>
      <c r="T117" s="195" t="str">
        <f>IFERROR((VLOOKUP(I117&amp;N117&amp;P117,'AP Scores'!$F$2:$G$1500,2,FALSE)), "")</f>
        <v/>
      </c>
      <c r="U117" s="276"/>
      <c r="V117" s="279"/>
      <c r="W117" s="275"/>
      <c r="X117" s="355">
        <f t="shared" si="11"/>
        <v>0</v>
      </c>
      <c r="Y117" s="280"/>
      <c r="Z117" s="280"/>
      <c r="AA117" s="281">
        <f t="shared" si="19"/>
        <v>0</v>
      </c>
      <c r="AB117" s="281">
        <f t="shared" si="15"/>
        <v>0</v>
      </c>
      <c r="AC117" s="281">
        <f t="shared" si="12"/>
        <v>0</v>
      </c>
      <c r="AD117" s="195" t="str">
        <f>IFERROR((VLOOKUP(X117&amp;Y117&amp;Z117,'AP Scores'!$F$2:$G$1500,2,FALSE)), "")</f>
        <v/>
      </c>
      <c r="AE117" s="276"/>
      <c r="AF117" s="282"/>
      <c r="AG117" s="278">
        <f t="shared" si="13"/>
        <v>0</v>
      </c>
      <c r="AH117" s="280"/>
      <c r="AI117" s="280"/>
      <c r="AJ117" s="281" cm="1">
        <f t="array" ref="AJ117">IFERROR(_xlfn.IFS(AG117*AH117*AI117&gt;0,AG117*AH117*AI117,Q117&gt;0,Q117),0)</f>
        <v>0</v>
      </c>
      <c r="AK117" s="281">
        <f t="shared" si="16"/>
        <v>0</v>
      </c>
      <c r="AL117" s="278">
        <f t="shared" si="17"/>
        <v>0</v>
      </c>
      <c r="AM117" s="196" t="str" cm="1">
        <f t="array" ref="AM117">IFERROR(_xlfn.IFS(IFERROR(VLOOKUP(AG117&amp;AH117&amp;AI117,'AP Scores'!$F$2:$G$1500,2,FALSE),"")&lt;&gt;"",VLOOKUP(AG117&amp;AH117&amp;AI117,'AP Scores'!$F$2:$G$1500,2,FALSE),T117&lt;&gt;"",T117),"")</f>
        <v/>
      </c>
    </row>
    <row r="118" spans="1:39" s="198" customFormat="1" ht="15">
      <c r="A118" s="106">
        <v>105</v>
      </c>
      <c r="B118" s="275"/>
      <c r="C118" s="275"/>
      <c r="D118" s="275"/>
      <c r="E118" s="203"/>
      <c r="F118" s="276"/>
      <c r="G118" s="276"/>
      <c r="H118" s="276"/>
      <c r="I118" s="277"/>
      <c r="J118" s="276"/>
      <c r="K118" s="204"/>
      <c r="L118" s="276"/>
      <c r="M118" s="276"/>
      <c r="N118" s="277"/>
      <c r="O118" s="276"/>
      <c r="P118" s="277"/>
      <c r="Q118" s="194">
        <f t="shared" si="18"/>
        <v>0</v>
      </c>
      <c r="R118" s="355">
        <f t="shared" si="14"/>
        <v>0</v>
      </c>
      <c r="S118" s="278">
        <f t="shared" si="10"/>
        <v>0</v>
      </c>
      <c r="T118" s="195" t="str">
        <f>IFERROR((VLOOKUP(I118&amp;N118&amp;P118,'AP Scores'!$F$2:$G$1500,2,FALSE)), "")</f>
        <v/>
      </c>
      <c r="U118" s="276"/>
      <c r="V118" s="279"/>
      <c r="W118" s="275"/>
      <c r="X118" s="355">
        <f t="shared" si="11"/>
        <v>0</v>
      </c>
      <c r="Y118" s="280"/>
      <c r="Z118" s="280"/>
      <c r="AA118" s="281">
        <f t="shared" si="19"/>
        <v>0</v>
      </c>
      <c r="AB118" s="281">
        <f t="shared" si="15"/>
        <v>0</v>
      </c>
      <c r="AC118" s="281">
        <f t="shared" si="12"/>
        <v>0</v>
      </c>
      <c r="AD118" s="195" t="str">
        <f>IFERROR((VLOOKUP(X118&amp;Y118&amp;Z118,'AP Scores'!$F$2:$G$1500,2,FALSE)), "")</f>
        <v/>
      </c>
      <c r="AE118" s="276"/>
      <c r="AF118" s="282"/>
      <c r="AG118" s="278">
        <f t="shared" si="13"/>
        <v>0</v>
      </c>
      <c r="AH118" s="280"/>
      <c r="AI118" s="280"/>
      <c r="AJ118" s="281" cm="1">
        <f t="array" ref="AJ118">IFERROR(_xlfn.IFS(AG118*AH118*AI118&gt;0,AG118*AH118*AI118,Q118&gt;0,Q118),0)</f>
        <v>0</v>
      </c>
      <c r="AK118" s="281">
        <f t="shared" si="16"/>
        <v>0</v>
      </c>
      <c r="AL118" s="278">
        <f t="shared" si="17"/>
        <v>0</v>
      </c>
      <c r="AM118" s="196" t="str" cm="1">
        <f t="array" ref="AM118">IFERROR(_xlfn.IFS(IFERROR(VLOOKUP(AG118&amp;AH118&amp;AI118,'AP Scores'!$F$2:$G$1500,2,FALSE),"")&lt;&gt;"",VLOOKUP(AG118&amp;AH118&amp;AI118,'AP Scores'!$F$2:$G$1500,2,FALSE),T118&lt;&gt;"",T118),"")</f>
        <v/>
      </c>
    </row>
    <row r="119" spans="1:39" s="198" customFormat="1" ht="15">
      <c r="A119" s="106">
        <v>106</v>
      </c>
      <c r="B119" s="275"/>
      <c r="C119" s="275"/>
      <c r="D119" s="275"/>
      <c r="E119" s="203"/>
      <c r="F119" s="276"/>
      <c r="G119" s="276"/>
      <c r="H119" s="276"/>
      <c r="I119" s="277"/>
      <c r="J119" s="276"/>
      <c r="K119" s="204"/>
      <c r="L119" s="276"/>
      <c r="M119" s="276"/>
      <c r="N119" s="277"/>
      <c r="O119" s="276"/>
      <c r="P119" s="277"/>
      <c r="Q119" s="194">
        <f t="shared" si="18"/>
        <v>0</v>
      </c>
      <c r="R119" s="355">
        <f t="shared" si="14"/>
        <v>0</v>
      </c>
      <c r="S119" s="278">
        <f t="shared" si="10"/>
        <v>0</v>
      </c>
      <c r="T119" s="195" t="str">
        <f>IFERROR((VLOOKUP(I119&amp;N119&amp;P119,'AP Scores'!$F$2:$G$1500,2,FALSE)), "")</f>
        <v/>
      </c>
      <c r="U119" s="276"/>
      <c r="V119" s="279"/>
      <c r="W119" s="275"/>
      <c r="X119" s="355">
        <f t="shared" si="11"/>
        <v>0</v>
      </c>
      <c r="Y119" s="280"/>
      <c r="Z119" s="280"/>
      <c r="AA119" s="281">
        <f t="shared" si="19"/>
        <v>0</v>
      </c>
      <c r="AB119" s="281">
        <f t="shared" si="15"/>
        <v>0</v>
      </c>
      <c r="AC119" s="281">
        <f t="shared" si="12"/>
        <v>0</v>
      </c>
      <c r="AD119" s="195" t="str">
        <f>IFERROR((VLOOKUP(X119&amp;Y119&amp;Z119,'AP Scores'!$F$2:$G$1500,2,FALSE)), "")</f>
        <v/>
      </c>
      <c r="AE119" s="276"/>
      <c r="AF119" s="282"/>
      <c r="AG119" s="278">
        <f t="shared" si="13"/>
        <v>0</v>
      </c>
      <c r="AH119" s="280"/>
      <c r="AI119" s="280"/>
      <c r="AJ119" s="281" cm="1">
        <f t="array" ref="AJ119">IFERROR(_xlfn.IFS(AG119*AH119*AI119&gt;0,AG119*AH119*AI119,Q119&gt;0,Q119),0)</f>
        <v>0</v>
      </c>
      <c r="AK119" s="281">
        <f t="shared" si="16"/>
        <v>0</v>
      </c>
      <c r="AL119" s="278">
        <f t="shared" si="17"/>
        <v>0</v>
      </c>
      <c r="AM119" s="196" t="str" cm="1">
        <f t="array" ref="AM119">IFERROR(_xlfn.IFS(IFERROR(VLOOKUP(AG119&amp;AH119&amp;AI119,'AP Scores'!$F$2:$G$1500,2,FALSE),"")&lt;&gt;"",VLOOKUP(AG119&amp;AH119&amp;AI119,'AP Scores'!$F$2:$G$1500,2,FALSE),T119&lt;&gt;"",T119),"")</f>
        <v/>
      </c>
    </row>
    <row r="120" spans="1:39" s="198" customFormat="1" ht="15">
      <c r="A120" s="106">
        <v>107</v>
      </c>
      <c r="B120" s="275"/>
      <c r="C120" s="275"/>
      <c r="D120" s="275"/>
      <c r="E120" s="203"/>
      <c r="F120" s="276"/>
      <c r="G120" s="276"/>
      <c r="H120" s="276"/>
      <c r="I120" s="277"/>
      <c r="J120" s="276"/>
      <c r="K120" s="204"/>
      <c r="L120" s="276"/>
      <c r="M120" s="276"/>
      <c r="N120" s="277"/>
      <c r="O120" s="276"/>
      <c r="P120" s="277"/>
      <c r="Q120" s="194">
        <f t="shared" si="18"/>
        <v>0</v>
      </c>
      <c r="R120" s="355">
        <f t="shared" si="14"/>
        <v>0</v>
      </c>
      <c r="S120" s="278">
        <f t="shared" si="10"/>
        <v>0</v>
      </c>
      <c r="T120" s="195" t="str">
        <f>IFERROR((VLOOKUP(I120&amp;N120&amp;P120,'AP Scores'!$F$2:$G$1500,2,FALSE)), "")</f>
        <v/>
      </c>
      <c r="U120" s="276"/>
      <c r="V120" s="279"/>
      <c r="W120" s="275"/>
      <c r="X120" s="355">
        <f t="shared" si="11"/>
        <v>0</v>
      </c>
      <c r="Y120" s="280"/>
      <c r="Z120" s="280"/>
      <c r="AA120" s="281">
        <f t="shared" si="19"/>
        <v>0</v>
      </c>
      <c r="AB120" s="281">
        <f t="shared" si="15"/>
        <v>0</v>
      </c>
      <c r="AC120" s="281">
        <f t="shared" si="12"/>
        <v>0</v>
      </c>
      <c r="AD120" s="195" t="str">
        <f>IFERROR((VLOOKUP(X120&amp;Y120&amp;Z120,'AP Scores'!$F$2:$G$1500,2,FALSE)), "")</f>
        <v/>
      </c>
      <c r="AE120" s="276"/>
      <c r="AF120" s="282"/>
      <c r="AG120" s="278">
        <f t="shared" si="13"/>
        <v>0</v>
      </c>
      <c r="AH120" s="280"/>
      <c r="AI120" s="280"/>
      <c r="AJ120" s="281" cm="1">
        <f t="array" ref="AJ120">IFERROR(_xlfn.IFS(AG120*AH120*AI120&gt;0,AG120*AH120*AI120,Q120&gt;0,Q120),0)</f>
        <v>0</v>
      </c>
      <c r="AK120" s="281">
        <f t="shared" si="16"/>
        <v>0</v>
      </c>
      <c r="AL120" s="278">
        <f t="shared" si="17"/>
        <v>0</v>
      </c>
      <c r="AM120" s="196" t="str" cm="1">
        <f t="array" ref="AM120">IFERROR(_xlfn.IFS(IFERROR(VLOOKUP(AG120&amp;AH120&amp;AI120,'AP Scores'!$F$2:$G$1500,2,FALSE),"")&lt;&gt;"",VLOOKUP(AG120&amp;AH120&amp;AI120,'AP Scores'!$F$2:$G$1500,2,FALSE),T120&lt;&gt;"",T120),"")</f>
        <v/>
      </c>
    </row>
    <row r="121" spans="1:39" s="198" customFormat="1" ht="15">
      <c r="A121" s="106">
        <v>108</v>
      </c>
      <c r="B121" s="275"/>
      <c r="C121" s="275"/>
      <c r="D121" s="275"/>
      <c r="E121" s="203"/>
      <c r="F121" s="276"/>
      <c r="G121" s="276"/>
      <c r="H121" s="276"/>
      <c r="I121" s="277"/>
      <c r="J121" s="276"/>
      <c r="K121" s="204"/>
      <c r="L121" s="276"/>
      <c r="M121" s="276"/>
      <c r="N121" s="277"/>
      <c r="O121" s="276"/>
      <c r="P121" s="277"/>
      <c r="Q121" s="194">
        <f t="shared" si="18"/>
        <v>0</v>
      </c>
      <c r="R121" s="355">
        <f t="shared" si="14"/>
        <v>0</v>
      </c>
      <c r="S121" s="278">
        <f t="shared" si="10"/>
        <v>0</v>
      </c>
      <c r="T121" s="195" t="str">
        <f>IFERROR((VLOOKUP(I121&amp;N121&amp;P121,'AP Scores'!$F$2:$G$1500,2,FALSE)), "")</f>
        <v/>
      </c>
      <c r="U121" s="276"/>
      <c r="V121" s="279"/>
      <c r="W121" s="275"/>
      <c r="X121" s="355">
        <f t="shared" si="11"/>
        <v>0</v>
      </c>
      <c r="Y121" s="280"/>
      <c r="Z121" s="280"/>
      <c r="AA121" s="281">
        <f t="shared" si="19"/>
        <v>0</v>
      </c>
      <c r="AB121" s="281">
        <f t="shared" si="15"/>
        <v>0</v>
      </c>
      <c r="AC121" s="281">
        <f t="shared" si="12"/>
        <v>0</v>
      </c>
      <c r="AD121" s="195" t="str">
        <f>IFERROR((VLOOKUP(X121&amp;Y121&amp;Z121,'AP Scores'!$F$2:$G$1500,2,FALSE)), "")</f>
        <v/>
      </c>
      <c r="AE121" s="276"/>
      <c r="AF121" s="282"/>
      <c r="AG121" s="278">
        <f t="shared" si="13"/>
        <v>0</v>
      </c>
      <c r="AH121" s="280"/>
      <c r="AI121" s="280"/>
      <c r="AJ121" s="281" cm="1">
        <f t="array" ref="AJ121">IFERROR(_xlfn.IFS(AG121*AH121*AI121&gt;0,AG121*AH121*AI121,Q121&gt;0,Q121),0)</f>
        <v>0</v>
      </c>
      <c r="AK121" s="281">
        <f t="shared" si="16"/>
        <v>0</v>
      </c>
      <c r="AL121" s="278">
        <f t="shared" si="17"/>
        <v>0</v>
      </c>
      <c r="AM121" s="196" t="str" cm="1">
        <f t="array" ref="AM121">IFERROR(_xlfn.IFS(IFERROR(VLOOKUP(AG121&amp;AH121&amp;AI121,'AP Scores'!$F$2:$G$1500,2,FALSE),"")&lt;&gt;"",VLOOKUP(AG121&amp;AH121&amp;AI121,'AP Scores'!$F$2:$G$1500,2,FALSE),T121&lt;&gt;"",T121),"")</f>
        <v/>
      </c>
    </row>
    <row r="122" spans="1:39" s="198" customFormat="1" ht="15">
      <c r="A122" s="106">
        <v>109</v>
      </c>
      <c r="B122" s="275"/>
      <c r="C122" s="275"/>
      <c r="D122" s="275"/>
      <c r="E122" s="203"/>
      <c r="F122" s="276"/>
      <c r="G122" s="276"/>
      <c r="H122" s="276"/>
      <c r="I122" s="277"/>
      <c r="J122" s="276"/>
      <c r="K122" s="204"/>
      <c r="L122" s="276"/>
      <c r="M122" s="276"/>
      <c r="N122" s="277"/>
      <c r="O122" s="276"/>
      <c r="P122" s="277"/>
      <c r="Q122" s="194">
        <f t="shared" si="18"/>
        <v>0</v>
      </c>
      <c r="R122" s="355">
        <f t="shared" si="14"/>
        <v>0</v>
      </c>
      <c r="S122" s="278">
        <f t="shared" si="10"/>
        <v>0</v>
      </c>
      <c r="T122" s="195" t="str">
        <f>IFERROR((VLOOKUP(I122&amp;N122&amp;P122,'AP Scores'!$F$2:$G$1500,2,FALSE)), "")</f>
        <v/>
      </c>
      <c r="U122" s="276"/>
      <c r="V122" s="279"/>
      <c r="W122" s="275"/>
      <c r="X122" s="355">
        <f t="shared" si="11"/>
        <v>0</v>
      </c>
      <c r="Y122" s="280"/>
      <c r="Z122" s="280"/>
      <c r="AA122" s="281">
        <f t="shared" si="19"/>
        <v>0</v>
      </c>
      <c r="AB122" s="281">
        <f t="shared" si="15"/>
        <v>0</v>
      </c>
      <c r="AC122" s="281">
        <f t="shared" si="12"/>
        <v>0</v>
      </c>
      <c r="AD122" s="195" t="str">
        <f>IFERROR((VLOOKUP(X122&amp;Y122&amp;Z122,'AP Scores'!$F$2:$G$1500,2,FALSE)), "")</f>
        <v/>
      </c>
      <c r="AE122" s="276"/>
      <c r="AF122" s="282"/>
      <c r="AG122" s="278">
        <f t="shared" si="13"/>
        <v>0</v>
      </c>
      <c r="AH122" s="280"/>
      <c r="AI122" s="280"/>
      <c r="AJ122" s="281" cm="1">
        <f t="array" ref="AJ122">IFERROR(_xlfn.IFS(AG122*AH122*AI122&gt;0,AG122*AH122*AI122,Q122&gt;0,Q122),0)</f>
        <v>0</v>
      </c>
      <c r="AK122" s="281">
        <f t="shared" si="16"/>
        <v>0</v>
      </c>
      <c r="AL122" s="278">
        <f t="shared" si="17"/>
        <v>0</v>
      </c>
      <c r="AM122" s="196" t="str" cm="1">
        <f t="array" ref="AM122">IFERROR(_xlfn.IFS(IFERROR(VLOOKUP(AG122&amp;AH122&amp;AI122,'AP Scores'!$F$2:$G$1500,2,FALSE),"")&lt;&gt;"",VLOOKUP(AG122&amp;AH122&amp;AI122,'AP Scores'!$F$2:$G$1500,2,FALSE),T122&lt;&gt;"",T122),"")</f>
        <v/>
      </c>
    </row>
    <row r="123" spans="1:39" s="198" customFormat="1" ht="15">
      <c r="A123" s="106">
        <v>110</v>
      </c>
      <c r="B123" s="275"/>
      <c r="C123" s="275"/>
      <c r="D123" s="275"/>
      <c r="E123" s="203"/>
      <c r="F123" s="276"/>
      <c r="G123" s="276"/>
      <c r="H123" s="276"/>
      <c r="I123" s="277"/>
      <c r="J123" s="276"/>
      <c r="K123" s="204"/>
      <c r="L123" s="276"/>
      <c r="M123" s="276"/>
      <c r="N123" s="277"/>
      <c r="O123" s="276"/>
      <c r="P123" s="277"/>
      <c r="Q123" s="194">
        <f t="shared" si="18"/>
        <v>0</v>
      </c>
      <c r="R123" s="355">
        <f t="shared" si="14"/>
        <v>0</v>
      </c>
      <c r="S123" s="278">
        <f t="shared" si="10"/>
        <v>0</v>
      </c>
      <c r="T123" s="195" t="str">
        <f>IFERROR((VLOOKUP(I123&amp;N123&amp;P123,'AP Scores'!$F$2:$G$1500,2,FALSE)), "")</f>
        <v/>
      </c>
      <c r="U123" s="276"/>
      <c r="V123" s="279"/>
      <c r="W123" s="275"/>
      <c r="X123" s="355">
        <f t="shared" si="11"/>
        <v>0</v>
      </c>
      <c r="Y123" s="280"/>
      <c r="Z123" s="280"/>
      <c r="AA123" s="281">
        <f t="shared" si="19"/>
        <v>0</v>
      </c>
      <c r="AB123" s="281">
        <f t="shared" si="15"/>
        <v>0</v>
      </c>
      <c r="AC123" s="281">
        <f t="shared" si="12"/>
        <v>0</v>
      </c>
      <c r="AD123" s="195" t="str">
        <f>IFERROR((VLOOKUP(X123&amp;Y123&amp;Z123,'AP Scores'!$F$2:$G$1500,2,FALSE)), "")</f>
        <v/>
      </c>
      <c r="AE123" s="276"/>
      <c r="AF123" s="282"/>
      <c r="AG123" s="278">
        <f t="shared" si="13"/>
        <v>0</v>
      </c>
      <c r="AH123" s="280"/>
      <c r="AI123" s="280"/>
      <c r="AJ123" s="281" cm="1">
        <f t="array" ref="AJ123">IFERROR(_xlfn.IFS(AG123*AH123*AI123&gt;0,AG123*AH123*AI123,Q123&gt;0,Q123),0)</f>
        <v>0</v>
      </c>
      <c r="AK123" s="281">
        <f t="shared" si="16"/>
        <v>0</v>
      </c>
      <c r="AL123" s="278">
        <f t="shared" si="17"/>
        <v>0</v>
      </c>
      <c r="AM123" s="196" t="str" cm="1">
        <f t="array" ref="AM123">IFERROR(_xlfn.IFS(IFERROR(VLOOKUP(AG123&amp;AH123&amp;AI123,'AP Scores'!$F$2:$G$1500,2,FALSE),"")&lt;&gt;"",VLOOKUP(AG123&amp;AH123&amp;AI123,'AP Scores'!$F$2:$G$1500,2,FALSE),T123&lt;&gt;"",T123),"")</f>
        <v/>
      </c>
    </row>
    <row r="124" spans="1:39" s="198" customFormat="1" ht="15">
      <c r="A124" s="106">
        <v>111</v>
      </c>
      <c r="B124" s="275"/>
      <c r="C124" s="275"/>
      <c r="D124" s="275"/>
      <c r="E124" s="203"/>
      <c r="F124" s="276"/>
      <c r="G124" s="276"/>
      <c r="H124" s="276"/>
      <c r="I124" s="277"/>
      <c r="J124" s="276"/>
      <c r="K124" s="204"/>
      <c r="L124" s="276"/>
      <c r="M124" s="276"/>
      <c r="N124" s="277"/>
      <c r="O124" s="276"/>
      <c r="P124" s="277"/>
      <c r="Q124" s="194">
        <f t="shared" si="18"/>
        <v>0</v>
      </c>
      <c r="R124" s="355">
        <f t="shared" si="14"/>
        <v>0</v>
      </c>
      <c r="S124" s="278">
        <f t="shared" si="10"/>
        <v>0</v>
      </c>
      <c r="T124" s="195" t="str">
        <f>IFERROR((VLOOKUP(I124&amp;N124&amp;P124,'AP Scores'!$F$2:$G$1500,2,FALSE)), "")</f>
        <v/>
      </c>
      <c r="U124" s="276"/>
      <c r="V124" s="279"/>
      <c r="W124" s="275"/>
      <c r="X124" s="355">
        <f t="shared" si="11"/>
        <v>0</v>
      </c>
      <c r="Y124" s="280"/>
      <c r="Z124" s="280"/>
      <c r="AA124" s="281">
        <f t="shared" si="19"/>
        <v>0</v>
      </c>
      <c r="AB124" s="281">
        <f t="shared" si="15"/>
        <v>0</v>
      </c>
      <c r="AC124" s="281">
        <f t="shared" si="12"/>
        <v>0</v>
      </c>
      <c r="AD124" s="195" t="str">
        <f>IFERROR((VLOOKUP(X124&amp;Y124&amp;Z124,'AP Scores'!$F$2:$G$1500,2,FALSE)), "")</f>
        <v/>
      </c>
      <c r="AE124" s="276"/>
      <c r="AF124" s="282"/>
      <c r="AG124" s="278">
        <f t="shared" si="13"/>
        <v>0</v>
      </c>
      <c r="AH124" s="280"/>
      <c r="AI124" s="280"/>
      <c r="AJ124" s="281" cm="1">
        <f t="array" ref="AJ124">IFERROR(_xlfn.IFS(AG124*AH124*AI124&gt;0,AG124*AH124*AI124,Q124&gt;0,Q124),0)</f>
        <v>0</v>
      </c>
      <c r="AK124" s="281">
        <f t="shared" si="16"/>
        <v>0</v>
      </c>
      <c r="AL124" s="278">
        <f t="shared" si="17"/>
        <v>0</v>
      </c>
      <c r="AM124" s="196" t="str" cm="1">
        <f t="array" ref="AM124">IFERROR(_xlfn.IFS(IFERROR(VLOOKUP(AG124&amp;AH124&amp;AI124,'AP Scores'!$F$2:$G$1500,2,FALSE),"")&lt;&gt;"",VLOOKUP(AG124&amp;AH124&amp;AI124,'AP Scores'!$F$2:$G$1500,2,FALSE),T124&lt;&gt;"",T124),"")</f>
        <v/>
      </c>
    </row>
    <row r="125" spans="1:39" s="198" customFormat="1" ht="15">
      <c r="A125" s="106">
        <v>112</v>
      </c>
      <c r="B125" s="275"/>
      <c r="C125" s="275"/>
      <c r="D125" s="275"/>
      <c r="E125" s="203"/>
      <c r="F125" s="276"/>
      <c r="G125" s="276"/>
      <c r="H125" s="276"/>
      <c r="I125" s="277"/>
      <c r="J125" s="276"/>
      <c r="K125" s="204"/>
      <c r="L125" s="276"/>
      <c r="M125" s="276"/>
      <c r="N125" s="277"/>
      <c r="O125" s="276"/>
      <c r="P125" s="277"/>
      <c r="Q125" s="194">
        <f t="shared" si="18"/>
        <v>0</v>
      </c>
      <c r="R125" s="355">
        <f t="shared" si="14"/>
        <v>0</v>
      </c>
      <c r="S125" s="278">
        <f t="shared" si="10"/>
        <v>0</v>
      </c>
      <c r="T125" s="195" t="str">
        <f>IFERROR((VLOOKUP(I125&amp;N125&amp;P125,'AP Scores'!$F$2:$G$1500,2,FALSE)), "")</f>
        <v/>
      </c>
      <c r="U125" s="276"/>
      <c r="V125" s="279"/>
      <c r="W125" s="275"/>
      <c r="X125" s="355">
        <f t="shared" si="11"/>
        <v>0</v>
      </c>
      <c r="Y125" s="280"/>
      <c r="Z125" s="280"/>
      <c r="AA125" s="281">
        <f t="shared" si="19"/>
        <v>0</v>
      </c>
      <c r="AB125" s="281">
        <f t="shared" si="15"/>
        <v>0</v>
      </c>
      <c r="AC125" s="281">
        <f t="shared" si="12"/>
        <v>0</v>
      </c>
      <c r="AD125" s="195" t="str">
        <f>IFERROR((VLOOKUP(X125&amp;Y125&amp;Z125,'AP Scores'!$F$2:$G$1500,2,FALSE)), "")</f>
        <v/>
      </c>
      <c r="AE125" s="276"/>
      <c r="AF125" s="282"/>
      <c r="AG125" s="278">
        <f t="shared" si="13"/>
        <v>0</v>
      </c>
      <c r="AH125" s="280"/>
      <c r="AI125" s="280"/>
      <c r="AJ125" s="281" cm="1">
        <f t="array" ref="AJ125">IFERROR(_xlfn.IFS(AG125*AH125*AI125&gt;0,AG125*AH125*AI125,Q125&gt;0,Q125),0)</f>
        <v>0</v>
      </c>
      <c r="AK125" s="281">
        <f t="shared" si="16"/>
        <v>0</v>
      </c>
      <c r="AL125" s="278">
        <f t="shared" si="17"/>
        <v>0</v>
      </c>
      <c r="AM125" s="196" t="str" cm="1">
        <f t="array" ref="AM125">IFERROR(_xlfn.IFS(IFERROR(VLOOKUP(AG125&amp;AH125&amp;AI125,'AP Scores'!$F$2:$G$1500,2,FALSE),"")&lt;&gt;"",VLOOKUP(AG125&amp;AH125&amp;AI125,'AP Scores'!$F$2:$G$1500,2,FALSE),T125&lt;&gt;"",T125),"")</f>
        <v/>
      </c>
    </row>
    <row r="126" spans="1:39" s="198" customFormat="1" ht="15">
      <c r="A126" s="106">
        <v>113</v>
      </c>
      <c r="B126" s="275"/>
      <c r="C126" s="275"/>
      <c r="D126" s="275"/>
      <c r="E126" s="203"/>
      <c r="F126" s="276"/>
      <c r="G126" s="276"/>
      <c r="H126" s="276"/>
      <c r="I126" s="277"/>
      <c r="J126" s="276"/>
      <c r="K126" s="204"/>
      <c r="L126" s="276"/>
      <c r="M126" s="276"/>
      <c r="N126" s="277"/>
      <c r="O126" s="276"/>
      <c r="P126" s="277"/>
      <c r="Q126" s="194">
        <f t="shared" si="18"/>
        <v>0</v>
      </c>
      <c r="R126" s="355">
        <f t="shared" si="14"/>
        <v>0</v>
      </c>
      <c r="S126" s="278">
        <f t="shared" si="10"/>
        <v>0</v>
      </c>
      <c r="T126" s="195" t="str">
        <f>IFERROR((VLOOKUP(I126&amp;N126&amp;P126,'AP Scores'!$F$2:$G$1500,2,FALSE)), "")</f>
        <v/>
      </c>
      <c r="U126" s="276"/>
      <c r="V126" s="279"/>
      <c r="W126" s="275"/>
      <c r="X126" s="355">
        <f t="shared" si="11"/>
        <v>0</v>
      </c>
      <c r="Y126" s="280"/>
      <c r="Z126" s="280"/>
      <c r="AA126" s="281">
        <f t="shared" si="19"/>
        <v>0</v>
      </c>
      <c r="AB126" s="281">
        <f t="shared" si="15"/>
        <v>0</v>
      </c>
      <c r="AC126" s="281">
        <f t="shared" si="12"/>
        <v>0</v>
      </c>
      <c r="AD126" s="195" t="str">
        <f>IFERROR((VLOOKUP(X126&amp;Y126&amp;Z126,'AP Scores'!$F$2:$G$1500,2,FALSE)), "")</f>
        <v/>
      </c>
      <c r="AE126" s="276"/>
      <c r="AF126" s="282"/>
      <c r="AG126" s="278">
        <f t="shared" si="13"/>
        <v>0</v>
      </c>
      <c r="AH126" s="280"/>
      <c r="AI126" s="280"/>
      <c r="AJ126" s="281" cm="1">
        <f t="array" ref="AJ126">IFERROR(_xlfn.IFS(AG126*AH126*AI126&gt;0,AG126*AH126*AI126,Q126&gt;0,Q126),0)</f>
        <v>0</v>
      </c>
      <c r="AK126" s="281">
        <f t="shared" si="16"/>
        <v>0</v>
      </c>
      <c r="AL126" s="278">
        <f t="shared" si="17"/>
        <v>0</v>
      </c>
      <c r="AM126" s="196" t="str" cm="1">
        <f t="array" ref="AM126">IFERROR(_xlfn.IFS(IFERROR(VLOOKUP(AG126&amp;AH126&amp;AI126,'AP Scores'!$F$2:$G$1500,2,FALSE),"")&lt;&gt;"",VLOOKUP(AG126&amp;AH126&amp;AI126,'AP Scores'!$F$2:$G$1500,2,FALSE),T126&lt;&gt;"",T126),"")</f>
        <v/>
      </c>
    </row>
    <row r="127" spans="1:39" s="198" customFormat="1" ht="15">
      <c r="A127" s="106">
        <v>114</v>
      </c>
      <c r="B127" s="275"/>
      <c r="C127" s="275"/>
      <c r="D127" s="275"/>
      <c r="E127" s="203"/>
      <c r="F127" s="276"/>
      <c r="G127" s="276"/>
      <c r="H127" s="276"/>
      <c r="I127" s="277"/>
      <c r="J127" s="276"/>
      <c r="K127" s="204"/>
      <c r="L127" s="276"/>
      <c r="M127" s="276"/>
      <c r="N127" s="277"/>
      <c r="O127" s="276"/>
      <c r="P127" s="277"/>
      <c r="Q127" s="194">
        <f t="shared" si="18"/>
        <v>0</v>
      </c>
      <c r="R127" s="355">
        <f t="shared" si="14"/>
        <v>0</v>
      </c>
      <c r="S127" s="278">
        <f t="shared" si="10"/>
        <v>0</v>
      </c>
      <c r="T127" s="195" t="str">
        <f>IFERROR((VLOOKUP(I127&amp;N127&amp;P127,'AP Scores'!$F$2:$G$1500,2,FALSE)), "")</f>
        <v/>
      </c>
      <c r="U127" s="276"/>
      <c r="V127" s="279"/>
      <c r="W127" s="275"/>
      <c r="X127" s="355">
        <f t="shared" si="11"/>
        <v>0</v>
      </c>
      <c r="Y127" s="280"/>
      <c r="Z127" s="280"/>
      <c r="AA127" s="281">
        <f t="shared" si="19"/>
        <v>0</v>
      </c>
      <c r="AB127" s="281">
        <f t="shared" si="15"/>
        <v>0</v>
      </c>
      <c r="AC127" s="281">
        <f t="shared" si="12"/>
        <v>0</v>
      </c>
      <c r="AD127" s="195" t="str">
        <f>IFERROR((VLOOKUP(X127&amp;Y127&amp;Z127,'AP Scores'!$F$2:$G$1500,2,FALSE)), "")</f>
        <v/>
      </c>
      <c r="AE127" s="276"/>
      <c r="AF127" s="282"/>
      <c r="AG127" s="278">
        <f t="shared" si="13"/>
        <v>0</v>
      </c>
      <c r="AH127" s="280"/>
      <c r="AI127" s="280"/>
      <c r="AJ127" s="281" cm="1">
        <f t="array" ref="AJ127">IFERROR(_xlfn.IFS(AG127*AH127*AI127&gt;0,AG127*AH127*AI127,Q127&gt;0,Q127),0)</f>
        <v>0</v>
      </c>
      <c r="AK127" s="281">
        <f t="shared" si="16"/>
        <v>0</v>
      </c>
      <c r="AL127" s="278">
        <f t="shared" si="17"/>
        <v>0</v>
      </c>
      <c r="AM127" s="196" t="str" cm="1">
        <f t="array" ref="AM127">IFERROR(_xlfn.IFS(IFERROR(VLOOKUP(AG127&amp;AH127&amp;AI127,'AP Scores'!$F$2:$G$1500,2,FALSE),"")&lt;&gt;"",VLOOKUP(AG127&amp;AH127&amp;AI127,'AP Scores'!$F$2:$G$1500,2,FALSE),T127&lt;&gt;"",T127),"")</f>
        <v/>
      </c>
    </row>
    <row r="128" spans="1:39" s="198" customFormat="1" ht="15">
      <c r="A128" s="106">
        <v>115</v>
      </c>
      <c r="B128" s="275"/>
      <c r="C128" s="275"/>
      <c r="D128" s="275"/>
      <c r="E128" s="203"/>
      <c r="F128" s="276"/>
      <c r="G128" s="276"/>
      <c r="H128" s="276"/>
      <c r="I128" s="277"/>
      <c r="J128" s="276"/>
      <c r="K128" s="204"/>
      <c r="L128" s="276"/>
      <c r="M128" s="276"/>
      <c r="N128" s="277"/>
      <c r="O128" s="276"/>
      <c r="P128" s="277"/>
      <c r="Q128" s="194">
        <f t="shared" si="18"/>
        <v>0</v>
      </c>
      <c r="R128" s="355">
        <f t="shared" si="14"/>
        <v>0</v>
      </c>
      <c r="S128" s="278">
        <f t="shared" si="10"/>
        <v>0</v>
      </c>
      <c r="T128" s="195" t="str">
        <f>IFERROR((VLOOKUP(I128&amp;N128&amp;P128,'AP Scores'!$F$2:$G$1500,2,FALSE)), "")</f>
        <v/>
      </c>
      <c r="U128" s="276"/>
      <c r="V128" s="279"/>
      <c r="W128" s="275"/>
      <c r="X128" s="355">
        <f t="shared" si="11"/>
        <v>0</v>
      </c>
      <c r="Y128" s="280"/>
      <c r="Z128" s="280"/>
      <c r="AA128" s="281">
        <f t="shared" si="19"/>
        <v>0</v>
      </c>
      <c r="AB128" s="281">
        <f t="shared" si="15"/>
        <v>0</v>
      </c>
      <c r="AC128" s="281">
        <f t="shared" si="12"/>
        <v>0</v>
      </c>
      <c r="AD128" s="195" t="str">
        <f>IFERROR((VLOOKUP(X128&amp;Y128&amp;Z128,'AP Scores'!$F$2:$G$1500,2,FALSE)), "")</f>
        <v/>
      </c>
      <c r="AE128" s="276"/>
      <c r="AF128" s="282"/>
      <c r="AG128" s="278">
        <f t="shared" si="13"/>
        <v>0</v>
      </c>
      <c r="AH128" s="280"/>
      <c r="AI128" s="280"/>
      <c r="AJ128" s="281" cm="1">
        <f t="array" ref="AJ128">IFERROR(_xlfn.IFS(AG128*AH128*AI128&gt;0,AG128*AH128*AI128,Q128&gt;0,Q128),0)</f>
        <v>0</v>
      </c>
      <c r="AK128" s="281">
        <f t="shared" si="16"/>
        <v>0</v>
      </c>
      <c r="AL128" s="278">
        <f t="shared" si="17"/>
        <v>0</v>
      </c>
      <c r="AM128" s="196" t="str" cm="1">
        <f t="array" ref="AM128">IFERROR(_xlfn.IFS(IFERROR(VLOOKUP(AG128&amp;AH128&amp;AI128,'AP Scores'!$F$2:$G$1500,2,FALSE),"")&lt;&gt;"",VLOOKUP(AG128&amp;AH128&amp;AI128,'AP Scores'!$F$2:$G$1500,2,FALSE),T128&lt;&gt;"",T128),"")</f>
        <v/>
      </c>
    </row>
    <row r="129" spans="1:39" s="198" customFormat="1" ht="15">
      <c r="A129" s="106">
        <v>116</v>
      </c>
      <c r="B129" s="275"/>
      <c r="C129" s="275"/>
      <c r="D129" s="275"/>
      <c r="E129" s="203"/>
      <c r="F129" s="276"/>
      <c r="G129" s="276"/>
      <c r="H129" s="276"/>
      <c r="I129" s="277"/>
      <c r="J129" s="276"/>
      <c r="K129" s="204"/>
      <c r="L129" s="276"/>
      <c r="M129" s="276"/>
      <c r="N129" s="277"/>
      <c r="O129" s="276"/>
      <c r="P129" s="277"/>
      <c r="Q129" s="194">
        <f t="shared" si="18"/>
        <v>0</v>
      </c>
      <c r="R129" s="355">
        <f t="shared" si="14"/>
        <v>0</v>
      </c>
      <c r="S129" s="278">
        <f t="shared" si="10"/>
        <v>0</v>
      </c>
      <c r="T129" s="195" t="str">
        <f>IFERROR((VLOOKUP(I129&amp;N129&amp;P129,'AP Scores'!$F$2:$G$1500,2,FALSE)), "")</f>
        <v/>
      </c>
      <c r="U129" s="276"/>
      <c r="V129" s="279"/>
      <c r="W129" s="275"/>
      <c r="X129" s="355">
        <f t="shared" si="11"/>
        <v>0</v>
      </c>
      <c r="Y129" s="280"/>
      <c r="Z129" s="280"/>
      <c r="AA129" s="281">
        <f t="shared" si="19"/>
        <v>0</v>
      </c>
      <c r="AB129" s="281">
        <f t="shared" si="15"/>
        <v>0</v>
      </c>
      <c r="AC129" s="281">
        <f t="shared" si="12"/>
        <v>0</v>
      </c>
      <c r="AD129" s="195" t="str">
        <f>IFERROR((VLOOKUP(X129&amp;Y129&amp;Z129,'AP Scores'!$F$2:$G$1500,2,FALSE)), "")</f>
        <v/>
      </c>
      <c r="AE129" s="276"/>
      <c r="AF129" s="282"/>
      <c r="AG129" s="278">
        <f t="shared" si="13"/>
        <v>0</v>
      </c>
      <c r="AH129" s="280"/>
      <c r="AI129" s="280"/>
      <c r="AJ129" s="281" cm="1">
        <f t="array" ref="AJ129">IFERROR(_xlfn.IFS(AG129*AH129*AI129&gt;0,AG129*AH129*AI129,Q129&gt;0,Q129),0)</f>
        <v>0</v>
      </c>
      <c r="AK129" s="281">
        <f t="shared" si="16"/>
        <v>0</v>
      </c>
      <c r="AL129" s="278">
        <f t="shared" si="17"/>
        <v>0</v>
      </c>
      <c r="AM129" s="196" t="str" cm="1">
        <f t="array" ref="AM129">IFERROR(_xlfn.IFS(IFERROR(VLOOKUP(AG129&amp;AH129&amp;AI129,'AP Scores'!$F$2:$G$1500,2,FALSE),"")&lt;&gt;"",VLOOKUP(AG129&amp;AH129&amp;AI129,'AP Scores'!$F$2:$G$1500,2,FALSE),T129&lt;&gt;"",T129),"")</f>
        <v/>
      </c>
    </row>
    <row r="130" spans="1:39" s="198" customFormat="1" ht="15">
      <c r="A130" s="106">
        <v>117</v>
      </c>
      <c r="B130" s="275"/>
      <c r="C130" s="275"/>
      <c r="D130" s="275"/>
      <c r="E130" s="203"/>
      <c r="F130" s="276"/>
      <c r="G130" s="276"/>
      <c r="H130" s="276"/>
      <c r="I130" s="277"/>
      <c r="J130" s="276"/>
      <c r="K130" s="204"/>
      <c r="L130" s="276"/>
      <c r="M130" s="276"/>
      <c r="N130" s="277"/>
      <c r="O130" s="276"/>
      <c r="P130" s="277"/>
      <c r="Q130" s="194">
        <f t="shared" si="18"/>
        <v>0</v>
      </c>
      <c r="R130" s="355">
        <f t="shared" si="14"/>
        <v>0</v>
      </c>
      <c r="S130" s="278">
        <f t="shared" si="10"/>
        <v>0</v>
      </c>
      <c r="T130" s="195" t="str">
        <f>IFERROR((VLOOKUP(I130&amp;N130&amp;P130,'AP Scores'!$F$2:$G$1500,2,FALSE)), "")</f>
        <v/>
      </c>
      <c r="U130" s="276"/>
      <c r="V130" s="279"/>
      <c r="W130" s="275"/>
      <c r="X130" s="355">
        <f t="shared" si="11"/>
        <v>0</v>
      </c>
      <c r="Y130" s="280"/>
      <c r="Z130" s="280"/>
      <c r="AA130" s="281">
        <f t="shared" si="19"/>
        <v>0</v>
      </c>
      <c r="AB130" s="281">
        <f t="shared" si="15"/>
        <v>0</v>
      </c>
      <c r="AC130" s="281">
        <f t="shared" si="12"/>
        <v>0</v>
      </c>
      <c r="AD130" s="195" t="str">
        <f>IFERROR((VLOOKUP(X130&amp;Y130&amp;Z130,'AP Scores'!$F$2:$G$1500,2,FALSE)), "")</f>
        <v/>
      </c>
      <c r="AE130" s="276"/>
      <c r="AF130" s="282"/>
      <c r="AG130" s="278">
        <f t="shared" si="13"/>
        <v>0</v>
      </c>
      <c r="AH130" s="280"/>
      <c r="AI130" s="280"/>
      <c r="AJ130" s="281" cm="1">
        <f t="array" ref="AJ130">IFERROR(_xlfn.IFS(AG130*AH130*AI130&gt;0,AG130*AH130*AI130,Q130&gt;0,Q130),0)</f>
        <v>0</v>
      </c>
      <c r="AK130" s="281">
        <f t="shared" si="16"/>
        <v>0</v>
      </c>
      <c r="AL130" s="278">
        <f t="shared" si="17"/>
        <v>0</v>
      </c>
      <c r="AM130" s="196" t="str" cm="1">
        <f t="array" ref="AM130">IFERROR(_xlfn.IFS(IFERROR(VLOOKUP(AG130&amp;AH130&amp;AI130,'AP Scores'!$F$2:$G$1500,2,FALSE),"")&lt;&gt;"",VLOOKUP(AG130&amp;AH130&amp;AI130,'AP Scores'!$F$2:$G$1500,2,FALSE),T130&lt;&gt;"",T130),"")</f>
        <v/>
      </c>
    </row>
    <row r="131" spans="1:39" s="198" customFormat="1" ht="15">
      <c r="A131" s="106">
        <v>118</v>
      </c>
      <c r="B131" s="275"/>
      <c r="C131" s="275"/>
      <c r="D131" s="275"/>
      <c r="E131" s="203"/>
      <c r="F131" s="276"/>
      <c r="G131" s="276"/>
      <c r="H131" s="276"/>
      <c r="I131" s="277"/>
      <c r="J131" s="276"/>
      <c r="K131" s="204"/>
      <c r="L131" s="276"/>
      <c r="M131" s="276"/>
      <c r="N131" s="277"/>
      <c r="O131" s="276"/>
      <c r="P131" s="277"/>
      <c r="Q131" s="194">
        <f t="shared" si="18"/>
        <v>0</v>
      </c>
      <c r="R131" s="355">
        <f t="shared" si="14"/>
        <v>0</v>
      </c>
      <c r="S131" s="278">
        <f t="shared" si="10"/>
        <v>0</v>
      </c>
      <c r="T131" s="195" t="str">
        <f>IFERROR((VLOOKUP(I131&amp;N131&amp;P131,'AP Scores'!$F$2:$G$1500,2,FALSE)), "")</f>
        <v/>
      </c>
      <c r="U131" s="276"/>
      <c r="V131" s="279"/>
      <c r="W131" s="275"/>
      <c r="X131" s="355">
        <f t="shared" si="11"/>
        <v>0</v>
      </c>
      <c r="Y131" s="280"/>
      <c r="Z131" s="280"/>
      <c r="AA131" s="281">
        <f t="shared" si="19"/>
        <v>0</v>
      </c>
      <c r="AB131" s="281">
        <f t="shared" si="15"/>
        <v>0</v>
      </c>
      <c r="AC131" s="281">
        <f t="shared" si="12"/>
        <v>0</v>
      </c>
      <c r="AD131" s="195" t="str">
        <f>IFERROR((VLOOKUP(X131&amp;Y131&amp;Z131,'AP Scores'!$F$2:$G$1500,2,FALSE)), "")</f>
        <v/>
      </c>
      <c r="AE131" s="276"/>
      <c r="AF131" s="282"/>
      <c r="AG131" s="278">
        <f t="shared" si="13"/>
        <v>0</v>
      </c>
      <c r="AH131" s="280"/>
      <c r="AI131" s="280"/>
      <c r="AJ131" s="281" cm="1">
        <f t="array" ref="AJ131">IFERROR(_xlfn.IFS(AG131*AH131*AI131&gt;0,AG131*AH131*AI131,Q131&gt;0,Q131),0)</f>
        <v>0</v>
      </c>
      <c r="AK131" s="281">
        <f t="shared" si="16"/>
        <v>0</v>
      </c>
      <c r="AL131" s="278">
        <f t="shared" si="17"/>
        <v>0</v>
      </c>
      <c r="AM131" s="196" t="str" cm="1">
        <f t="array" ref="AM131">IFERROR(_xlfn.IFS(IFERROR(VLOOKUP(AG131&amp;AH131&amp;AI131,'AP Scores'!$F$2:$G$1500,2,FALSE),"")&lt;&gt;"",VLOOKUP(AG131&amp;AH131&amp;AI131,'AP Scores'!$F$2:$G$1500,2,FALSE),T131&lt;&gt;"",T131),"")</f>
        <v/>
      </c>
    </row>
    <row r="132" spans="1:39" s="198" customFormat="1" ht="15">
      <c r="A132" s="106">
        <v>119</v>
      </c>
      <c r="B132" s="275"/>
      <c r="C132" s="275"/>
      <c r="D132" s="275"/>
      <c r="E132" s="203"/>
      <c r="F132" s="276"/>
      <c r="G132" s="276"/>
      <c r="H132" s="276"/>
      <c r="I132" s="277"/>
      <c r="J132" s="276"/>
      <c r="K132" s="204"/>
      <c r="L132" s="276"/>
      <c r="M132" s="276"/>
      <c r="N132" s="277"/>
      <c r="O132" s="276"/>
      <c r="P132" s="277"/>
      <c r="Q132" s="194">
        <f t="shared" si="18"/>
        <v>0</v>
      </c>
      <c r="R132" s="355">
        <f t="shared" si="14"/>
        <v>0</v>
      </c>
      <c r="S132" s="278">
        <f t="shared" si="10"/>
        <v>0</v>
      </c>
      <c r="T132" s="195" t="str">
        <f>IFERROR((VLOOKUP(I132&amp;N132&amp;P132,'AP Scores'!$F$2:$G$1500,2,FALSE)), "")</f>
        <v/>
      </c>
      <c r="U132" s="276"/>
      <c r="V132" s="279"/>
      <c r="W132" s="275"/>
      <c r="X132" s="355">
        <f t="shared" si="11"/>
        <v>0</v>
      </c>
      <c r="Y132" s="280"/>
      <c r="Z132" s="280"/>
      <c r="AA132" s="281">
        <f t="shared" si="19"/>
        <v>0</v>
      </c>
      <c r="AB132" s="281">
        <f t="shared" si="15"/>
        <v>0</v>
      </c>
      <c r="AC132" s="281">
        <f t="shared" si="12"/>
        <v>0</v>
      </c>
      <c r="AD132" s="195" t="str">
        <f>IFERROR((VLOOKUP(X132&amp;Y132&amp;Z132,'AP Scores'!$F$2:$G$1500,2,FALSE)), "")</f>
        <v/>
      </c>
      <c r="AE132" s="276"/>
      <c r="AF132" s="282"/>
      <c r="AG132" s="278">
        <f t="shared" si="13"/>
        <v>0</v>
      </c>
      <c r="AH132" s="280"/>
      <c r="AI132" s="280"/>
      <c r="AJ132" s="281" cm="1">
        <f t="array" ref="AJ132">IFERROR(_xlfn.IFS(AG132*AH132*AI132&gt;0,AG132*AH132*AI132,Q132&gt;0,Q132),0)</f>
        <v>0</v>
      </c>
      <c r="AK132" s="281">
        <f t="shared" si="16"/>
        <v>0</v>
      </c>
      <c r="AL132" s="278">
        <f t="shared" si="17"/>
        <v>0</v>
      </c>
      <c r="AM132" s="196" t="str" cm="1">
        <f t="array" ref="AM132">IFERROR(_xlfn.IFS(IFERROR(VLOOKUP(AG132&amp;AH132&amp;AI132,'AP Scores'!$F$2:$G$1500,2,FALSE),"")&lt;&gt;"",VLOOKUP(AG132&amp;AH132&amp;AI132,'AP Scores'!$F$2:$G$1500,2,FALSE),T132&lt;&gt;"",T132),"")</f>
        <v/>
      </c>
    </row>
    <row r="133" spans="1:39" s="198" customFormat="1" ht="15">
      <c r="A133" s="106">
        <v>120</v>
      </c>
      <c r="B133" s="275"/>
      <c r="C133" s="275"/>
      <c r="D133" s="275"/>
      <c r="E133" s="203"/>
      <c r="F133" s="276"/>
      <c r="G133" s="276"/>
      <c r="H133" s="276"/>
      <c r="I133" s="277"/>
      <c r="J133" s="276"/>
      <c r="K133" s="204"/>
      <c r="L133" s="276"/>
      <c r="M133" s="276"/>
      <c r="N133" s="277"/>
      <c r="O133" s="276"/>
      <c r="P133" s="277"/>
      <c r="Q133" s="194">
        <f t="shared" si="18"/>
        <v>0</v>
      </c>
      <c r="R133" s="355">
        <f t="shared" si="14"/>
        <v>0</v>
      </c>
      <c r="S133" s="278">
        <f t="shared" si="10"/>
        <v>0</v>
      </c>
      <c r="T133" s="195" t="str">
        <f>IFERROR((VLOOKUP(I133&amp;N133&amp;P133,'AP Scores'!$F$2:$G$1500,2,FALSE)), "")</f>
        <v/>
      </c>
      <c r="U133" s="276"/>
      <c r="V133" s="279"/>
      <c r="W133" s="275"/>
      <c r="X133" s="355">
        <f t="shared" si="11"/>
        <v>0</v>
      </c>
      <c r="Y133" s="280"/>
      <c r="Z133" s="280"/>
      <c r="AA133" s="281">
        <f t="shared" si="19"/>
        <v>0</v>
      </c>
      <c r="AB133" s="281">
        <f t="shared" si="15"/>
        <v>0</v>
      </c>
      <c r="AC133" s="281">
        <f t="shared" si="12"/>
        <v>0</v>
      </c>
      <c r="AD133" s="195" t="str">
        <f>IFERROR((VLOOKUP(X133&amp;Y133&amp;Z133,'AP Scores'!$F$2:$G$1500,2,FALSE)), "")</f>
        <v/>
      </c>
      <c r="AE133" s="276"/>
      <c r="AF133" s="282"/>
      <c r="AG133" s="278">
        <f t="shared" si="13"/>
        <v>0</v>
      </c>
      <c r="AH133" s="280"/>
      <c r="AI133" s="280"/>
      <c r="AJ133" s="281" cm="1">
        <f t="array" ref="AJ133">IFERROR(_xlfn.IFS(AG133*AH133*AI133&gt;0,AG133*AH133*AI133,Q133&gt;0,Q133),0)</f>
        <v>0</v>
      </c>
      <c r="AK133" s="281">
        <f t="shared" si="16"/>
        <v>0</v>
      </c>
      <c r="AL133" s="278">
        <f t="shared" si="17"/>
        <v>0</v>
      </c>
      <c r="AM133" s="196" t="str" cm="1">
        <f t="array" ref="AM133">IFERROR(_xlfn.IFS(IFERROR(VLOOKUP(AG133&amp;AH133&amp;AI133,'AP Scores'!$F$2:$G$1500,2,FALSE),"")&lt;&gt;"",VLOOKUP(AG133&amp;AH133&amp;AI133,'AP Scores'!$F$2:$G$1500,2,FALSE),T133&lt;&gt;"",T133),"")</f>
        <v/>
      </c>
    </row>
    <row r="134" spans="1:39" s="198" customFormat="1" ht="15">
      <c r="A134" s="106">
        <v>121</v>
      </c>
      <c r="B134" s="275"/>
      <c r="C134" s="275"/>
      <c r="D134" s="275"/>
      <c r="E134" s="203"/>
      <c r="F134" s="276"/>
      <c r="G134" s="276"/>
      <c r="H134" s="276"/>
      <c r="I134" s="277"/>
      <c r="J134" s="276"/>
      <c r="K134" s="204"/>
      <c r="L134" s="276"/>
      <c r="M134" s="276"/>
      <c r="N134" s="277"/>
      <c r="O134" s="276"/>
      <c r="P134" s="277"/>
      <c r="Q134" s="194">
        <f t="shared" si="18"/>
        <v>0</v>
      </c>
      <c r="R134" s="355">
        <f t="shared" si="14"/>
        <v>0</v>
      </c>
      <c r="S134" s="278">
        <f t="shared" si="10"/>
        <v>0</v>
      </c>
      <c r="T134" s="195" t="str">
        <f>IFERROR((VLOOKUP(I134&amp;N134&amp;P134,'AP Scores'!$F$2:$G$1500,2,FALSE)), "")</f>
        <v/>
      </c>
      <c r="U134" s="276"/>
      <c r="V134" s="279"/>
      <c r="W134" s="275"/>
      <c r="X134" s="355">
        <f t="shared" si="11"/>
        <v>0</v>
      </c>
      <c r="Y134" s="280"/>
      <c r="Z134" s="280"/>
      <c r="AA134" s="281">
        <f t="shared" si="19"/>
        <v>0</v>
      </c>
      <c r="AB134" s="281">
        <f t="shared" si="15"/>
        <v>0</v>
      </c>
      <c r="AC134" s="281">
        <f t="shared" si="12"/>
        <v>0</v>
      </c>
      <c r="AD134" s="195" t="str">
        <f>IFERROR((VLOOKUP(X134&amp;Y134&amp;Z134,'AP Scores'!$F$2:$G$1500,2,FALSE)), "")</f>
        <v/>
      </c>
      <c r="AE134" s="276"/>
      <c r="AF134" s="282"/>
      <c r="AG134" s="278">
        <f t="shared" si="13"/>
        <v>0</v>
      </c>
      <c r="AH134" s="280"/>
      <c r="AI134" s="280"/>
      <c r="AJ134" s="281" cm="1">
        <f t="array" ref="AJ134">IFERROR(_xlfn.IFS(AG134*AH134*AI134&gt;0,AG134*AH134*AI134,Q134&gt;0,Q134),0)</f>
        <v>0</v>
      </c>
      <c r="AK134" s="281">
        <f t="shared" si="16"/>
        <v>0</v>
      </c>
      <c r="AL134" s="278">
        <f t="shared" si="17"/>
        <v>0</v>
      </c>
      <c r="AM134" s="196" t="str" cm="1">
        <f t="array" ref="AM134">IFERROR(_xlfn.IFS(IFERROR(VLOOKUP(AG134&amp;AH134&amp;AI134,'AP Scores'!$F$2:$G$1500,2,FALSE),"")&lt;&gt;"",VLOOKUP(AG134&amp;AH134&amp;AI134,'AP Scores'!$F$2:$G$1500,2,FALSE),T134&lt;&gt;"",T134),"")</f>
        <v/>
      </c>
    </row>
    <row r="135" spans="1:39" s="198" customFormat="1" ht="15">
      <c r="A135" s="106">
        <v>122</v>
      </c>
      <c r="B135" s="275"/>
      <c r="C135" s="275"/>
      <c r="D135" s="275"/>
      <c r="E135" s="203"/>
      <c r="F135" s="276"/>
      <c r="G135" s="276"/>
      <c r="H135" s="276"/>
      <c r="I135" s="277"/>
      <c r="J135" s="276"/>
      <c r="K135" s="204"/>
      <c r="L135" s="276"/>
      <c r="M135" s="276"/>
      <c r="N135" s="277"/>
      <c r="O135" s="276"/>
      <c r="P135" s="277"/>
      <c r="Q135" s="194">
        <f t="shared" si="18"/>
        <v>0</v>
      </c>
      <c r="R135" s="355">
        <f t="shared" si="14"/>
        <v>0</v>
      </c>
      <c r="S135" s="278">
        <f t="shared" si="10"/>
        <v>0</v>
      </c>
      <c r="T135" s="195" t="str">
        <f>IFERROR((VLOOKUP(I135&amp;N135&amp;P135,'AP Scores'!$F$2:$G$1500,2,FALSE)), "")</f>
        <v/>
      </c>
      <c r="U135" s="276"/>
      <c r="V135" s="279"/>
      <c r="W135" s="275"/>
      <c r="X135" s="355">
        <f t="shared" si="11"/>
        <v>0</v>
      </c>
      <c r="Y135" s="280"/>
      <c r="Z135" s="280"/>
      <c r="AA135" s="281">
        <f t="shared" si="19"/>
        <v>0</v>
      </c>
      <c r="AB135" s="281">
        <f t="shared" si="15"/>
        <v>0</v>
      </c>
      <c r="AC135" s="281">
        <f t="shared" si="12"/>
        <v>0</v>
      </c>
      <c r="AD135" s="195" t="str">
        <f>IFERROR((VLOOKUP(X135&amp;Y135&amp;Z135,'AP Scores'!$F$2:$G$1500,2,FALSE)), "")</f>
        <v/>
      </c>
      <c r="AE135" s="276"/>
      <c r="AF135" s="282"/>
      <c r="AG135" s="278">
        <f t="shared" si="13"/>
        <v>0</v>
      </c>
      <c r="AH135" s="280"/>
      <c r="AI135" s="280"/>
      <c r="AJ135" s="281" cm="1">
        <f t="array" ref="AJ135">IFERROR(_xlfn.IFS(AG135*AH135*AI135&gt;0,AG135*AH135*AI135,Q135&gt;0,Q135),0)</f>
        <v>0</v>
      </c>
      <c r="AK135" s="281">
        <f t="shared" si="16"/>
        <v>0</v>
      </c>
      <c r="AL135" s="278">
        <f t="shared" si="17"/>
        <v>0</v>
      </c>
      <c r="AM135" s="196" t="str" cm="1">
        <f t="array" ref="AM135">IFERROR(_xlfn.IFS(IFERROR(VLOOKUP(AG135&amp;AH135&amp;AI135,'AP Scores'!$F$2:$G$1500,2,FALSE),"")&lt;&gt;"",VLOOKUP(AG135&amp;AH135&amp;AI135,'AP Scores'!$F$2:$G$1500,2,FALSE),T135&lt;&gt;"",T135),"")</f>
        <v/>
      </c>
    </row>
    <row r="136" spans="1:39" s="198" customFormat="1" ht="15">
      <c r="A136" s="106">
        <v>123</v>
      </c>
      <c r="B136" s="275"/>
      <c r="C136" s="275"/>
      <c r="D136" s="275"/>
      <c r="E136" s="203"/>
      <c r="F136" s="276"/>
      <c r="G136" s="276"/>
      <c r="H136" s="276"/>
      <c r="I136" s="277"/>
      <c r="J136" s="276"/>
      <c r="K136" s="204"/>
      <c r="L136" s="276"/>
      <c r="M136" s="276"/>
      <c r="N136" s="277"/>
      <c r="O136" s="276"/>
      <c r="P136" s="277"/>
      <c r="Q136" s="194">
        <f t="shared" si="18"/>
        <v>0</v>
      </c>
      <c r="R136" s="355">
        <f t="shared" si="14"/>
        <v>0</v>
      </c>
      <c r="S136" s="278">
        <f t="shared" si="10"/>
        <v>0</v>
      </c>
      <c r="T136" s="195" t="str">
        <f>IFERROR((VLOOKUP(I136&amp;N136&amp;P136,'AP Scores'!$F$2:$G$1500,2,FALSE)), "")</f>
        <v/>
      </c>
      <c r="U136" s="276"/>
      <c r="V136" s="279"/>
      <c r="W136" s="275"/>
      <c r="X136" s="355">
        <f t="shared" si="11"/>
        <v>0</v>
      </c>
      <c r="Y136" s="280"/>
      <c r="Z136" s="280"/>
      <c r="AA136" s="281">
        <f t="shared" si="19"/>
        <v>0</v>
      </c>
      <c r="AB136" s="281">
        <f t="shared" si="15"/>
        <v>0</v>
      </c>
      <c r="AC136" s="281">
        <f t="shared" si="12"/>
        <v>0</v>
      </c>
      <c r="AD136" s="195" t="str">
        <f>IFERROR((VLOOKUP(X136&amp;Y136&amp;Z136,'AP Scores'!$F$2:$G$1500,2,FALSE)), "")</f>
        <v/>
      </c>
      <c r="AE136" s="276"/>
      <c r="AF136" s="282"/>
      <c r="AG136" s="278">
        <f t="shared" si="13"/>
        <v>0</v>
      </c>
      <c r="AH136" s="280"/>
      <c r="AI136" s="280"/>
      <c r="AJ136" s="281" cm="1">
        <f t="array" ref="AJ136">IFERROR(_xlfn.IFS(AG136*AH136*AI136&gt;0,AG136*AH136*AI136,Q136&gt;0,Q136),0)</f>
        <v>0</v>
      </c>
      <c r="AK136" s="281">
        <f t="shared" si="16"/>
        <v>0</v>
      </c>
      <c r="AL136" s="278">
        <f t="shared" si="17"/>
        <v>0</v>
      </c>
      <c r="AM136" s="196" t="str" cm="1">
        <f t="array" ref="AM136">IFERROR(_xlfn.IFS(IFERROR(VLOOKUP(AG136&amp;AH136&amp;AI136,'AP Scores'!$F$2:$G$1500,2,FALSE),"")&lt;&gt;"",VLOOKUP(AG136&amp;AH136&amp;AI136,'AP Scores'!$F$2:$G$1500,2,FALSE),T136&lt;&gt;"",T136),"")</f>
        <v/>
      </c>
    </row>
    <row r="137" spans="1:39" s="198" customFormat="1" ht="15">
      <c r="A137" s="106">
        <v>124</v>
      </c>
      <c r="B137" s="275"/>
      <c r="C137" s="275"/>
      <c r="D137" s="275"/>
      <c r="E137" s="203"/>
      <c r="F137" s="276"/>
      <c r="G137" s="276"/>
      <c r="H137" s="276"/>
      <c r="I137" s="277"/>
      <c r="J137" s="276"/>
      <c r="K137" s="204"/>
      <c r="L137" s="276"/>
      <c r="M137" s="276"/>
      <c r="N137" s="277"/>
      <c r="O137" s="276"/>
      <c r="P137" s="277"/>
      <c r="Q137" s="194">
        <f t="shared" si="18"/>
        <v>0</v>
      </c>
      <c r="R137" s="355">
        <f t="shared" si="14"/>
        <v>0</v>
      </c>
      <c r="S137" s="278">
        <f t="shared" si="10"/>
        <v>0</v>
      </c>
      <c r="T137" s="195" t="str">
        <f>IFERROR((VLOOKUP(I137&amp;N137&amp;P137,'AP Scores'!$F$2:$G$1500,2,FALSE)), "")</f>
        <v/>
      </c>
      <c r="U137" s="276"/>
      <c r="V137" s="279"/>
      <c r="W137" s="275"/>
      <c r="X137" s="355">
        <f t="shared" si="11"/>
        <v>0</v>
      </c>
      <c r="Y137" s="280"/>
      <c r="Z137" s="280"/>
      <c r="AA137" s="281">
        <f t="shared" si="19"/>
        <v>0</v>
      </c>
      <c r="AB137" s="281">
        <f t="shared" si="15"/>
        <v>0</v>
      </c>
      <c r="AC137" s="281">
        <f t="shared" si="12"/>
        <v>0</v>
      </c>
      <c r="AD137" s="195" t="str">
        <f>IFERROR((VLOOKUP(X137&amp;Y137&amp;Z137,'AP Scores'!$F$2:$G$1500,2,FALSE)), "")</f>
        <v/>
      </c>
      <c r="AE137" s="276"/>
      <c r="AF137" s="282"/>
      <c r="AG137" s="278">
        <f t="shared" si="13"/>
        <v>0</v>
      </c>
      <c r="AH137" s="280"/>
      <c r="AI137" s="280"/>
      <c r="AJ137" s="281" cm="1">
        <f t="array" ref="AJ137">IFERROR(_xlfn.IFS(AG137*AH137*AI137&gt;0,AG137*AH137*AI137,Q137&gt;0,Q137),0)</f>
        <v>0</v>
      </c>
      <c r="AK137" s="281">
        <f t="shared" si="16"/>
        <v>0</v>
      </c>
      <c r="AL137" s="278">
        <f t="shared" si="17"/>
        <v>0</v>
      </c>
      <c r="AM137" s="196" t="str" cm="1">
        <f t="array" ref="AM137">IFERROR(_xlfn.IFS(IFERROR(VLOOKUP(AG137&amp;AH137&amp;AI137,'AP Scores'!$F$2:$G$1500,2,FALSE),"")&lt;&gt;"",VLOOKUP(AG137&amp;AH137&amp;AI137,'AP Scores'!$F$2:$G$1500,2,FALSE),T137&lt;&gt;"",T137),"")</f>
        <v/>
      </c>
    </row>
    <row r="138" spans="1:39" s="198" customFormat="1" ht="15">
      <c r="A138" s="106">
        <v>125</v>
      </c>
      <c r="B138" s="275"/>
      <c r="C138" s="275"/>
      <c r="D138" s="275"/>
      <c r="E138" s="203"/>
      <c r="F138" s="276"/>
      <c r="G138" s="276"/>
      <c r="H138" s="276"/>
      <c r="I138" s="277"/>
      <c r="J138" s="276"/>
      <c r="K138" s="204"/>
      <c r="L138" s="276"/>
      <c r="M138" s="276"/>
      <c r="N138" s="277"/>
      <c r="O138" s="276"/>
      <c r="P138" s="277"/>
      <c r="Q138" s="194">
        <f t="shared" si="18"/>
        <v>0</v>
      </c>
      <c r="R138" s="355">
        <f t="shared" si="14"/>
        <v>0</v>
      </c>
      <c r="S138" s="278">
        <f t="shared" si="10"/>
        <v>0</v>
      </c>
      <c r="T138" s="195" t="str">
        <f>IFERROR((VLOOKUP(I138&amp;N138&amp;P138,'AP Scores'!$F$2:$G$1500,2,FALSE)), "")</f>
        <v/>
      </c>
      <c r="U138" s="276"/>
      <c r="V138" s="279"/>
      <c r="W138" s="275"/>
      <c r="X138" s="355">
        <f t="shared" si="11"/>
        <v>0</v>
      </c>
      <c r="Y138" s="280"/>
      <c r="Z138" s="280"/>
      <c r="AA138" s="281">
        <f t="shared" si="19"/>
        <v>0</v>
      </c>
      <c r="AB138" s="281">
        <f t="shared" si="15"/>
        <v>0</v>
      </c>
      <c r="AC138" s="281">
        <f t="shared" si="12"/>
        <v>0</v>
      </c>
      <c r="AD138" s="195" t="str">
        <f>IFERROR((VLOOKUP(X138&amp;Y138&amp;Z138,'AP Scores'!$F$2:$G$1500,2,FALSE)), "")</f>
        <v/>
      </c>
      <c r="AE138" s="276"/>
      <c r="AF138" s="282"/>
      <c r="AG138" s="278">
        <f t="shared" si="13"/>
        <v>0</v>
      </c>
      <c r="AH138" s="280"/>
      <c r="AI138" s="280"/>
      <c r="AJ138" s="281" cm="1">
        <f t="array" ref="AJ138">IFERROR(_xlfn.IFS(AG138*AH138*AI138&gt;0,AG138*AH138*AI138,Q138&gt;0,Q138),0)</f>
        <v>0</v>
      </c>
      <c r="AK138" s="281">
        <f t="shared" si="16"/>
        <v>0</v>
      </c>
      <c r="AL138" s="278">
        <f t="shared" si="17"/>
        <v>0</v>
      </c>
      <c r="AM138" s="196" t="str" cm="1">
        <f t="array" ref="AM138">IFERROR(_xlfn.IFS(IFERROR(VLOOKUP(AG138&amp;AH138&amp;AI138,'AP Scores'!$F$2:$G$1500,2,FALSE),"")&lt;&gt;"",VLOOKUP(AG138&amp;AH138&amp;AI138,'AP Scores'!$F$2:$G$1500,2,FALSE),T138&lt;&gt;"",T138),"")</f>
        <v/>
      </c>
    </row>
    <row r="139" spans="1:39" s="198" customFormat="1" ht="15">
      <c r="A139" s="106">
        <v>126</v>
      </c>
      <c r="B139" s="275"/>
      <c r="C139" s="275"/>
      <c r="D139" s="275"/>
      <c r="E139" s="203"/>
      <c r="F139" s="276"/>
      <c r="G139" s="276"/>
      <c r="H139" s="276"/>
      <c r="I139" s="277"/>
      <c r="J139" s="276"/>
      <c r="K139" s="204"/>
      <c r="L139" s="276"/>
      <c r="M139" s="276"/>
      <c r="N139" s="277"/>
      <c r="O139" s="276"/>
      <c r="P139" s="277"/>
      <c r="Q139" s="194">
        <f t="shared" si="18"/>
        <v>0</v>
      </c>
      <c r="R139" s="355">
        <f t="shared" si="14"/>
        <v>0</v>
      </c>
      <c r="S139" s="278">
        <f t="shared" si="10"/>
        <v>0</v>
      </c>
      <c r="T139" s="195" t="str">
        <f>IFERROR((VLOOKUP(I139&amp;N139&amp;P139,'AP Scores'!$F$2:$G$1500,2,FALSE)), "")</f>
        <v/>
      </c>
      <c r="U139" s="276"/>
      <c r="V139" s="279"/>
      <c r="W139" s="275"/>
      <c r="X139" s="355">
        <f t="shared" si="11"/>
        <v>0</v>
      </c>
      <c r="Y139" s="280"/>
      <c r="Z139" s="280"/>
      <c r="AA139" s="281">
        <f t="shared" si="19"/>
        <v>0</v>
      </c>
      <c r="AB139" s="281">
        <f t="shared" si="15"/>
        <v>0</v>
      </c>
      <c r="AC139" s="281">
        <f t="shared" si="12"/>
        <v>0</v>
      </c>
      <c r="AD139" s="195" t="str">
        <f>IFERROR((VLOOKUP(X139&amp;Y139&amp;Z139,'AP Scores'!$F$2:$G$1500,2,FALSE)), "")</f>
        <v/>
      </c>
      <c r="AE139" s="276"/>
      <c r="AF139" s="282"/>
      <c r="AG139" s="278">
        <f t="shared" si="13"/>
        <v>0</v>
      </c>
      <c r="AH139" s="280"/>
      <c r="AI139" s="280"/>
      <c r="AJ139" s="281" cm="1">
        <f t="array" ref="AJ139">IFERROR(_xlfn.IFS(AG139*AH139*AI139&gt;0,AG139*AH139*AI139,Q139&gt;0,Q139),0)</f>
        <v>0</v>
      </c>
      <c r="AK139" s="281">
        <f t="shared" si="16"/>
        <v>0</v>
      </c>
      <c r="AL139" s="278">
        <f t="shared" si="17"/>
        <v>0</v>
      </c>
      <c r="AM139" s="196" t="str" cm="1">
        <f t="array" ref="AM139">IFERROR(_xlfn.IFS(IFERROR(VLOOKUP(AG139&amp;AH139&amp;AI139,'AP Scores'!$F$2:$G$1500,2,FALSE),"")&lt;&gt;"",VLOOKUP(AG139&amp;AH139&amp;AI139,'AP Scores'!$F$2:$G$1500,2,FALSE),T139&lt;&gt;"",T139),"")</f>
        <v/>
      </c>
    </row>
    <row r="140" spans="1:39" s="198" customFormat="1" ht="15">
      <c r="A140" s="106">
        <v>127</v>
      </c>
      <c r="B140" s="275"/>
      <c r="C140" s="275"/>
      <c r="D140" s="275"/>
      <c r="E140" s="203"/>
      <c r="F140" s="276"/>
      <c r="G140" s="276"/>
      <c r="H140" s="276"/>
      <c r="I140" s="277"/>
      <c r="J140" s="276"/>
      <c r="K140" s="204"/>
      <c r="L140" s="276"/>
      <c r="M140" s="276"/>
      <c r="N140" s="277"/>
      <c r="O140" s="276"/>
      <c r="P140" s="277"/>
      <c r="Q140" s="194">
        <f t="shared" si="18"/>
        <v>0</v>
      </c>
      <c r="R140" s="355">
        <f t="shared" si="14"/>
        <v>0</v>
      </c>
      <c r="S140" s="278">
        <f t="shared" si="10"/>
        <v>0</v>
      </c>
      <c r="T140" s="195" t="str">
        <f>IFERROR((VLOOKUP(I140&amp;N140&amp;P140,'AP Scores'!$F$2:$G$1500,2,FALSE)), "")</f>
        <v/>
      </c>
      <c r="U140" s="276"/>
      <c r="V140" s="279"/>
      <c r="W140" s="275"/>
      <c r="X140" s="355">
        <f t="shared" si="11"/>
        <v>0</v>
      </c>
      <c r="Y140" s="280"/>
      <c r="Z140" s="280"/>
      <c r="AA140" s="281">
        <f t="shared" si="19"/>
        <v>0</v>
      </c>
      <c r="AB140" s="281">
        <f t="shared" si="15"/>
        <v>0</v>
      </c>
      <c r="AC140" s="281">
        <f t="shared" si="12"/>
        <v>0</v>
      </c>
      <c r="AD140" s="195" t="str">
        <f>IFERROR((VLOOKUP(X140&amp;Y140&amp;Z140,'AP Scores'!$F$2:$G$1500,2,FALSE)), "")</f>
        <v/>
      </c>
      <c r="AE140" s="276"/>
      <c r="AF140" s="282"/>
      <c r="AG140" s="278">
        <f t="shared" si="13"/>
        <v>0</v>
      </c>
      <c r="AH140" s="280"/>
      <c r="AI140" s="280"/>
      <c r="AJ140" s="281" cm="1">
        <f t="array" ref="AJ140">IFERROR(_xlfn.IFS(AG140*AH140*AI140&gt;0,AG140*AH140*AI140,Q140&gt;0,Q140),0)</f>
        <v>0</v>
      </c>
      <c r="AK140" s="281">
        <f t="shared" si="16"/>
        <v>0</v>
      </c>
      <c r="AL140" s="278">
        <f t="shared" si="17"/>
        <v>0</v>
      </c>
      <c r="AM140" s="196" t="str" cm="1">
        <f t="array" ref="AM140">IFERROR(_xlfn.IFS(IFERROR(VLOOKUP(AG140&amp;AH140&amp;AI140,'AP Scores'!$F$2:$G$1500,2,FALSE),"")&lt;&gt;"",VLOOKUP(AG140&amp;AH140&amp;AI140,'AP Scores'!$F$2:$G$1500,2,FALSE),T140&lt;&gt;"",T140),"")</f>
        <v/>
      </c>
    </row>
    <row r="141" spans="1:39" s="198" customFormat="1" ht="15">
      <c r="A141" s="106">
        <v>128</v>
      </c>
      <c r="B141" s="275"/>
      <c r="C141" s="275"/>
      <c r="D141" s="275"/>
      <c r="E141" s="203"/>
      <c r="F141" s="276"/>
      <c r="G141" s="276"/>
      <c r="H141" s="276"/>
      <c r="I141" s="277"/>
      <c r="J141" s="276"/>
      <c r="K141" s="204"/>
      <c r="L141" s="276"/>
      <c r="M141" s="276"/>
      <c r="N141" s="277"/>
      <c r="O141" s="276"/>
      <c r="P141" s="277"/>
      <c r="Q141" s="194">
        <f t="shared" si="18"/>
        <v>0</v>
      </c>
      <c r="R141" s="355">
        <f t="shared" si="14"/>
        <v>0</v>
      </c>
      <c r="S141" s="278">
        <f t="shared" si="10"/>
        <v>0</v>
      </c>
      <c r="T141" s="195" t="str">
        <f>IFERROR((VLOOKUP(I141&amp;N141&amp;P141,'AP Scores'!$F$2:$G$1500,2,FALSE)), "")</f>
        <v/>
      </c>
      <c r="U141" s="276"/>
      <c r="V141" s="279"/>
      <c r="W141" s="275"/>
      <c r="X141" s="355">
        <f t="shared" si="11"/>
        <v>0</v>
      </c>
      <c r="Y141" s="280"/>
      <c r="Z141" s="280"/>
      <c r="AA141" s="281">
        <f t="shared" si="19"/>
        <v>0</v>
      </c>
      <c r="AB141" s="281">
        <f t="shared" si="15"/>
        <v>0</v>
      </c>
      <c r="AC141" s="281">
        <f t="shared" si="12"/>
        <v>0</v>
      </c>
      <c r="AD141" s="195" t="str">
        <f>IFERROR((VLOOKUP(X141&amp;Y141&amp;Z141,'AP Scores'!$F$2:$G$1500,2,FALSE)), "")</f>
        <v/>
      </c>
      <c r="AE141" s="276"/>
      <c r="AF141" s="282"/>
      <c r="AG141" s="278">
        <f t="shared" si="13"/>
        <v>0</v>
      </c>
      <c r="AH141" s="280"/>
      <c r="AI141" s="280"/>
      <c r="AJ141" s="281" cm="1">
        <f t="array" ref="AJ141">IFERROR(_xlfn.IFS(AG141*AH141*AI141&gt;0,AG141*AH141*AI141,Q141&gt;0,Q141),0)</f>
        <v>0</v>
      </c>
      <c r="AK141" s="281">
        <f t="shared" si="16"/>
        <v>0</v>
      </c>
      <c r="AL141" s="278">
        <f t="shared" si="17"/>
        <v>0</v>
      </c>
      <c r="AM141" s="196" t="str" cm="1">
        <f t="array" ref="AM141">IFERROR(_xlfn.IFS(IFERROR(VLOOKUP(AG141&amp;AH141&amp;AI141,'AP Scores'!$F$2:$G$1500,2,FALSE),"")&lt;&gt;"",VLOOKUP(AG141&amp;AH141&amp;AI141,'AP Scores'!$F$2:$G$1500,2,FALSE),T141&lt;&gt;"",T141),"")</f>
        <v/>
      </c>
    </row>
    <row r="142" spans="1:39" s="198" customFormat="1" ht="15">
      <c r="A142" s="106">
        <v>129</v>
      </c>
      <c r="B142" s="275"/>
      <c r="C142" s="275"/>
      <c r="D142" s="275"/>
      <c r="E142" s="203"/>
      <c r="F142" s="276"/>
      <c r="G142" s="276"/>
      <c r="H142" s="276"/>
      <c r="I142" s="277"/>
      <c r="J142" s="276"/>
      <c r="K142" s="204"/>
      <c r="L142" s="276"/>
      <c r="M142" s="276"/>
      <c r="N142" s="277"/>
      <c r="O142" s="276"/>
      <c r="P142" s="277"/>
      <c r="Q142" s="194">
        <f t="shared" si="18"/>
        <v>0</v>
      </c>
      <c r="R142" s="355">
        <f t="shared" si="14"/>
        <v>0</v>
      </c>
      <c r="S142" s="278">
        <f t="shared" ref="S142:S205" si="20">I142*N142</f>
        <v>0</v>
      </c>
      <c r="T142" s="195" t="str">
        <f>IFERROR((VLOOKUP(I142&amp;N142&amp;P142,'AP Scores'!$F$2:$G$1500,2,FALSE)), "")</f>
        <v/>
      </c>
      <c r="U142" s="276"/>
      <c r="V142" s="279"/>
      <c r="W142" s="275"/>
      <c r="X142" s="355">
        <f t="shared" ref="X142:X205" si="21">I142</f>
        <v>0</v>
      </c>
      <c r="Y142" s="280"/>
      <c r="Z142" s="280"/>
      <c r="AA142" s="281">
        <f t="shared" si="19"/>
        <v>0</v>
      </c>
      <c r="AB142" s="281">
        <f t="shared" si="15"/>
        <v>0</v>
      </c>
      <c r="AC142" s="281">
        <f t="shared" ref="AC142:AC205" si="22">X142*Y142</f>
        <v>0</v>
      </c>
      <c r="AD142" s="195" t="str">
        <f>IFERROR((VLOOKUP(X142&amp;Y142&amp;Z142,'AP Scores'!$F$2:$G$1500,2,FALSE)), "")</f>
        <v/>
      </c>
      <c r="AE142" s="276"/>
      <c r="AF142" s="282"/>
      <c r="AG142" s="278">
        <f t="shared" ref="AG142:AG205" si="23">I142</f>
        <v>0</v>
      </c>
      <c r="AH142" s="280"/>
      <c r="AI142" s="280"/>
      <c r="AJ142" s="281" cm="1">
        <f t="array" ref="AJ142">IFERROR(_xlfn.IFS(AG142*AH142*AI142&gt;0,AG142*AH142*AI142,Q142&gt;0,Q142),0)</f>
        <v>0</v>
      </c>
      <c r="AK142" s="281">
        <f t="shared" si="16"/>
        <v>0</v>
      </c>
      <c r="AL142" s="278">
        <f t="shared" si="17"/>
        <v>0</v>
      </c>
      <c r="AM142" s="196" t="str" cm="1">
        <f t="array" ref="AM142">IFERROR(_xlfn.IFS(IFERROR(VLOOKUP(AG142&amp;AH142&amp;AI142,'AP Scores'!$F$2:$G$1500,2,FALSE),"")&lt;&gt;"",VLOOKUP(AG142&amp;AH142&amp;AI142,'AP Scores'!$F$2:$G$1500,2,FALSE),T142&lt;&gt;"",T142),"")</f>
        <v/>
      </c>
    </row>
    <row r="143" spans="1:39" s="198" customFormat="1" ht="15">
      <c r="A143" s="106">
        <v>130</v>
      </c>
      <c r="B143" s="275"/>
      <c r="C143" s="275"/>
      <c r="D143" s="275"/>
      <c r="E143" s="203"/>
      <c r="F143" s="276"/>
      <c r="G143" s="276"/>
      <c r="H143" s="276"/>
      <c r="I143" s="277"/>
      <c r="J143" s="276"/>
      <c r="K143" s="204"/>
      <c r="L143" s="276"/>
      <c r="M143" s="276"/>
      <c r="N143" s="277"/>
      <c r="O143" s="276"/>
      <c r="P143" s="277"/>
      <c r="Q143" s="194">
        <f t="shared" si="18"/>
        <v>0</v>
      </c>
      <c r="R143" s="355">
        <f t="shared" ref="R143:R206" si="24">I143*P143</f>
        <v>0</v>
      </c>
      <c r="S143" s="278">
        <f t="shared" si="20"/>
        <v>0</v>
      </c>
      <c r="T143" s="195" t="str">
        <f>IFERROR((VLOOKUP(I143&amp;N143&amp;P143,'AP Scores'!$F$2:$G$1500,2,FALSE)), "")</f>
        <v/>
      </c>
      <c r="U143" s="276"/>
      <c r="V143" s="279"/>
      <c r="W143" s="275"/>
      <c r="X143" s="355">
        <f t="shared" si="21"/>
        <v>0</v>
      </c>
      <c r="Y143" s="280"/>
      <c r="Z143" s="280"/>
      <c r="AA143" s="281">
        <f t="shared" si="19"/>
        <v>0</v>
      </c>
      <c r="AB143" s="281">
        <f t="shared" ref="AB143:AB206" si="25">X143*Z143</f>
        <v>0</v>
      </c>
      <c r="AC143" s="281">
        <f t="shared" si="22"/>
        <v>0</v>
      </c>
      <c r="AD143" s="195" t="str">
        <f>IFERROR((VLOOKUP(X143&amp;Y143&amp;Z143,'AP Scores'!$F$2:$G$1500,2,FALSE)), "")</f>
        <v/>
      </c>
      <c r="AE143" s="276"/>
      <c r="AF143" s="282"/>
      <c r="AG143" s="278">
        <f t="shared" si="23"/>
        <v>0</v>
      </c>
      <c r="AH143" s="280"/>
      <c r="AI143" s="280"/>
      <c r="AJ143" s="281" cm="1">
        <f t="array" ref="AJ143">IFERROR(_xlfn.IFS(AG143*AH143*AI143&gt;0,AG143*AH143*AI143,Q143&gt;0,Q143),0)</f>
        <v>0</v>
      </c>
      <c r="AK143" s="281">
        <f t="shared" ref="AK143:AK206" si="26">AG143*AI143</f>
        <v>0</v>
      </c>
      <c r="AL143" s="278">
        <f t="shared" ref="AL143:AL206" si="27">AG143*AH143</f>
        <v>0</v>
      </c>
      <c r="AM143" s="196" t="str" cm="1">
        <f t="array" ref="AM143">IFERROR(_xlfn.IFS(IFERROR(VLOOKUP(AG143&amp;AH143&amp;AI143,'AP Scores'!$F$2:$G$1500,2,FALSE),"")&lt;&gt;"",VLOOKUP(AG143&amp;AH143&amp;AI143,'AP Scores'!$F$2:$G$1500,2,FALSE),T143&lt;&gt;"",T143),"")</f>
        <v/>
      </c>
    </row>
    <row r="144" spans="1:39" s="198" customFormat="1" ht="15">
      <c r="A144" s="106">
        <v>131</v>
      </c>
      <c r="B144" s="275"/>
      <c r="C144" s="275"/>
      <c r="D144" s="275"/>
      <c r="E144" s="203"/>
      <c r="F144" s="276"/>
      <c r="G144" s="276"/>
      <c r="H144" s="276"/>
      <c r="I144" s="277"/>
      <c r="J144" s="276"/>
      <c r="K144" s="204"/>
      <c r="L144" s="276"/>
      <c r="M144" s="276"/>
      <c r="N144" s="277"/>
      <c r="O144" s="276"/>
      <c r="P144" s="277"/>
      <c r="Q144" s="194">
        <f t="shared" ref="Q144:Q207" si="28">I144*N144*P144</f>
        <v>0</v>
      </c>
      <c r="R144" s="355">
        <f t="shared" si="24"/>
        <v>0</v>
      </c>
      <c r="S144" s="278">
        <f t="shared" si="20"/>
        <v>0</v>
      </c>
      <c r="T144" s="195" t="str">
        <f>IFERROR((VLOOKUP(I144&amp;N144&amp;P144,'AP Scores'!$F$2:$G$1500,2,FALSE)), "")</f>
        <v/>
      </c>
      <c r="U144" s="276"/>
      <c r="V144" s="279"/>
      <c r="W144" s="275"/>
      <c r="X144" s="355">
        <f t="shared" si="21"/>
        <v>0</v>
      </c>
      <c r="Y144" s="280"/>
      <c r="Z144" s="280"/>
      <c r="AA144" s="281">
        <f t="shared" ref="AA144:AA207" si="29">X144*Y144*Z144</f>
        <v>0</v>
      </c>
      <c r="AB144" s="281">
        <f t="shared" si="25"/>
        <v>0</v>
      </c>
      <c r="AC144" s="281">
        <f t="shared" si="22"/>
        <v>0</v>
      </c>
      <c r="AD144" s="195" t="str">
        <f>IFERROR((VLOOKUP(X144&amp;Y144&amp;Z144,'AP Scores'!$F$2:$G$1500,2,FALSE)), "")</f>
        <v/>
      </c>
      <c r="AE144" s="276"/>
      <c r="AF144" s="282"/>
      <c r="AG144" s="278">
        <f t="shared" si="23"/>
        <v>0</v>
      </c>
      <c r="AH144" s="280"/>
      <c r="AI144" s="280"/>
      <c r="AJ144" s="281" cm="1">
        <f t="array" ref="AJ144">IFERROR(_xlfn.IFS(AG144*AH144*AI144&gt;0,AG144*AH144*AI144,Q144&gt;0,Q144),0)</f>
        <v>0</v>
      </c>
      <c r="AK144" s="281">
        <f t="shared" si="26"/>
        <v>0</v>
      </c>
      <c r="AL144" s="278">
        <f t="shared" si="27"/>
        <v>0</v>
      </c>
      <c r="AM144" s="196" t="str" cm="1">
        <f t="array" ref="AM144">IFERROR(_xlfn.IFS(IFERROR(VLOOKUP(AG144&amp;AH144&amp;AI144,'AP Scores'!$F$2:$G$1500,2,FALSE),"")&lt;&gt;"",VLOOKUP(AG144&amp;AH144&amp;AI144,'AP Scores'!$F$2:$G$1500,2,FALSE),T144&lt;&gt;"",T144),"")</f>
        <v/>
      </c>
    </row>
    <row r="145" spans="1:39" s="198" customFormat="1" ht="15">
      <c r="A145" s="106">
        <v>132</v>
      </c>
      <c r="B145" s="275"/>
      <c r="C145" s="275"/>
      <c r="D145" s="275"/>
      <c r="E145" s="203"/>
      <c r="F145" s="276"/>
      <c r="G145" s="276"/>
      <c r="H145" s="276"/>
      <c r="I145" s="277"/>
      <c r="J145" s="276"/>
      <c r="K145" s="204"/>
      <c r="L145" s="276"/>
      <c r="M145" s="276"/>
      <c r="N145" s="277"/>
      <c r="O145" s="276"/>
      <c r="P145" s="277"/>
      <c r="Q145" s="194">
        <f t="shared" si="28"/>
        <v>0</v>
      </c>
      <c r="R145" s="355">
        <f t="shared" si="24"/>
        <v>0</v>
      </c>
      <c r="S145" s="278">
        <f t="shared" si="20"/>
        <v>0</v>
      </c>
      <c r="T145" s="195" t="str">
        <f>IFERROR((VLOOKUP(I145&amp;N145&amp;P145,'AP Scores'!$F$2:$G$1500,2,FALSE)), "")</f>
        <v/>
      </c>
      <c r="U145" s="276"/>
      <c r="V145" s="279"/>
      <c r="W145" s="275"/>
      <c r="X145" s="355">
        <f t="shared" si="21"/>
        <v>0</v>
      </c>
      <c r="Y145" s="280"/>
      <c r="Z145" s="280"/>
      <c r="AA145" s="281">
        <f t="shared" si="29"/>
        <v>0</v>
      </c>
      <c r="AB145" s="281">
        <f t="shared" si="25"/>
        <v>0</v>
      </c>
      <c r="AC145" s="281">
        <f t="shared" si="22"/>
        <v>0</v>
      </c>
      <c r="AD145" s="195" t="str">
        <f>IFERROR((VLOOKUP(X145&amp;Y145&amp;Z145,'AP Scores'!$F$2:$G$1500,2,FALSE)), "")</f>
        <v/>
      </c>
      <c r="AE145" s="276"/>
      <c r="AF145" s="282"/>
      <c r="AG145" s="278">
        <f t="shared" si="23"/>
        <v>0</v>
      </c>
      <c r="AH145" s="280"/>
      <c r="AI145" s="280"/>
      <c r="AJ145" s="281" cm="1">
        <f t="array" ref="AJ145">IFERROR(_xlfn.IFS(AG145*AH145*AI145&gt;0,AG145*AH145*AI145,Q145&gt;0,Q145),0)</f>
        <v>0</v>
      </c>
      <c r="AK145" s="281">
        <f t="shared" si="26"/>
        <v>0</v>
      </c>
      <c r="AL145" s="278">
        <f t="shared" si="27"/>
        <v>0</v>
      </c>
      <c r="AM145" s="196" t="str" cm="1">
        <f t="array" ref="AM145">IFERROR(_xlfn.IFS(IFERROR(VLOOKUP(AG145&amp;AH145&amp;AI145,'AP Scores'!$F$2:$G$1500,2,FALSE),"")&lt;&gt;"",VLOOKUP(AG145&amp;AH145&amp;AI145,'AP Scores'!$F$2:$G$1500,2,FALSE),T145&lt;&gt;"",T145),"")</f>
        <v/>
      </c>
    </row>
    <row r="146" spans="1:39" s="198" customFormat="1" ht="15">
      <c r="A146" s="106">
        <v>133</v>
      </c>
      <c r="B146" s="275"/>
      <c r="C146" s="275"/>
      <c r="D146" s="275"/>
      <c r="E146" s="203"/>
      <c r="F146" s="276"/>
      <c r="G146" s="276"/>
      <c r="H146" s="276"/>
      <c r="I146" s="277"/>
      <c r="J146" s="276"/>
      <c r="K146" s="204"/>
      <c r="L146" s="276"/>
      <c r="M146" s="276"/>
      <c r="N146" s="277"/>
      <c r="O146" s="276"/>
      <c r="P146" s="277"/>
      <c r="Q146" s="194">
        <f t="shared" si="28"/>
        <v>0</v>
      </c>
      <c r="R146" s="355">
        <f t="shared" si="24"/>
        <v>0</v>
      </c>
      <c r="S146" s="278">
        <f t="shared" si="20"/>
        <v>0</v>
      </c>
      <c r="T146" s="195" t="str">
        <f>IFERROR((VLOOKUP(I146&amp;N146&amp;P146,'AP Scores'!$F$2:$G$1500,2,FALSE)), "")</f>
        <v/>
      </c>
      <c r="U146" s="276"/>
      <c r="V146" s="279"/>
      <c r="W146" s="275"/>
      <c r="X146" s="355">
        <f t="shared" si="21"/>
        <v>0</v>
      </c>
      <c r="Y146" s="280"/>
      <c r="Z146" s="280"/>
      <c r="AA146" s="281">
        <f t="shared" si="29"/>
        <v>0</v>
      </c>
      <c r="AB146" s="281">
        <f t="shared" si="25"/>
        <v>0</v>
      </c>
      <c r="AC146" s="281">
        <f t="shared" si="22"/>
        <v>0</v>
      </c>
      <c r="AD146" s="195" t="str">
        <f>IFERROR((VLOOKUP(X146&amp;Y146&amp;Z146,'AP Scores'!$F$2:$G$1500,2,FALSE)), "")</f>
        <v/>
      </c>
      <c r="AE146" s="276"/>
      <c r="AF146" s="282"/>
      <c r="AG146" s="278">
        <f t="shared" si="23"/>
        <v>0</v>
      </c>
      <c r="AH146" s="280"/>
      <c r="AI146" s="280"/>
      <c r="AJ146" s="281" cm="1">
        <f t="array" ref="AJ146">IFERROR(_xlfn.IFS(AG146*AH146*AI146&gt;0,AG146*AH146*AI146,Q146&gt;0,Q146),0)</f>
        <v>0</v>
      </c>
      <c r="AK146" s="281">
        <f t="shared" si="26"/>
        <v>0</v>
      </c>
      <c r="AL146" s="278">
        <f t="shared" si="27"/>
        <v>0</v>
      </c>
      <c r="AM146" s="196" t="str" cm="1">
        <f t="array" ref="AM146">IFERROR(_xlfn.IFS(IFERROR(VLOOKUP(AG146&amp;AH146&amp;AI146,'AP Scores'!$F$2:$G$1500,2,FALSE),"")&lt;&gt;"",VLOOKUP(AG146&amp;AH146&amp;AI146,'AP Scores'!$F$2:$G$1500,2,FALSE),T146&lt;&gt;"",T146),"")</f>
        <v/>
      </c>
    </row>
    <row r="147" spans="1:39" s="198" customFormat="1" ht="15">
      <c r="A147" s="106">
        <v>134</v>
      </c>
      <c r="B147" s="275"/>
      <c r="C147" s="275"/>
      <c r="D147" s="275"/>
      <c r="E147" s="203"/>
      <c r="F147" s="276"/>
      <c r="G147" s="276"/>
      <c r="H147" s="276"/>
      <c r="I147" s="277"/>
      <c r="J147" s="276"/>
      <c r="K147" s="204"/>
      <c r="L147" s="276"/>
      <c r="M147" s="276"/>
      <c r="N147" s="277"/>
      <c r="O147" s="276"/>
      <c r="P147" s="277"/>
      <c r="Q147" s="194">
        <f t="shared" si="28"/>
        <v>0</v>
      </c>
      <c r="R147" s="355">
        <f t="shared" si="24"/>
        <v>0</v>
      </c>
      <c r="S147" s="278">
        <f t="shared" si="20"/>
        <v>0</v>
      </c>
      <c r="T147" s="195" t="str">
        <f>IFERROR((VLOOKUP(I147&amp;N147&amp;P147,'AP Scores'!$F$2:$G$1500,2,FALSE)), "")</f>
        <v/>
      </c>
      <c r="U147" s="276"/>
      <c r="V147" s="279"/>
      <c r="W147" s="275"/>
      <c r="X147" s="355">
        <f t="shared" si="21"/>
        <v>0</v>
      </c>
      <c r="Y147" s="280"/>
      <c r="Z147" s="280"/>
      <c r="AA147" s="281">
        <f t="shared" si="29"/>
        <v>0</v>
      </c>
      <c r="AB147" s="281">
        <f t="shared" si="25"/>
        <v>0</v>
      </c>
      <c r="AC147" s="281">
        <f t="shared" si="22"/>
        <v>0</v>
      </c>
      <c r="AD147" s="195" t="str">
        <f>IFERROR((VLOOKUP(X147&amp;Y147&amp;Z147,'AP Scores'!$F$2:$G$1500,2,FALSE)), "")</f>
        <v/>
      </c>
      <c r="AE147" s="276"/>
      <c r="AF147" s="282"/>
      <c r="AG147" s="278">
        <f t="shared" si="23"/>
        <v>0</v>
      </c>
      <c r="AH147" s="280"/>
      <c r="AI147" s="280"/>
      <c r="AJ147" s="281" cm="1">
        <f t="array" ref="AJ147">IFERROR(_xlfn.IFS(AG147*AH147*AI147&gt;0,AG147*AH147*AI147,Q147&gt;0,Q147),0)</f>
        <v>0</v>
      </c>
      <c r="AK147" s="281">
        <f t="shared" si="26"/>
        <v>0</v>
      </c>
      <c r="AL147" s="278">
        <f t="shared" si="27"/>
        <v>0</v>
      </c>
      <c r="AM147" s="196" t="str" cm="1">
        <f t="array" ref="AM147">IFERROR(_xlfn.IFS(IFERROR(VLOOKUP(AG147&amp;AH147&amp;AI147,'AP Scores'!$F$2:$G$1500,2,FALSE),"")&lt;&gt;"",VLOOKUP(AG147&amp;AH147&amp;AI147,'AP Scores'!$F$2:$G$1500,2,FALSE),T147&lt;&gt;"",T147),"")</f>
        <v/>
      </c>
    </row>
    <row r="148" spans="1:39" s="198" customFormat="1" ht="15">
      <c r="A148" s="106">
        <v>135</v>
      </c>
      <c r="B148" s="275"/>
      <c r="C148" s="275"/>
      <c r="D148" s="275"/>
      <c r="E148" s="203"/>
      <c r="F148" s="276"/>
      <c r="G148" s="276"/>
      <c r="H148" s="276"/>
      <c r="I148" s="277"/>
      <c r="J148" s="276"/>
      <c r="K148" s="204"/>
      <c r="L148" s="276"/>
      <c r="M148" s="276"/>
      <c r="N148" s="277"/>
      <c r="O148" s="276"/>
      <c r="P148" s="277"/>
      <c r="Q148" s="194">
        <f t="shared" si="28"/>
        <v>0</v>
      </c>
      <c r="R148" s="355">
        <f t="shared" si="24"/>
        <v>0</v>
      </c>
      <c r="S148" s="278">
        <f t="shared" si="20"/>
        <v>0</v>
      </c>
      <c r="T148" s="195" t="str">
        <f>IFERROR((VLOOKUP(I148&amp;N148&amp;P148,'AP Scores'!$F$2:$G$1500,2,FALSE)), "")</f>
        <v/>
      </c>
      <c r="U148" s="276"/>
      <c r="V148" s="279"/>
      <c r="W148" s="275"/>
      <c r="X148" s="355">
        <f t="shared" si="21"/>
        <v>0</v>
      </c>
      <c r="Y148" s="280"/>
      <c r="Z148" s="280"/>
      <c r="AA148" s="281">
        <f t="shared" si="29"/>
        <v>0</v>
      </c>
      <c r="AB148" s="281">
        <f t="shared" si="25"/>
        <v>0</v>
      </c>
      <c r="AC148" s="281">
        <f t="shared" si="22"/>
        <v>0</v>
      </c>
      <c r="AD148" s="195" t="str">
        <f>IFERROR((VLOOKUP(X148&amp;Y148&amp;Z148,'AP Scores'!$F$2:$G$1500,2,FALSE)), "")</f>
        <v/>
      </c>
      <c r="AE148" s="276"/>
      <c r="AF148" s="282"/>
      <c r="AG148" s="278">
        <f t="shared" si="23"/>
        <v>0</v>
      </c>
      <c r="AH148" s="280"/>
      <c r="AI148" s="280"/>
      <c r="AJ148" s="281" cm="1">
        <f t="array" ref="AJ148">IFERROR(_xlfn.IFS(AG148*AH148*AI148&gt;0,AG148*AH148*AI148,Q148&gt;0,Q148),0)</f>
        <v>0</v>
      </c>
      <c r="AK148" s="281">
        <f t="shared" si="26"/>
        <v>0</v>
      </c>
      <c r="AL148" s="278">
        <f t="shared" si="27"/>
        <v>0</v>
      </c>
      <c r="AM148" s="196" t="str" cm="1">
        <f t="array" ref="AM148">IFERROR(_xlfn.IFS(IFERROR(VLOOKUP(AG148&amp;AH148&amp;AI148,'AP Scores'!$F$2:$G$1500,2,FALSE),"")&lt;&gt;"",VLOOKUP(AG148&amp;AH148&amp;AI148,'AP Scores'!$F$2:$G$1500,2,FALSE),T148&lt;&gt;"",T148),"")</f>
        <v/>
      </c>
    </row>
    <row r="149" spans="1:39" s="198" customFormat="1" ht="15">
      <c r="A149" s="106">
        <v>136</v>
      </c>
      <c r="B149" s="275"/>
      <c r="C149" s="275"/>
      <c r="D149" s="275"/>
      <c r="E149" s="203"/>
      <c r="F149" s="276"/>
      <c r="G149" s="276"/>
      <c r="H149" s="276"/>
      <c r="I149" s="277"/>
      <c r="J149" s="276"/>
      <c r="K149" s="204"/>
      <c r="L149" s="276"/>
      <c r="M149" s="276"/>
      <c r="N149" s="277"/>
      <c r="O149" s="276"/>
      <c r="P149" s="277"/>
      <c r="Q149" s="194">
        <f t="shared" si="28"/>
        <v>0</v>
      </c>
      <c r="R149" s="355">
        <f t="shared" si="24"/>
        <v>0</v>
      </c>
      <c r="S149" s="278">
        <f t="shared" si="20"/>
        <v>0</v>
      </c>
      <c r="T149" s="195" t="str">
        <f>IFERROR((VLOOKUP(I149&amp;N149&amp;P149,'AP Scores'!$F$2:$G$1500,2,FALSE)), "")</f>
        <v/>
      </c>
      <c r="U149" s="276"/>
      <c r="V149" s="279"/>
      <c r="W149" s="275"/>
      <c r="X149" s="355">
        <f t="shared" si="21"/>
        <v>0</v>
      </c>
      <c r="Y149" s="280"/>
      <c r="Z149" s="280"/>
      <c r="AA149" s="281">
        <f t="shared" si="29"/>
        <v>0</v>
      </c>
      <c r="AB149" s="281">
        <f t="shared" si="25"/>
        <v>0</v>
      </c>
      <c r="AC149" s="281">
        <f t="shared" si="22"/>
        <v>0</v>
      </c>
      <c r="AD149" s="195" t="str">
        <f>IFERROR((VLOOKUP(X149&amp;Y149&amp;Z149,'AP Scores'!$F$2:$G$1500,2,FALSE)), "")</f>
        <v/>
      </c>
      <c r="AE149" s="276"/>
      <c r="AF149" s="282"/>
      <c r="AG149" s="278">
        <f t="shared" si="23"/>
        <v>0</v>
      </c>
      <c r="AH149" s="280"/>
      <c r="AI149" s="280"/>
      <c r="AJ149" s="281" cm="1">
        <f t="array" ref="AJ149">IFERROR(_xlfn.IFS(AG149*AH149*AI149&gt;0,AG149*AH149*AI149,Q149&gt;0,Q149),0)</f>
        <v>0</v>
      </c>
      <c r="AK149" s="281">
        <f t="shared" si="26"/>
        <v>0</v>
      </c>
      <c r="AL149" s="278">
        <f t="shared" si="27"/>
        <v>0</v>
      </c>
      <c r="AM149" s="196" t="str" cm="1">
        <f t="array" ref="AM149">IFERROR(_xlfn.IFS(IFERROR(VLOOKUP(AG149&amp;AH149&amp;AI149,'AP Scores'!$F$2:$G$1500,2,FALSE),"")&lt;&gt;"",VLOOKUP(AG149&amp;AH149&amp;AI149,'AP Scores'!$F$2:$G$1500,2,FALSE),T149&lt;&gt;"",T149),"")</f>
        <v/>
      </c>
    </row>
    <row r="150" spans="1:39" s="198" customFormat="1" ht="15">
      <c r="A150" s="106">
        <v>137</v>
      </c>
      <c r="B150" s="275"/>
      <c r="C150" s="275"/>
      <c r="D150" s="275"/>
      <c r="E150" s="203"/>
      <c r="F150" s="276"/>
      <c r="G150" s="276"/>
      <c r="H150" s="276"/>
      <c r="I150" s="277"/>
      <c r="J150" s="276"/>
      <c r="K150" s="204"/>
      <c r="L150" s="276"/>
      <c r="M150" s="276"/>
      <c r="N150" s="277"/>
      <c r="O150" s="276"/>
      <c r="P150" s="277"/>
      <c r="Q150" s="194">
        <f t="shared" si="28"/>
        <v>0</v>
      </c>
      <c r="R150" s="355">
        <f t="shared" si="24"/>
        <v>0</v>
      </c>
      <c r="S150" s="278">
        <f t="shared" si="20"/>
        <v>0</v>
      </c>
      <c r="T150" s="195" t="str">
        <f>IFERROR((VLOOKUP(I150&amp;N150&amp;P150,'AP Scores'!$F$2:$G$1500,2,FALSE)), "")</f>
        <v/>
      </c>
      <c r="U150" s="276"/>
      <c r="V150" s="279"/>
      <c r="W150" s="275"/>
      <c r="X150" s="355">
        <f t="shared" si="21"/>
        <v>0</v>
      </c>
      <c r="Y150" s="280"/>
      <c r="Z150" s="280"/>
      <c r="AA150" s="281">
        <f t="shared" si="29"/>
        <v>0</v>
      </c>
      <c r="AB150" s="281">
        <f t="shared" si="25"/>
        <v>0</v>
      </c>
      <c r="AC150" s="281">
        <f t="shared" si="22"/>
        <v>0</v>
      </c>
      <c r="AD150" s="195" t="str">
        <f>IFERROR((VLOOKUP(X150&amp;Y150&amp;Z150,'AP Scores'!$F$2:$G$1500,2,FALSE)), "")</f>
        <v/>
      </c>
      <c r="AE150" s="276"/>
      <c r="AF150" s="282"/>
      <c r="AG150" s="278">
        <f t="shared" si="23"/>
        <v>0</v>
      </c>
      <c r="AH150" s="280"/>
      <c r="AI150" s="280"/>
      <c r="AJ150" s="281" cm="1">
        <f t="array" ref="AJ150">IFERROR(_xlfn.IFS(AG150*AH150*AI150&gt;0,AG150*AH150*AI150,Q150&gt;0,Q150),0)</f>
        <v>0</v>
      </c>
      <c r="AK150" s="281">
        <f t="shared" si="26"/>
        <v>0</v>
      </c>
      <c r="AL150" s="278">
        <f t="shared" si="27"/>
        <v>0</v>
      </c>
      <c r="AM150" s="196" t="str" cm="1">
        <f t="array" ref="AM150">IFERROR(_xlfn.IFS(IFERROR(VLOOKUP(AG150&amp;AH150&amp;AI150,'AP Scores'!$F$2:$G$1500,2,FALSE),"")&lt;&gt;"",VLOOKUP(AG150&amp;AH150&amp;AI150,'AP Scores'!$F$2:$G$1500,2,FALSE),T150&lt;&gt;"",T150),"")</f>
        <v/>
      </c>
    </row>
    <row r="151" spans="1:39" s="198" customFormat="1" ht="15">
      <c r="A151" s="106">
        <v>138</v>
      </c>
      <c r="B151" s="275"/>
      <c r="C151" s="275"/>
      <c r="D151" s="275"/>
      <c r="E151" s="203"/>
      <c r="F151" s="276"/>
      <c r="G151" s="276"/>
      <c r="H151" s="276"/>
      <c r="I151" s="277"/>
      <c r="J151" s="276"/>
      <c r="K151" s="204"/>
      <c r="L151" s="276"/>
      <c r="M151" s="276"/>
      <c r="N151" s="277"/>
      <c r="O151" s="276"/>
      <c r="P151" s="277"/>
      <c r="Q151" s="194">
        <f t="shared" si="28"/>
        <v>0</v>
      </c>
      <c r="R151" s="355">
        <f t="shared" si="24"/>
        <v>0</v>
      </c>
      <c r="S151" s="278">
        <f t="shared" si="20"/>
        <v>0</v>
      </c>
      <c r="T151" s="195" t="str">
        <f>IFERROR((VLOOKUP(I151&amp;N151&amp;P151,'AP Scores'!$F$2:$G$1500,2,FALSE)), "")</f>
        <v/>
      </c>
      <c r="U151" s="276"/>
      <c r="V151" s="279"/>
      <c r="W151" s="275"/>
      <c r="X151" s="355">
        <f t="shared" si="21"/>
        <v>0</v>
      </c>
      <c r="Y151" s="280"/>
      <c r="Z151" s="280"/>
      <c r="AA151" s="281">
        <f t="shared" si="29"/>
        <v>0</v>
      </c>
      <c r="AB151" s="281">
        <f t="shared" si="25"/>
        <v>0</v>
      </c>
      <c r="AC151" s="281">
        <f t="shared" si="22"/>
        <v>0</v>
      </c>
      <c r="AD151" s="195" t="str">
        <f>IFERROR((VLOOKUP(X151&amp;Y151&amp;Z151,'AP Scores'!$F$2:$G$1500,2,FALSE)), "")</f>
        <v/>
      </c>
      <c r="AE151" s="276"/>
      <c r="AF151" s="282"/>
      <c r="AG151" s="278">
        <f t="shared" si="23"/>
        <v>0</v>
      </c>
      <c r="AH151" s="280"/>
      <c r="AI151" s="280"/>
      <c r="AJ151" s="281" cm="1">
        <f t="array" ref="AJ151">IFERROR(_xlfn.IFS(AG151*AH151*AI151&gt;0,AG151*AH151*AI151,Q151&gt;0,Q151),0)</f>
        <v>0</v>
      </c>
      <c r="AK151" s="281">
        <f t="shared" si="26"/>
        <v>0</v>
      </c>
      <c r="AL151" s="278">
        <f t="shared" si="27"/>
        <v>0</v>
      </c>
      <c r="AM151" s="196" t="str" cm="1">
        <f t="array" ref="AM151">IFERROR(_xlfn.IFS(IFERROR(VLOOKUP(AG151&amp;AH151&amp;AI151,'AP Scores'!$F$2:$G$1500,2,FALSE),"")&lt;&gt;"",VLOOKUP(AG151&amp;AH151&amp;AI151,'AP Scores'!$F$2:$G$1500,2,FALSE),T151&lt;&gt;"",T151),"")</f>
        <v/>
      </c>
    </row>
    <row r="152" spans="1:39" s="198" customFormat="1" ht="15">
      <c r="A152" s="106">
        <v>139</v>
      </c>
      <c r="B152" s="275"/>
      <c r="C152" s="275"/>
      <c r="D152" s="275"/>
      <c r="E152" s="203"/>
      <c r="F152" s="276"/>
      <c r="G152" s="276"/>
      <c r="H152" s="276"/>
      <c r="I152" s="277"/>
      <c r="J152" s="276"/>
      <c r="K152" s="204"/>
      <c r="L152" s="276"/>
      <c r="M152" s="276"/>
      <c r="N152" s="277"/>
      <c r="O152" s="276"/>
      <c r="P152" s="277"/>
      <c r="Q152" s="194">
        <f t="shared" si="28"/>
        <v>0</v>
      </c>
      <c r="R152" s="355">
        <f t="shared" si="24"/>
        <v>0</v>
      </c>
      <c r="S152" s="278">
        <f t="shared" si="20"/>
        <v>0</v>
      </c>
      <c r="T152" s="195" t="str">
        <f>IFERROR((VLOOKUP(I152&amp;N152&amp;P152,'AP Scores'!$F$2:$G$1500,2,FALSE)), "")</f>
        <v/>
      </c>
      <c r="U152" s="276"/>
      <c r="V152" s="279"/>
      <c r="W152" s="275"/>
      <c r="X152" s="355">
        <f t="shared" si="21"/>
        <v>0</v>
      </c>
      <c r="Y152" s="280"/>
      <c r="Z152" s="280"/>
      <c r="AA152" s="281">
        <f t="shared" si="29"/>
        <v>0</v>
      </c>
      <c r="AB152" s="281">
        <f t="shared" si="25"/>
        <v>0</v>
      </c>
      <c r="AC152" s="281">
        <f t="shared" si="22"/>
        <v>0</v>
      </c>
      <c r="AD152" s="195" t="str">
        <f>IFERROR((VLOOKUP(X152&amp;Y152&amp;Z152,'AP Scores'!$F$2:$G$1500,2,FALSE)), "")</f>
        <v/>
      </c>
      <c r="AE152" s="276"/>
      <c r="AF152" s="282"/>
      <c r="AG152" s="278">
        <f t="shared" si="23"/>
        <v>0</v>
      </c>
      <c r="AH152" s="280"/>
      <c r="AI152" s="280"/>
      <c r="AJ152" s="281" cm="1">
        <f t="array" ref="AJ152">IFERROR(_xlfn.IFS(AG152*AH152*AI152&gt;0,AG152*AH152*AI152,Q152&gt;0,Q152),0)</f>
        <v>0</v>
      </c>
      <c r="AK152" s="281">
        <f t="shared" si="26"/>
        <v>0</v>
      </c>
      <c r="AL152" s="278">
        <f t="shared" si="27"/>
        <v>0</v>
      </c>
      <c r="AM152" s="196" t="str" cm="1">
        <f t="array" ref="AM152">IFERROR(_xlfn.IFS(IFERROR(VLOOKUP(AG152&amp;AH152&amp;AI152,'AP Scores'!$F$2:$G$1500,2,FALSE),"")&lt;&gt;"",VLOOKUP(AG152&amp;AH152&amp;AI152,'AP Scores'!$F$2:$G$1500,2,FALSE),T152&lt;&gt;"",T152),"")</f>
        <v/>
      </c>
    </row>
    <row r="153" spans="1:39" s="198" customFormat="1" ht="15">
      <c r="A153" s="106">
        <v>140</v>
      </c>
      <c r="B153" s="275"/>
      <c r="C153" s="275"/>
      <c r="D153" s="275"/>
      <c r="E153" s="203"/>
      <c r="F153" s="276"/>
      <c r="G153" s="276"/>
      <c r="H153" s="276"/>
      <c r="I153" s="277"/>
      <c r="J153" s="276"/>
      <c r="K153" s="204"/>
      <c r="L153" s="276"/>
      <c r="M153" s="276"/>
      <c r="N153" s="277"/>
      <c r="O153" s="276"/>
      <c r="P153" s="277"/>
      <c r="Q153" s="194">
        <f t="shared" si="28"/>
        <v>0</v>
      </c>
      <c r="R153" s="355">
        <f t="shared" si="24"/>
        <v>0</v>
      </c>
      <c r="S153" s="278">
        <f t="shared" si="20"/>
        <v>0</v>
      </c>
      <c r="T153" s="195" t="str">
        <f>IFERROR((VLOOKUP(I153&amp;N153&amp;P153,'AP Scores'!$F$2:$G$1500,2,FALSE)), "")</f>
        <v/>
      </c>
      <c r="U153" s="276"/>
      <c r="V153" s="279"/>
      <c r="W153" s="275"/>
      <c r="X153" s="355">
        <f t="shared" si="21"/>
        <v>0</v>
      </c>
      <c r="Y153" s="280"/>
      <c r="Z153" s="280"/>
      <c r="AA153" s="281">
        <f t="shared" si="29"/>
        <v>0</v>
      </c>
      <c r="AB153" s="281">
        <f t="shared" si="25"/>
        <v>0</v>
      </c>
      <c r="AC153" s="281">
        <f t="shared" si="22"/>
        <v>0</v>
      </c>
      <c r="AD153" s="195" t="str">
        <f>IFERROR((VLOOKUP(X153&amp;Y153&amp;Z153,'AP Scores'!$F$2:$G$1500,2,FALSE)), "")</f>
        <v/>
      </c>
      <c r="AE153" s="276"/>
      <c r="AF153" s="282"/>
      <c r="AG153" s="278">
        <f t="shared" si="23"/>
        <v>0</v>
      </c>
      <c r="AH153" s="280"/>
      <c r="AI153" s="280"/>
      <c r="AJ153" s="281" cm="1">
        <f t="array" ref="AJ153">IFERROR(_xlfn.IFS(AG153*AH153*AI153&gt;0,AG153*AH153*AI153,Q153&gt;0,Q153),0)</f>
        <v>0</v>
      </c>
      <c r="AK153" s="281">
        <f t="shared" si="26"/>
        <v>0</v>
      </c>
      <c r="AL153" s="278">
        <f t="shared" si="27"/>
        <v>0</v>
      </c>
      <c r="AM153" s="196" t="str" cm="1">
        <f t="array" ref="AM153">IFERROR(_xlfn.IFS(IFERROR(VLOOKUP(AG153&amp;AH153&amp;AI153,'AP Scores'!$F$2:$G$1500,2,FALSE),"")&lt;&gt;"",VLOOKUP(AG153&amp;AH153&amp;AI153,'AP Scores'!$F$2:$G$1500,2,FALSE),T153&lt;&gt;"",T153),"")</f>
        <v/>
      </c>
    </row>
    <row r="154" spans="1:39" s="198" customFormat="1" ht="15">
      <c r="A154" s="106">
        <v>141</v>
      </c>
      <c r="B154" s="275"/>
      <c r="C154" s="275"/>
      <c r="D154" s="275"/>
      <c r="E154" s="203"/>
      <c r="F154" s="276"/>
      <c r="G154" s="276"/>
      <c r="H154" s="276"/>
      <c r="I154" s="277"/>
      <c r="J154" s="276"/>
      <c r="K154" s="204"/>
      <c r="L154" s="276"/>
      <c r="M154" s="276"/>
      <c r="N154" s="277"/>
      <c r="O154" s="276"/>
      <c r="P154" s="277"/>
      <c r="Q154" s="194">
        <f t="shared" si="28"/>
        <v>0</v>
      </c>
      <c r="R154" s="355">
        <f t="shared" si="24"/>
        <v>0</v>
      </c>
      <c r="S154" s="278">
        <f t="shared" si="20"/>
        <v>0</v>
      </c>
      <c r="T154" s="195" t="str">
        <f>IFERROR((VLOOKUP(I154&amp;N154&amp;P154,'AP Scores'!$F$2:$G$1500,2,FALSE)), "")</f>
        <v/>
      </c>
      <c r="U154" s="276"/>
      <c r="V154" s="279"/>
      <c r="W154" s="275"/>
      <c r="X154" s="355">
        <f t="shared" si="21"/>
        <v>0</v>
      </c>
      <c r="Y154" s="280"/>
      <c r="Z154" s="280"/>
      <c r="AA154" s="281">
        <f t="shared" si="29"/>
        <v>0</v>
      </c>
      <c r="AB154" s="281">
        <f t="shared" si="25"/>
        <v>0</v>
      </c>
      <c r="AC154" s="281">
        <f t="shared" si="22"/>
        <v>0</v>
      </c>
      <c r="AD154" s="195" t="str">
        <f>IFERROR((VLOOKUP(X154&amp;Y154&amp;Z154,'AP Scores'!$F$2:$G$1500,2,FALSE)), "")</f>
        <v/>
      </c>
      <c r="AE154" s="276"/>
      <c r="AF154" s="282"/>
      <c r="AG154" s="278">
        <f t="shared" si="23"/>
        <v>0</v>
      </c>
      <c r="AH154" s="280"/>
      <c r="AI154" s="280"/>
      <c r="AJ154" s="281" cm="1">
        <f t="array" ref="AJ154">IFERROR(_xlfn.IFS(AG154*AH154*AI154&gt;0,AG154*AH154*AI154,Q154&gt;0,Q154),0)</f>
        <v>0</v>
      </c>
      <c r="AK154" s="281">
        <f t="shared" si="26"/>
        <v>0</v>
      </c>
      <c r="AL154" s="278">
        <f t="shared" si="27"/>
        <v>0</v>
      </c>
      <c r="AM154" s="196" t="str" cm="1">
        <f t="array" ref="AM154">IFERROR(_xlfn.IFS(IFERROR(VLOOKUP(AG154&amp;AH154&amp;AI154,'AP Scores'!$F$2:$G$1500,2,FALSE),"")&lt;&gt;"",VLOOKUP(AG154&amp;AH154&amp;AI154,'AP Scores'!$F$2:$G$1500,2,FALSE),T154&lt;&gt;"",T154),"")</f>
        <v/>
      </c>
    </row>
    <row r="155" spans="1:39" s="198" customFormat="1" ht="15">
      <c r="A155" s="106">
        <v>142</v>
      </c>
      <c r="B155" s="275"/>
      <c r="C155" s="275"/>
      <c r="D155" s="275"/>
      <c r="E155" s="203"/>
      <c r="F155" s="276"/>
      <c r="G155" s="276"/>
      <c r="H155" s="276"/>
      <c r="I155" s="277"/>
      <c r="J155" s="276"/>
      <c r="K155" s="204"/>
      <c r="L155" s="276"/>
      <c r="M155" s="276"/>
      <c r="N155" s="277"/>
      <c r="O155" s="276"/>
      <c r="P155" s="277"/>
      <c r="Q155" s="194">
        <f t="shared" si="28"/>
        <v>0</v>
      </c>
      <c r="R155" s="355">
        <f t="shared" si="24"/>
        <v>0</v>
      </c>
      <c r="S155" s="278">
        <f t="shared" si="20"/>
        <v>0</v>
      </c>
      <c r="T155" s="195" t="str">
        <f>IFERROR((VLOOKUP(I155&amp;N155&amp;P155,'AP Scores'!$F$2:$G$1500,2,FALSE)), "")</f>
        <v/>
      </c>
      <c r="U155" s="276"/>
      <c r="V155" s="279"/>
      <c r="W155" s="275"/>
      <c r="X155" s="355">
        <f t="shared" si="21"/>
        <v>0</v>
      </c>
      <c r="Y155" s="280"/>
      <c r="Z155" s="280"/>
      <c r="AA155" s="281">
        <f t="shared" si="29"/>
        <v>0</v>
      </c>
      <c r="AB155" s="281">
        <f t="shared" si="25"/>
        <v>0</v>
      </c>
      <c r="AC155" s="281">
        <f t="shared" si="22"/>
        <v>0</v>
      </c>
      <c r="AD155" s="195" t="str">
        <f>IFERROR((VLOOKUP(X155&amp;Y155&amp;Z155,'AP Scores'!$F$2:$G$1500,2,FALSE)), "")</f>
        <v/>
      </c>
      <c r="AE155" s="276"/>
      <c r="AF155" s="282"/>
      <c r="AG155" s="278">
        <f t="shared" si="23"/>
        <v>0</v>
      </c>
      <c r="AH155" s="280"/>
      <c r="AI155" s="280"/>
      <c r="AJ155" s="281" cm="1">
        <f t="array" ref="AJ155">IFERROR(_xlfn.IFS(AG155*AH155*AI155&gt;0,AG155*AH155*AI155,Q155&gt;0,Q155),0)</f>
        <v>0</v>
      </c>
      <c r="AK155" s="281">
        <f t="shared" si="26"/>
        <v>0</v>
      </c>
      <c r="AL155" s="278">
        <f t="shared" si="27"/>
        <v>0</v>
      </c>
      <c r="AM155" s="196" t="str" cm="1">
        <f t="array" ref="AM155">IFERROR(_xlfn.IFS(IFERROR(VLOOKUP(AG155&amp;AH155&amp;AI155,'AP Scores'!$F$2:$G$1500,2,FALSE),"")&lt;&gt;"",VLOOKUP(AG155&amp;AH155&amp;AI155,'AP Scores'!$F$2:$G$1500,2,FALSE),T155&lt;&gt;"",T155),"")</f>
        <v/>
      </c>
    </row>
    <row r="156" spans="1:39" s="198" customFormat="1" ht="15">
      <c r="A156" s="106">
        <v>143</v>
      </c>
      <c r="B156" s="275"/>
      <c r="C156" s="275"/>
      <c r="D156" s="275"/>
      <c r="E156" s="203"/>
      <c r="F156" s="276"/>
      <c r="G156" s="276"/>
      <c r="H156" s="276"/>
      <c r="I156" s="277"/>
      <c r="J156" s="276"/>
      <c r="K156" s="204"/>
      <c r="L156" s="276"/>
      <c r="M156" s="276"/>
      <c r="N156" s="277"/>
      <c r="O156" s="276"/>
      <c r="P156" s="277"/>
      <c r="Q156" s="194">
        <f t="shared" si="28"/>
        <v>0</v>
      </c>
      <c r="R156" s="355">
        <f t="shared" si="24"/>
        <v>0</v>
      </c>
      <c r="S156" s="278">
        <f t="shared" si="20"/>
        <v>0</v>
      </c>
      <c r="T156" s="195" t="str">
        <f>IFERROR((VLOOKUP(I156&amp;N156&amp;P156,'AP Scores'!$F$2:$G$1500,2,FALSE)), "")</f>
        <v/>
      </c>
      <c r="U156" s="276"/>
      <c r="V156" s="279"/>
      <c r="W156" s="275"/>
      <c r="X156" s="355">
        <f t="shared" si="21"/>
        <v>0</v>
      </c>
      <c r="Y156" s="280"/>
      <c r="Z156" s="280"/>
      <c r="AA156" s="281">
        <f t="shared" si="29"/>
        <v>0</v>
      </c>
      <c r="AB156" s="281">
        <f t="shared" si="25"/>
        <v>0</v>
      </c>
      <c r="AC156" s="281">
        <f t="shared" si="22"/>
        <v>0</v>
      </c>
      <c r="AD156" s="195" t="str">
        <f>IFERROR((VLOOKUP(X156&amp;Y156&amp;Z156,'AP Scores'!$F$2:$G$1500,2,FALSE)), "")</f>
        <v/>
      </c>
      <c r="AE156" s="276"/>
      <c r="AF156" s="282"/>
      <c r="AG156" s="278">
        <f t="shared" si="23"/>
        <v>0</v>
      </c>
      <c r="AH156" s="280"/>
      <c r="AI156" s="280"/>
      <c r="AJ156" s="281" cm="1">
        <f t="array" ref="AJ156">IFERROR(_xlfn.IFS(AG156*AH156*AI156&gt;0,AG156*AH156*AI156,Q156&gt;0,Q156),0)</f>
        <v>0</v>
      </c>
      <c r="AK156" s="281">
        <f t="shared" si="26"/>
        <v>0</v>
      </c>
      <c r="AL156" s="278">
        <f t="shared" si="27"/>
        <v>0</v>
      </c>
      <c r="AM156" s="196" t="str" cm="1">
        <f t="array" ref="AM156">IFERROR(_xlfn.IFS(IFERROR(VLOOKUP(AG156&amp;AH156&amp;AI156,'AP Scores'!$F$2:$G$1500,2,FALSE),"")&lt;&gt;"",VLOOKUP(AG156&amp;AH156&amp;AI156,'AP Scores'!$F$2:$G$1500,2,FALSE),T156&lt;&gt;"",T156),"")</f>
        <v/>
      </c>
    </row>
    <row r="157" spans="1:39" s="198" customFormat="1" ht="15">
      <c r="A157" s="106">
        <v>144</v>
      </c>
      <c r="B157" s="275"/>
      <c r="C157" s="275"/>
      <c r="D157" s="275"/>
      <c r="E157" s="203"/>
      <c r="F157" s="276"/>
      <c r="G157" s="276"/>
      <c r="H157" s="276"/>
      <c r="I157" s="277"/>
      <c r="J157" s="276"/>
      <c r="K157" s="204"/>
      <c r="L157" s="276"/>
      <c r="M157" s="276"/>
      <c r="N157" s="277"/>
      <c r="O157" s="276"/>
      <c r="P157" s="277"/>
      <c r="Q157" s="194">
        <f t="shared" si="28"/>
        <v>0</v>
      </c>
      <c r="R157" s="355">
        <f t="shared" si="24"/>
        <v>0</v>
      </c>
      <c r="S157" s="278">
        <f t="shared" si="20"/>
        <v>0</v>
      </c>
      <c r="T157" s="195" t="str">
        <f>IFERROR((VLOOKUP(I157&amp;N157&amp;P157,'AP Scores'!$F$2:$G$1500,2,FALSE)), "")</f>
        <v/>
      </c>
      <c r="U157" s="276"/>
      <c r="V157" s="279"/>
      <c r="W157" s="275"/>
      <c r="X157" s="355">
        <f t="shared" si="21"/>
        <v>0</v>
      </c>
      <c r="Y157" s="280"/>
      <c r="Z157" s="280"/>
      <c r="AA157" s="281">
        <f t="shared" si="29"/>
        <v>0</v>
      </c>
      <c r="AB157" s="281">
        <f t="shared" si="25"/>
        <v>0</v>
      </c>
      <c r="AC157" s="281">
        <f t="shared" si="22"/>
        <v>0</v>
      </c>
      <c r="AD157" s="195" t="str">
        <f>IFERROR((VLOOKUP(X157&amp;Y157&amp;Z157,'AP Scores'!$F$2:$G$1500,2,FALSE)), "")</f>
        <v/>
      </c>
      <c r="AE157" s="276"/>
      <c r="AF157" s="282"/>
      <c r="AG157" s="278">
        <f t="shared" si="23"/>
        <v>0</v>
      </c>
      <c r="AH157" s="280"/>
      <c r="AI157" s="280"/>
      <c r="AJ157" s="281" cm="1">
        <f t="array" ref="AJ157">IFERROR(_xlfn.IFS(AG157*AH157*AI157&gt;0,AG157*AH157*AI157,Q157&gt;0,Q157),0)</f>
        <v>0</v>
      </c>
      <c r="AK157" s="281">
        <f t="shared" si="26"/>
        <v>0</v>
      </c>
      <c r="AL157" s="278">
        <f t="shared" si="27"/>
        <v>0</v>
      </c>
      <c r="AM157" s="196" t="str" cm="1">
        <f t="array" ref="AM157">IFERROR(_xlfn.IFS(IFERROR(VLOOKUP(AG157&amp;AH157&amp;AI157,'AP Scores'!$F$2:$G$1500,2,FALSE),"")&lt;&gt;"",VLOOKUP(AG157&amp;AH157&amp;AI157,'AP Scores'!$F$2:$G$1500,2,FALSE),T157&lt;&gt;"",T157),"")</f>
        <v/>
      </c>
    </row>
    <row r="158" spans="1:39" s="198" customFormat="1" ht="15">
      <c r="A158" s="106">
        <v>145</v>
      </c>
      <c r="B158" s="275"/>
      <c r="C158" s="275"/>
      <c r="D158" s="275"/>
      <c r="E158" s="203"/>
      <c r="F158" s="276"/>
      <c r="G158" s="276"/>
      <c r="H158" s="276"/>
      <c r="I158" s="277"/>
      <c r="J158" s="276"/>
      <c r="K158" s="204"/>
      <c r="L158" s="276"/>
      <c r="M158" s="276"/>
      <c r="N158" s="277"/>
      <c r="O158" s="276"/>
      <c r="P158" s="277"/>
      <c r="Q158" s="194">
        <f t="shared" si="28"/>
        <v>0</v>
      </c>
      <c r="R158" s="355">
        <f t="shared" si="24"/>
        <v>0</v>
      </c>
      <c r="S158" s="278">
        <f t="shared" si="20"/>
        <v>0</v>
      </c>
      <c r="T158" s="195" t="str">
        <f>IFERROR((VLOOKUP(I158&amp;N158&amp;P158,'AP Scores'!$F$2:$G$1500,2,FALSE)), "")</f>
        <v/>
      </c>
      <c r="U158" s="276"/>
      <c r="V158" s="279"/>
      <c r="W158" s="275"/>
      <c r="X158" s="355">
        <f t="shared" si="21"/>
        <v>0</v>
      </c>
      <c r="Y158" s="280"/>
      <c r="Z158" s="280"/>
      <c r="AA158" s="281">
        <f t="shared" si="29"/>
        <v>0</v>
      </c>
      <c r="AB158" s="281">
        <f t="shared" si="25"/>
        <v>0</v>
      </c>
      <c r="AC158" s="281">
        <f t="shared" si="22"/>
        <v>0</v>
      </c>
      <c r="AD158" s="195" t="str">
        <f>IFERROR((VLOOKUP(X158&amp;Y158&amp;Z158,'AP Scores'!$F$2:$G$1500,2,FALSE)), "")</f>
        <v/>
      </c>
      <c r="AE158" s="276"/>
      <c r="AF158" s="282"/>
      <c r="AG158" s="278">
        <f t="shared" si="23"/>
        <v>0</v>
      </c>
      <c r="AH158" s="280"/>
      <c r="AI158" s="280"/>
      <c r="AJ158" s="281" cm="1">
        <f t="array" ref="AJ158">IFERROR(_xlfn.IFS(AG158*AH158*AI158&gt;0,AG158*AH158*AI158,Q158&gt;0,Q158),0)</f>
        <v>0</v>
      </c>
      <c r="AK158" s="281">
        <f t="shared" si="26"/>
        <v>0</v>
      </c>
      <c r="AL158" s="278">
        <f t="shared" si="27"/>
        <v>0</v>
      </c>
      <c r="AM158" s="196" t="str" cm="1">
        <f t="array" ref="AM158">IFERROR(_xlfn.IFS(IFERROR(VLOOKUP(AG158&amp;AH158&amp;AI158,'AP Scores'!$F$2:$G$1500,2,FALSE),"")&lt;&gt;"",VLOOKUP(AG158&amp;AH158&amp;AI158,'AP Scores'!$F$2:$G$1500,2,FALSE),T158&lt;&gt;"",T158),"")</f>
        <v/>
      </c>
    </row>
    <row r="159" spans="1:39" s="198" customFormat="1" ht="15">
      <c r="A159" s="106">
        <v>146</v>
      </c>
      <c r="B159" s="275"/>
      <c r="C159" s="275"/>
      <c r="D159" s="275"/>
      <c r="E159" s="203"/>
      <c r="F159" s="276"/>
      <c r="G159" s="276"/>
      <c r="H159" s="276"/>
      <c r="I159" s="277"/>
      <c r="J159" s="276"/>
      <c r="K159" s="204"/>
      <c r="L159" s="276"/>
      <c r="M159" s="276"/>
      <c r="N159" s="277"/>
      <c r="O159" s="276"/>
      <c r="P159" s="277"/>
      <c r="Q159" s="194">
        <f t="shared" si="28"/>
        <v>0</v>
      </c>
      <c r="R159" s="355">
        <f t="shared" si="24"/>
        <v>0</v>
      </c>
      <c r="S159" s="278">
        <f t="shared" si="20"/>
        <v>0</v>
      </c>
      <c r="T159" s="195" t="str">
        <f>IFERROR((VLOOKUP(I159&amp;N159&amp;P159,'AP Scores'!$F$2:$G$1500,2,FALSE)), "")</f>
        <v/>
      </c>
      <c r="U159" s="276"/>
      <c r="V159" s="279"/>
      <c r="W159" s="275"/>
      <c r="X159" s="355">
        <f t="shared" si="21"/>
        <v>0</v>
      </c>
      <c r="Y159" s="280"/>
      <c r="Z159" s="280"/>
      <c r="AA159" s="281">
        <f t="shared" si="29"/>
        <v>0</v>
      </c>
      <c r="AB159" s="281">
        <f t="shared" si="25"/>
        <v>0</v>
      </c>
      <c r="AC159" s="281">
        <f t="shared" si="22"/>
        <v>0</v>
      </c>
      <c r="AD159" s="195" t="str">
        <f>IFERROR((VLOOKUP(X159&amp;Y159&amp;Z159,'AP Scores'!$F$2:$G$1500,2,FALSE)), "")</f>
        <v/>
      </c>
      <c r="AE159" s="276"/>
      <c r="AF159" s="282"/>
      <c r="AG159" s="278">
        <f t="shared" si="23"/>
        <v>0</v>
      </c>
      <c r="AH159" s="280"/>
      <c r="AI159" s="280"/>
      <c r="AJ159" s="281" cm="1">
        <f t="array" ref="AJ159">IFERROR(_xlfn.IFS(AG159*AH159*AI159&gt;0,AG159*AH159*AI159,Q159&gt;0,Q159),0)</f>
        <v>0</v>
      </c>
      <c r="AK159" s="281">
        <f t="shared" si="26"/>
        <v>0</v>
      </c>
      <c r="AL159" s="278">
        <f t="shared" si="27"/>
        <v>0</v>
      </c>
      <c r="AM159" s="196" t="str" cm="1">
        <f t="array" ref="AM159">IFERROR(_xlfn.IFS(IFERROR(VLOOKUP(AG159&amp;AH159&amp;AI159,'AP Scores'!$F$2:$G$1500,2,FALSE),"")&lt;&gt;"",VLOOKUP(AG159&amp;AH159&amp;AI159,'AP Scores'!$F$2:$G$1500,2,FALSE),T159&lt;&gt;"",T159),"")</f>
        <v/>
      </c>
    </row>
    <row r="160" spans="1:39" s="198" customFormat="1" ht="15">
      <c r="A160" s="106">
        <v>147</v>
      </c>
      <c r="B160" s="275"/>
      <c r="C160" s="275"/>
      <c r="D160" s="275"/>
      <c r="E160" s="203"/>
      <c r="F160" s="276"/>
      <c r="G160" s="276"/>
      <c r="H160" s="276"/>
      <c r="I160" s="277"/>
      <c r="J160" s="276"/>
      <c r="K160" s="204"/>
      <c r="L160" s="276"/>
      <c r="M160" s="276"/>
      <c r="N160" s="277"/>
      <c r="O160" s="276"/>
      <c r="P160" s="277"/>
      <c r="Q160" s="194">
        <f t="shared" si="28"/>
        <v>0</v>
      </c>
      <c r="R160" s="355">
        <f t="shared" si="24"/>
        <v>0</v>
      </c>
      <c r="S160" s="278">
        <f t="shared" si="20"/>
        <v>0</v>
      </c>
      <c r="T160" s="195" t="str">
        <f>IFERROR((VLOOKUP(I160&amp;N160&amp;P160,'AP Scores'!$F$2:$G$1500,2,FALSE)), "")</f>
        <v/>
      </c>
      <c r="U160" s="276"/>
      <c r="V160" s="279"/>
      <c r="W160" s="275"/>
      <c r="X160" s="355">
        <f t="shared" si="21"/>
        <v>0</v>
      </c>
      <c r="Y160" s="280"/>
      <c r="Z160" s="280"/>
      <c r="AA160" s="281">
        <f t="shared" si="29"/>
        <v>0</v>
      </c>
      <c r="AB160" s="281">
        <f t="shared" si="25"/>
        <v>0</v>
      </c>
      <c r="AC160" s="281">
        <f t="shared" si="22"/>
        <v>0</v>
      </c>
      <c r="AD160" s="195" t="str">
        <f>IFERROR((VLOOKUP(X160&amp;Y160&amp;Z160,'AP Scores'!$F$2:$G$1500,2,FALSE)), "")</f>
        <v/>
      </c>
      <c r="AE160" s="276"/>
      <c r="AF160" s="282"/>
      <c r="AG160" s="278">
        <f t="shared" si="23"/>
        <v>0</v>
      </c>
      <c r="AH160" s="280"/>
      <c r="AI160" s="280"/>
      <c r="AJ160" s="281" cm="1">
        <f t="array" ref="AJ160">IFERROR(_xlfn.IFS(AG160*AH160*AI160&gt;0,AG160*AH160*AI160,Q160&gt;0,Q160),0)</f>
        <v>0</v>
      </c>
      <c r="AK160" s="281">
        <f t="shared" si="26"/>
        <v>0</v>
      </c>
      <c r="AL160" s="278">
        <f t="shared" si="27"/>
        <v>0</v>
      </c>
      <c r="AM160" s="196" t="str" cm="1">
        <f t="array" ref="AM160">IFERROR(_xlfn.IFS(IFERROR(VLOOKUP(AG160&amp;AH160&amp;AI160,'AP Scores'!$F$2:$G$1500,2,FALSE),"")&lt;&gt;"",VLOOKUP(AG160&amp;AH160&amp;AI160,'AP Scores'!$F$2:$G$1500,2,FALSE),T160&lt;&gt;"",T160),"")</f>
        <v/>
      </c>
    </row>
    <row r="161" spans="1:39" s="198" customFormat="1" ht="15">
      <c r="A161" s="106">
        <v>148</v>
      </c>
      <c r="B161" s="275"/>
      <c r="C161" s="275"/>
      <c r="D161" s="275"/>
      <c r="E161" s="203"/>
      <c r="F161" s="276"/>
      <c r="G161" s="276"/>
      <c r="H161" s="276"/>
      <c r="I161" s="277"/>
      <c r="J161" s="276"/>
      <c r="K161" s="204"/>
      <c r="L161" s="276"/>
      <c r="M161" s="276"/>
      <c r="N161" s="277"/>
      <c r="O161" s="276"/>
      <c r="P161" s="277"/>
      <c r="Q161" s="194">
        <f t="shared" si="28"/>
        <v>0</v>
      </c>
      <c r="R161" s="355">
        <f t="shared" si="24"/>
        <v>0</v>
      </c>
      <c r="S161" s="278">
        <f t="shared" si="20"/>
        <v>0</v>
      </c>
      <c r="T161" s="195" t="str">
        <f>IFERROR((VLOOKUP(I161&amp;N161&amp;P161,'AP Scores'!$F$2:$G$1500,2,FALSE)), "")</f>
        <v/>
      </c>
      <c r="U161" s="276"/>
      <c r="V161" s="279"/>
      <c r="W161" s="275"/>
      <c r="X161" s="355">
        <f t="shared" si="21"/>
        <v>0</v>
      </c>
      <c r="Y161" s="280"/>
      <c r="Z161" s="280"/>
      <c r="AA161" s="281">
        <f t="shared" si="29"/>
        <v>0</v>
      </c>
      <c r="AB161" s="281">
        <f t="shared" si="25"/>
        <v>0</v>
      </c>
      <c r="AC161" s="281">
        <f t="shared" si="22"/>
        <v>0</v>
      </c>
      <c r="AD161" s="195" t="str">
        <f>IFERROR((VLOOKUP(X161&amp;Y161&amp;Z161,'AP Scores'!$F$2:$G$1500,2,FALSE)), "")</f>
        <v/>
      </c>
      <c r="AE161" s="276"/>
      <c r="AF161" s="282"/>
      <c r="AG161" s="278">
        <f t="shared" si="23"/>
        <v>0</v>
      </c>
      <c r="AH161" s="280"/>
      <c r="AI161" s="280"/>
      <c r="AJ161" s="281" cm="1">
        <f t="array" ref="AJ161">IFERROR(_xlfn.IFS(AG161*AH161*AI161&gt;0,AG161*AH161*AI161,Q161&gt;0,Q161),0)</f>
        <v>0</v>
      </c>
      <c r="AK161" s="281">
        <f t="shared" si="26"/>
        <v>0</v>
      </c>
      <c r="AL161" s="278">
        <f t="shared" si="27"/>
        <v>0</v>
      </c>
      <c r="AM161" s="196" t="str" cm="1">
        <f t="array" ref="AM161">IFERROR(_xlfn.IFS(IFERROR(VLOOKUP(AG161&amp;AH161&amp;AI161,'AP Scores'!$F$2:$G$1500,2,FALSE),"")&lt;&gt;"",VLOOKUP(AG161&amp;AH161&amp;AI161,'AP Scores'!$F$2:$G$1500,2,FALSE),T161&lt;&gt;"",T161),"")</f>
        <v/>
      </c>
    </row>
    <row r="162" spans="1:39" s="198" customFormat="1" ht="15">
      <c r="A162" s="106">
        <v>149</v>
      </c>
      <c r="B162" s="275"/>
      <c r="C162" s="275"/>
      <c r="D162" s="275"/>
      <c r="E162" s="203"/>
      <c r="F162" s="276"/>
      <c r="G162" s="276"/>
      <c r="H162" s="276"/>
      <c r="I162" s="277"/>
      <c r="J162" s="276"/>
      <c r="K162" s="204"/>
      <c r="L162" s="276"/>
      <c r="M162" s="276"/>
      <c r="N162" s="277"/>
      <c r="O162" s="276"/>
      <c r="P162" s="277"/>
      <c r="Q162" s="194">
        <f t="shared" si="28"/>
        <v>0</v>
      </c>
      <c r="R162" s="355">
        <f t="shared" si="24"/>
        <v>0</v>
      </c>
      <c r="S162" s="278">
        <f t="shared" si="20"/>
        <v>0</v>
      </c>
      <c r="T162" s="195" t="str">
        <f>IFERROR((VLOOKUP(I162&amp;N162&amp;P162,'AP Scores'!$F$2:$G$1500,2,FALSE)), "")</f>
        <v/>
      </c>
      <c r="U162" s="276"/>
      <c r="V162" s="279"/>
      <c r="W162" s="275"/>
      <c r="X162" s="355">
        <f t="shared" si="21"/>
        <v>0</v>
      </c>
      <c r="Y162" s="280"/>
      <c r="Z162" s="280"/>
      <c r="AA162" s="281">
        <f t="shared" si="29"/>
        <v>0</v>
      </c>
      <c r="AB162" s="281">
        <f t="shared" si="25"/>
        <v>0</v>
      </c>
      <c r="AC162" s="281">
        <f t="shared" si="22"/>
        <v>0</v>
      </c>
      <c r="AD162" s="195" t="str">
        <f>IFERROR((VLOOKUP(X162&amp;Y162&amp;Z162,'AP Scores'!$F$2:$G$1500,2,FALSE)), "")</f>
        <v/>
      </c>
      <c r="AE162" s="276"/>
      <c r="AF162" s="282"/>
      <c r="AG162" s="278">
        <f t="shared" si="23"/>
        <v>0</v>
      </c>
      <c r="AH162" s="280"/>
      <c r="AI162" s="280"/>
      <c r="AJ162" s="281" cm="1">
        <f t="array" ref="AJ162">IFERROR(_xlfn.IFS(AG162*AH162*AI162&gt;0,AG162*AH162*AI162,Q162&gt;0,Q162),0)</f>
        <v>0</v>
      </c>
      <c r="AK162" s="281">
        <f t="shared" si="26"/>
        <v>0</v>
      </c>
      <c r="AL162" s="278">
        <f t="shared" si="27"/>
        <v>0</v>
      </c>
      <c r="AM162" s="196" t="str" cm="1">
        <f t="array" ref="AM162">IFERROR(_xlfn.IFS(IFERROR(VLOOKUP(AG162&amp;AH162&amp;AI162,'AP Scores'!$F$2:$G$1500,2,FALSE),"")&lt;&gt;"",VLOOKUP(AG162&amp;AH162&amp;AI162,'AP Scores'!$F$2:$G$1500,2,FALSE),T162&lt;&gt;"",T162),"")</f>
        <v/>
      </c>
    </row>
    <row r="163" spans="1:39" s="198" customFormat="1" ht="15">
      <c r="A163" s="106">
        <v>150</v>
      </c>
      <c r="B163" s="275"/>
      <c r="C163" s="275"/>
      <c r="D163" s="275"/>
      <c r="E163" s="203"/>
      <c r="F163" s="276"/>
      <c r="G163" s="276"/>
      <c r="H163" s="276"/>
      <c r="I163" s="277"/>
      <c r="J163" s="276"/>
      <c r="K163" s="204"/>
      <c r="L163" s="276"/>
      <c r="M163" s="276"/>
      <c r="N163" s="277"/>
      <c r="O163" s="276"/>
      <c r="P163" s="277"/>
      <c r="Q163" s="194">
        <f t="shared" si="28"/>
        <v>0</v>
      </c>
      <c r="R163" s="355">
        <f t="shared" si="24"/>
        <v>0</v>
      </c>
      <c r="S163" s="278">
        <f t="shared" si="20"/>
        <v>0</v>
      </c>
      <c r="T163" s="195" t="str">
        <f>IFERROR((VLOOKUP(I163&amp;N163&amp;P163,'AP Scores'!$F$2:$G$1500,2,FALSE)), "")</f>
        <v/>
      </c>
      <c r="U163" s="276"/>
      <c r="V163" s="279"/>
      <c r="W163" s="275"/>
      <c r="X163" s="355">
        <f t="shared" si="21"/>
        <v>0</v>
      </c>
      <c r="Y163" s="280"/>
      <c r="Z163" s="280"/>
      <c r="AA163" s="281">
        <f t="shared" si="29"/>
        <v>0</v>
      </c>
      <c r="AB163" s="281">
        <f t="shared" si="25"/>
        <v>0</v>
      </c>
      <c r="AC163" s="281">
        <f t="shared" si="22"/>
        <v>0</v>
      </c>
      <c r="AD163" s="195" t="str">
        <f>IFERROR((VLOOKUP(X163&amp;Y163&amp;Z163,'AP Scores'!$F$2:$G$1500,2,FALSE)), "")</f>
        <v/>
      </c>
      <c r="AE163" s="276"/>
      <c r="AF163" s="282"/>
      <c r="AG163" s="278">
        <f t="shared" si="23"/>
        <v>0</v>
      </c>
      <c r="AH163" s="280"/>
      <c r="AI163" s="280"/>
      <c r="AJ163" s="281" cm="1">
        <f t="array" ref="AJ163">IFERROR(_xlfn.IFS(AG163*AH163*AI163&gt;0,AG163*AH163*AI163,Q163&gt;0,Q163),0)</f>
        <v>0</v>
      </c>
      <c r="AK163" s="281">
        <f t="shared" si="26"/>
        <v>0</v>
      </c>
      <c r="AL163" s="278">
        <f t="shared" si="27"/>
        <v>0</v>
      </c>
      <c r="AM163" s="196" t="str" cm="1">
        <f t="array" ref="AM163">IFERROR(_xlfn.IFS(IFERROR(VLOOKUP(AG163&amp;AH163&amp;AI163,'AP Scores'!$F$2:$G$1500,2,FALSE),"")&lt;&gt;"",VLOOKUP(AG163&amp;AH163&amp;AI163,'AP Scores'!$F$2:$G$1500,2,FALSE),T163&lt;&gt;"",T163),"")</f>
        <v/>
      </c>
    </row>
    <row r="164" spans="1:39" s="198" customFormat="1" ht="15">
      <c r="A164" s="106">
        <v>151</v>
      </c>
      <c r="B164" s="275"/>
      <c r="C164" s="275"/>
      <c r="D164" s="275"/>
      <c r="E164" s="203"/>
      <c r="F164" s="276"/>
      <c r="G164" s="276"/>
      <c r="H164" s="276"/>
      <c r="I164" s="277"/>
      <c r="J164" s="276"/>
      <c r="K164" s="204"/>
      <c r="L164" s="276"/>
      <c r="M164" s="276"/>
      <c r="N164" s="277"/>
      <c r="O164" s="276"/>
      <c r="P164" s="277"/>
      <c r="Q164" s="194">
        <f t="shared" si="28"/>
        <v>0</v>
      </c>
      <c r="R164" s="355">
        <f t="shared" si="24"/>
        <v>0</v>
      </c>
      <c r="S164" s="278">
        <f t="shared" si="20"/>
        <v>0</v>
      </c>
      <c r="T164" s="195" t="str">
        <f>IFERROR((VLOOKUP(I164&amp;N164&amp;P164,'AP Scores'!$F$2:$G$1500,2,FALSE)), "")</f>
        <v/>
      </c>
      <c r="U164" s="276"/>
      <c r="V164" s="279"/>
      <c r="W164" s="275"/>
      <c r="X164" s="355">
        <f t="shared" si="21"/>
        <v>0</v>
      </c>
      <c r="Y164" s="280"/>
      <c r="Z164" s="280"/>
      <c r="AA164" s="281">
        <f t="shared" si="29"/>
        <v>0</v>
      </c>
      <c r="AB164" s="281">
        <f t="shared" si="25"/>
        <v>0</v>
      </c>
      <c r="AC164" s="281">
        <f t="shared" si="22"/>
        <v>0</v>
      </c>
      <c r="AD164" s="195" t="str">
        <f>IFERROR((VLOOKUP(X164&amp;Y164&amp;Z164,'AP Scores'!$F$2:$G$1500,2,FALSE)), "")</f>
        <v/>
      </c>
      <c r="AE164" s="276"/>
      <c r="AF164" s="282"/>
      <c r="AG164" s="278">
        <f t="shared" si="23"/>
        <v>0</v>
      </c>
      <c r="AH164" s="280"/>
      <c r="AI164" s="280"/>
      <c r="AJ164" s="281" cm="1">
        <f t="array" ref="AJ164">IFERROR(_xlfn.IFS(AG164*AH164*AI164&gt;0,AG164*AH164*AI164,Q164&gt;0,Q164),0)</f>
        <v>0</v>
      </c>
      <c r="AK164" s="281">
        <f t="shared" si="26"/>
        <v>0</v>
      </c>
      <c r="AL164" s="278">
        <f t="shared" si="27"/>
        <v>0</v>
      </c>
      <c r="AM164" s="196" t="str" cm="1">
        <f t="array" ref="AM164">IFERROR(_xlfn.IFS(IFERROR(VLOOKUP(AG164&amp;AH164&amp;AI164,'AP Scores'!$F$2:$G$1500,2,FALSE),"")&lt;&gt;"",VLOOKUP(AG164&amp;AH164&amp;AI164,'AP Scores'!$F$2:$G$1500,2,FALSE),T164&lt;&gt;"",T164),"")</f>
        <v/>
      </c>
    </row>
    <row r="165" spans="1:39" s="198" customFormat="1" ht="15">
      <c r="A165" s="106">
        <v>152</v>
      </c>
      <c r="B165" s="275"/>
      <c r="C165" s="275"/>
      <c r="D165" s="275"/>
      <c r="E165" s="203"/>
      <c r="F165" s="276"/>
      <c r="G165" s="276"/>
      <c r="H165" s="276"/>
      <c r="I165" s="277"/>
      <c r="J165" s="276"/>
      <c r="K165" s="204"/>
      <c r="L165" s="276"/>
      <c r="M165" s="276"/>
      <c r="N165" s="277"/>
      <c r="O165" s="276"/>
      <c r="P165" s="277"/>
      <c r="Q165" s="194">
        <f t="shared" si="28"/>
        <v>0</v>
      </c>
      <c r="R165" s="355">
        <f t="shared" si="24"/>
        <v>0</v>
      </c>
      <c r="S165" s="278">
        <f t="shared" si="20"/>
        <v>0</v>
      </c>
      <c r="T165" s="195" t="str">
        <f>IFERROR((VLOOKUP(I165&amp;N165&amp;P165,'AP Scores'!$F$2:$G$1500,2,FALSE)), "")</f>
        <v/>
      </c>
      <c r="U165" s="276"/>
      <c r="V165" s="279"/>
      <c r="W165" s="275"/>
      <c r="X165" s="355">
        <f t="shared" si="21"/>
        <v>0</v>
      </c>
      <c r="Y165" s="280"/>
      <c r="Z165" s="280"/>
      <c r="AA165" s="281">
        <f t="shared" si="29"/>
        <v>0</v>
      </c>
      <c r="AB165" s="281">
        <f t="shared" si="25"/>
        <v>0</v>
      </c>
      <c r="AC165" s="281">
        <f t="shared" si="22"/>
        <v>0</v>
      </c>
      <c r="AD165" s="195" t="str">
        <f>IFERROR((VLOOKUP(X165&amp;Y165&amp;Z165,'AP Scores'!$F$2:$G$1500,2,FALSE)), "")</f>
        <v/>
      </c>
      <c r="AE165" s="276"/>
      <c r="AF165" s="282"/>
      <c r="AG165" s="278">
        <f t="shared" si="23"/>
        <v>0</v>
      </c>
      <c r="AH165" s="280"/>
      <c r="AI165" s="280"/>
      <c r="AJ165" s="281" cm="1">
        <f t="array" ref="AJ165">IFERROR(_xlfn.IFS(AG165*AH165*AI165&gt;0,AG165*AH165*AI165,Q165&gt;0,Q165),0)</f>
        <v>0</v>
      </c>
      <c r="AK165" s="281">
        <f t="shared" si="26"/>
        <v>0</v>
      </c>
      <c r="AL165" s="278">
        <f t="shared" si="27"/>
        <v>0</v>
      </c>
      <c r="AM165" s="196" t="str" cm="1">
        <f t="array" ref="AM165">IFERROR(_xlfn.IFS(IFERROR(VLOOKUP(AG165&amp;AH165&amp;AI165,'AP Scores'!$F$2:$G$1500,2,FALSE),"")&lt;&gt;"",VLOOKUP(AG165&amp;AH165&amp;AI165,'AP Scores'!$F$2:$G$1500,2,FALSE),T165&lt;&gt;"",T165),"")</f>
        <v/>
      </c>
    </row>
    <row r="166" spans="1:39" s="198" customFormat="1" ht="15">
      <c r="A166" s="106">
        <v>153</v>
      </c>
      <c r="B166" s="275"/>
      <c r="C166" s="275"/>
      <c r="D166" s="275"/>
      <c r="E166" s="203"/>
      <c r="F166" s="276"/>
      <c r="G166" s="276"/>
      <c r="H166" s="276"/>
      <c r="I166" s="277"/>
      <c r="J166" s="276"/>
      <c r="K166" s="204"/>
      <c r="L166" s="276"/>
      <c r="M166" s="276"/>
      <c r="N166" s="277"/>
      <c r="O166" s="276"/>
      <c r="P166" s="277"/>
      <c r="Q166" s="194">
        <f t="shared" si="28"/>
        <v>0</v>
      </c>
      <c r="R166" s="355">
        <f t="shared" si="24"/>
        <v>0</v>
      </c>
      <c r="S166" s="278">
        <f t="shared" si="20"/>
        <v>0</v>
      </c>
      <c r="T166" s="195" t="str">
        <f>IFERROR((VLOOKUP(I166&amp;N166&amp;P166,'AP Scores'!$F$2:$G$1500,2,FALSE)), "")</f>
        <v/>
      </c>
      <c r="U166" s="276"/>
      <c r="V166" s="279"/>
      <c r="W166" s="275"/>
      <c r="X166" s="355">
        <f t="shared" si="21"/>
        <v>0</v>
      </c>
      <c r="Y166" s="280"/>
      <c r="Z166" s="280"/>
      <c r="AA166" s="281">
        <f t="shared" si="29"/>
        <v>0</v>
      </c>
      <c r="AB166" s="281">
        <f t="shared" si="25"/>
        <v>0</v>
      </c>
      <c r="AC166" s="281">
        <f t="shared" si="22"/>
        <v>0</v>
      </c>
      <c r="AD166" s="195" t="str">
        <f>IFERROR((VLOOKUP(X166&amp;Y166&amp;Z166,'AP Scores'!$F$2:$G$1500,2,FALSE)), "")</f>
        <v/>
      </c>
      <c r="AE166" s="276"/>
      <c r="AF166" s="282"/>
      <c r="AG166" s="278">
        <f t="shared" si="23"/>
        <v>0</v>
      </c>
      <c r="AH166" s="280"/>
      <c r="AI166" s="280"/>
      <c r="AJ166" s="281" cm="1">
        <f t="array" ref="AJ166">IFERROR(_xlfn.IFS(AG166*AH166*AI166&gt;0,AG166*AH166*AI166,Q166&gt;0,Q166),0)</f>
        <v>0</v>
      </c>
      <c r="AK166" s="281">
        <f t="shared" si="26"/>
        <v>0</v>
      </c>
      <c r="AL166" s="278">
        <f t="shared" si="27"/>
        <v>0</v>
      </c>
      <c r="AM166" s="196" t="str" cm="1">
        <f t="array" ref="AM166">IFERROR(_xlfn.IFS(IFERROR(VLOOKUP(AG166&amp;AH166&amp;AI166,'AP Scores'!$F$2:$G$1500,2,FALSE),"")&lt;&gt;"",VLOOKUP(AG166&amp;AH166&amp;AI166,'AP Scores'!$F$2:$G$1500,2,FALSE),T166&lt;&gt;"",T166),"")</f>
        <v/>
      </c>
    </row>
    <row r="167" spans="1:39" s="198" customFormat="1" ht="15">
      <c r="A167" s="106">
        <v>154</v>
      </c>
      <c r="B167" s="275"/>
      <c r="C167" s="275"/>
      <c r="D167" s="275"/>
      <c r="E167" s="203"/>
      <c r="F167" s="276"/>
      <c r="G167" s="276"/>
      <c r="H167" s="276"/>
      <c r="I167" s="277"/>
      <c r="J167" s="276"/>
      <c r="K167" s="204"/>
      <c r="L167" s="276"/>
      <c r="M167" s="276"/>
      <c r="N167" s="277"/>
      <c r="O167" s="276"/>
      <c r="P167" s="277"/>
      <c r="Q167" s="194">
        <f t="shared" si="28"/>
        <v>0</v>
      </c>
      <c r="R167" s="355">
        <f t="shared" si="24"/>
        <v>0</v>
      </c>
      <c r="S167" s="278">
        <f t="shared" si="20"/>
        <v>0</v>
      </c>
      <c r="T167" s="195" t="str">
        <f>IFERROR((VLOOKUP(I167&amp;N167&amp;P167,'AP Scores'!$F$2:$G$1500,2,FALSE)), "")</f>
        <v/>
      </c>
      <c r="U167" s="276"/>
      <c r="V167" s="279"/>
      <c r="W167" s="275"/>
      <c r="X167" s="355">
        <f t="shared" si="21"/>
        <v>0</v>
      </c>
      <c r="Y167" s="280"/>
      <c r="Z167" s="280"/>
      <c r="AA167" s="281">
        <f t="shared" si="29"/>
        <v>0</v>
      </c>
      <c r="AB167" s="281">
        <f t="shared" si="25"/>
        <v>0</v>
      </c>
      <c r="AC167" s="281">
        <f t="shared" si="22"/>
        <v>0</v>
      </c>
      <c r="AD167" s="195" t="str">
        <f>IFERROR((VLOOKUP(X167&amp;Y167&amp;Z167,'AP Scores'!$F$2:$G$1500,2,FALSE)), "")</f>
        <v/>
      </c>
      <c r="AE167" s="276"/>
      <c r="AF167" s="282"/>
      <c r="AG167" s="278">
        <f t="shared" si="23"/>
        <v>0</v>
      </c>
      <c r="AH167" s="280"/>
      <c r="AI167" s="280"/>
      <c r="AJ167" s="281" cm="1">
        <f t="array" ref="AJ167">IFERROR(_xlfn.IFS(AG167*AH167*AI167&gt;0,AG167*AH167*AI167,Q167&gt;0,Q167),0)</f>
        <v>0</v>
      </c>
      <c r="AK167" s="281">
        <f t="shared" si="26"/>
        <v>0</v>
      </c>
      <c r="AL167" s="278">
        <f t="shared" si="27"/>
        <v>0</v>
      </c>
      <c r="AM167" s="196" t="str" cm="1">
        <f t="array" ref="AM167">IFERROR(_xlfn.IFS(IFERROR(VLOOKUP(AG167&amp;AH167&amp;AI167,'AP Scores'!$F$2:$G$1500,2,FALSE),"")&lt;&gt;"",VLOOKUP(AG167&amp;AH167&amp;AI167,'AP Scores'!$F$2:$G$1500,2,FALSE),T167&lt;&gt;"",T167),"")</f>
        <v/>
      </c>
    </row>
    <row r="168" spans="1:39" s="198" customFormat="1" ht="15">
      <c r="A168" s="106">
        <v>155</v>
      </c>
      <c r="B168" s="275"/>
      <c r="C168" s="275"/>
      <c r="D168" s="275"/>
      <c r="E168" s="203"/>
      <c r="F168" s="276"/>
      <c r="G168" s="276"/>
      <c r="H168" s="276"/>
      <c r="I168" s="277"/>
      <c r="J168" s="276"/>
      <c r="K168" s="204"/>
      <c r="L168" s="276"/>
      <c r="M168" s="276"/>
      <c r="N168" s="277"/>
      <c r="O168" s="276"/>
      <c r="P168" s="277"/>
      <c r="Q168" s="194">
        <f t="shared" si="28"/>
        <v>0</v>
      </c>
      <c r="R168" s="355">
        <f t="shared" si="24"/>
        <v>0</v>
      </c>
      <c r="S168" s="278">
        <f t="shared" si="20"/>
        <v>0</v>
      </c>
      <c r="T168" s="195" t="str">
        <f>IFERROR((VLOOKUP(I168&amp;N168&amp;P168,'AP Scores'!$F$2:$G$1500,2,FALSE)), "")</f>
        <v/>
      </c>
      <c r="U168" s="276"/>
      <c r="V168" s="279"/>
      <c r="W168" s="275"/>
      <c r="X168" s="355">
        <f t="shared" si="21"/>
        <v>0</v>
      </c>
      <c r="Y168" s="280"/>
      <c r="Z168" s="280"/>
      <c r="AA168" s="281">
        <f t="shared" si="29"/>
        <v>0</v>
      </c>
      <c r="AB168" s="281">
        <f t="shared" si="25"/>
        <v>0</v>
      </c>
      <c r="AC168" s="281">
        <f t="shared" si="22"/>
        <v>0</v>
      </c>
      <c r="AD168" s="195" t="str">
        <f>IFERROR((VLOOKUP(X168&amp;Y168&amp;Z168,'AP Scores'!$F$2:$G$1500,2,FALSE)), "")</f>
        <v/>
      </c>
      <c r="AE168" s="276"/>
      <c r="AF168" s="282"/>
      <c r="AG168" s="278">
        <f t="shared" si="23"/>
        <v>0</v>
      </c>
      <c r="AH168" s="280"/>
      <c r="AI168" s="280"/>
      <c r="AJ168" s="281" cm="1">
        <f t="array" ref="AJ168">IFERROR(_xlfn.IFS(AG168*AH168*AI168&gt;0,AG168*AH168*AI168,Q168&gt;0,Q168),0)</f>
        <v>0</v>
      </c>
      <c r="AK168" s="281">
        <f t="shared" si="26"/>
        <v>0</v>
      </c>
      <c r="AL168" s="278">
        <f t="shared" si="27"/>
        <v>0</v>
      </c>
      <c r="AM168" s="196" t="str" cm="1">
        <f t="array" ref="AM168">IFERROR(_xlfn.IFS(IFERROR(VLOOKUP(AG168&amp;AH168&amp;AI168,'AP Scores'!$F$2:$G$1500,2,FALSE),"")&lt;&gt;"",VLOOKUP(AG168&amp;AH168&amp;AI168,'AP Scores'!$F$2:$G$1500,2,FALSE),T168&lt;&gt;"",T168),"")</f>
        <v/>
      </c>
    </row>
    <row r="169" spans="1:39" s="198" customFormat="1" ht="15">
      <c r="A169" s="106">
        <v>156</v>
      </c>
      <c r="B169" s="275"/>
      <c r="C169" s="275"/>
      <c r="D169" s="275"/>
      <c r="E169" s="203"/>
      <c r="F169" s="276"/>
      <c r="G169" s="276"/>
      <c r="H169" s="276"/>
      <c r="I169" s="277"/>
      <c r="J169" s="276"/>
      <c r="K169" s="204"/>
      <c r="L169" s="276"/>
      <c r="M169" s="276"/>
      <c r="N169" s="277"/>
      <c r="O169" s="276"/>
      <c r="P169" s="277"/>
      <c r="Q169" s="194">
        <f t="shared" si="28"/>
        <v>0</v>
      </c>
      <c r="R169" s="355">
        <f t="shared" si="24"/>
        <v>0</v>
      </c>
      <c r="S169" s="278">
        <f t="shared" si="20"/>
        <v>0</v>
      </c>
      <c r="T169" s="195" t="str">
        <f>IFERROR((VLOOKUP(I169&amp;N169&amp;P169,'AP Scores'!$F$2:$G$1500,2,FALSE)), "")</f>
        <v/>
      </c>
      <c r="U169" s="276"/>
      <c r="V169" s="279"/>
      <c r="W169" s="275"/>
      <c r="X169" s="355">
        <f t="shared" si="21"/>
        <v>0</v>
      </c>
      <c r="Y169" s="280"/>
      <c r="Z169" s="280"/>
      <c r="AA169" s="281">
        <f t="shared" si="29"/>
        <v>0</v>
      </c>
      <c r="AB169" s="281">
        <f t="shared" si="25"/>
        <v>0</v>
      </c>
      <c r="AC169" s="281">
        <f t="shared" si="22"/>
        <v>0</v>
      </c>
      <c r="AD169" s="195" t="str">
        <f>IFERROR((VLOOKUP(X169&amp;Y169&amp;Z169,'AP Scores'!$F$2:$G$1500,2,FALSE)), "")</f>
        <v/>
      </c>
      <c r="AE169" s="276"/>
      <c r="AF169" s="282"/>
      <c r="AG169" s="278">
        <f t="shared" si="23"/>
        <v>0</v>
      </c>
      <c r="AH169" s="280"/>
      <c r="AI169" s="280"/>
      <c r="AJ169" s="281" cm="1">
        <f t="array" ref="AJ169">IFERROR(_xlfn.IFS(AG169*AH169*AI169&gt;0,AG169*AH169*AI169,Q169&gt;0,Q169),0)</f>
        <v>0</v>
      </c>
      <c r="AK169" s="281">
        <f t="shared" si="26"/>
        <v>0</v>
      </c>
      <c r="AL169" s="278">
        <f t="shared" si="27"/>
        <v>0</v>
      </c>
      <c r="AM169" s="196" t="str" cm="1">
        <f t="array" ref="AM169">IFERROR(_xlfn.IFS(IFERROR(VLOOKUP(AG169&amp;AH169&amp;AI169,'AP Scores'!$F$2:$G$1500,2,FALSE),"")&lt;&gt;"",VLOOKUP(AG169&amp;AH169&amp;AI169,'AP Scores'!$F$2:$G$1500,2,FALSE),T169&lt;&gt;"",T169),"")</f>
        <v/>
      </c>
    </row>
    <row r="170" spans="1:39" s="198" customFormat="1" ht="15">
      <c r="A170" s="106">
        <v>157</v>
      </c>
      <c r="B170" s="275"/>
      <c r="C170" s="275"/>
      <c r="D170" s="275"/>
      <c r="E170" s="203"/>
      <c r="F170" s="276"/>
      <c r="G170" s="276"/>
      <c r="H170" s="276"/>
      <c r="I170" s="277"/>
      <c r="J170" s="276"/>
      <c r="K170" s="204"/>
      <c r="L170" s="276"/>
      <c r="M170" s="276"/>
      <c r="N170" s="277"/>
      <c r="O170" s="276"/>
      <c r="P170" s="277"/>
      <c r="Q170" s="194">
        <f t="shared" si="28"/>
        <v>0</v>
      </c>
      <c r="R170" s="355">
        <f t="shared" si="24"/>
        <v>0</v>
      </c>
      <c r="S170" s="278">
        <f t="shared" si="20"/>
        <v>0</v>
      </c>
      <c r="T170" s="195" t="str">
        <f>IFERROR((VLOOKUP(I170&amp;N170&amp;P170,'AP Scores'!$F$2:$G$1500,2,FALSE)), "")</f>
        <v/>
      </c>
      <c r="U170" s="276"/>
      <c r="V170" s="279"/>
      <c r="W170" s="275"/>
      <c r="X170" s="355">
        <f t="shared" si="21"/>
        <v>0</v>
      </c>
      <c r="Y170" s="280"/>
      <c r="Z170" s="280"/>
      <c r="AA170" s="281">
        <f t="shared" si="29"/>
        <v>0</v>
      </c>
      <c r="AB170" s="281">
        <f t="shared" si="25"/>
        <v>0</v>
      </c>
      <c r="AC170" s="281">
        <f t="shared" si="22"/>
        <v>0</v>
      </c>
      <c r="AD170" s="195" t="str">
        <f>IFERROR((VLOOKUP(X170&amp;Y170&amp;Z170,'AP Scores'!$F$2:$G$1500,2,FALSE)), "")</f>
        <v/>
      </c>
      <c r="AE170" s="276"/>
      <c r="AF170" s="282"/>
      <c r="AG170" s="278">
        <f t="shared" si="23"/>
        <v>0</v>
      </c>
      <c r="AH170" s="280"/>
      <c r="AI170" s="280"/>
      <c r="AJ170" s="281" cm="1">
        <f t="array" ref="AJ170">IFERROR(_xlfn.IFS(AG170*AH170*AI170&gt;0,AG170*AH170*AI170,Q170&gt;0,Q170),0)</f>
        <v>0</v>
      </c>
      <c r="AK170" s="281">
        <f t="shared" si="26"/>
        <v>0</v>
      </c>
      <c r="AL170" s="278">
        <f t="shared" si="27"/>
        <v>0</v>
      </c>
      <c r="AM170" s="196" t="str" cm="1">
        <f t="array" ref="AM170">IFERROR(_xlfn.IFS(IFERROR(VLOOKUP(AG170&amp;AH170&amp;AI170,'AP Scores'!$F$2:$G$1500,2,FALSE),"")&lt;&gt;"",VLOOKUP(AG170&amp;AH170&amp;AI170,'AP Scores'!$F$2:$G$1500,2,FALSE),T170&lt;&gt;"",T170),"")</f>
        <v/>
      </c>
    </row>
    <row r="171" spans="1:39" s="198" customFormat="1" ht="15">
      <c r="A171" s="106">
        <v>158</v>
      </c>
      <c r="B171" s="275"/>
      <c r="C171" s="275"/>
      <c r="D171" s="275"/>
      <c r="E171" s="203"/>
      <c r="F171" s="276"/>
      <c r="G171" s="276"/>
      <c r="H171" s="276"/>
      <c r="I171" s="277"/>
      <c r="J171" s="276"/>
      <c r="K171" s="204"/>
      <c r="L171" s="276"/>
      <c r="M171" s="276"/>
      <c r="N171" s="277"/>
      <c r="O171" s="276"/>
      <c r="P171" s="277"/>
      <c r="Q171" s="194">
        <f t="shared" si="28"/>
        <v>0</v>
      </c>
      <c r="R171" s="355">
        <f t="shared" si="24"/>
        <v>0</v>
      </c>
      <c r="S171" s="278">
        <f t="shared" si="20"/>
        <v>0</v>
      </c>
      <c r="T171" s="195" t="str">
        <f>IFERROR((VLOOKUP(I171&amp;N171&amp;P171,'AP Scores'!$F$2:$G$1500,2,FALSE)), "")</f>
        <v/>
      </c>
      <c r="U171" s="276"/>
      <c r="V171" s="279"/>
      <c r="W171" s="275"/>
      <c r="X171" s="355">
        <f t="shared" si="21"/>
        <v>0</v>
      </c>
      <c r="Y171" s="280"/>
      <c r="Z171" s="280"/>
      <c r="AA171" s="281">
        <f t="shared" si="29"/>
        <v>0</v>
      </c>
      <c r="AB171" s="281">
        <f t="shared" si="25"/>
        <v>0</v>
      </c>
      <c r="AC171" s="281">
        <f t="shared" si="22"/>
        <v>0</v>
      </c>
      <c r="AD171" s="195" t="str">
        <f>IFERROR((VLOOKUP(X171&amp;Y171&amp;Z171,'AP Scores'!$F$2:$G$1500,2,FALSE)), "")</f>
        <v/>
      </c>
      <c r="AE171" s="276"/>
      <c r="AF171" s="282"/>
      <c r="AG171" s="278">
        <f t="shared" si="23"/>
        <v>0</v>
      </c>
      <c r="AH171" s="280"/>
      <c r="AI171" s="280"/>
      <c r="AJ171" s="281" cm="1">
        <f t="array" ref="AJ171">IFERROR(_xlfn.IFS(AG171*AH171*AI171&gt;0,AG171*AH171*AI171,Q171&gt;0,Q171),0)</f>
        <v>0</v>
      </c>
      <c r="AK171" s="281">
        <f t="shared" si="26"/>
        <v>0</v>
      </c>
      <c r="AL171" s="278">
        <f t="shared" si="27"/>
        <v>0</v>
      </c>
      <c r="AM171" s="196" t="str" cm="1">
        <f t="array" ref="AM171">IFERROR(_xlfn.IFS(IFERROR(VLOOKUP(AG171&amp;AH171&amp;AI171,'AP Scores'!$F$2:$G$1500,2,FALSE),"")&lt;&gt;"",VLOOKUP(AG171&amp;AH171&amp;AI171,'AP Scores'!$F$2:$G$1500,2,FALSE),T171&lt;&gt;"",T171),"")</f>
        <v/>
      </c>
    </row>
    <row r="172" spans="1:39" s="198" customFormat="1" ht="15">
      <c r="A172" s="106">
        <v>159</v>
      </c>
      <c r="B172" s="275"/>
      <c r="C172" s="275"/>
      <c r="D172" s="275"/>
      <c r="E172" s="203"/>
      <c r="F172" s="276"/>
      <c r="G172" s="276"/>
      <c r="H172" s="276"/>
      <c r="I172" s="277"/>
      <c r="J172" s="276"/>
      <c r="K172" s="204"/>
      <c r="L172" s="276"/>
      <c r="M172" s="276"/>
      <c r="N172" s="277"/>
      <c r="O172" s="276"/>
      <c r="P172" s="277"/>
      <c r="Q172" s="194">
        <f t="shared" si="28"/>
        <v>0</v>
      </c>
      <c r="R172" s="355">
        <f t="shared" si="24"/>
        <v>0</v>
      </c>
      <c r="S172" s="278">
        <f t="shared" si="20"/>
        <v>0</v>
      </c>
      <c r="T172" s="195" t="str">
        <f>IFERROR((VLOOKUP(I172&amp;N172&amp;P172,'AP Scores'!$F$2:$G$1500,2,FALSE)), "")</f>
        <v/>
      </c>
      <c r="U172" s="276"/>
      <c r="V172" s="279"/>
      <c r="W172" s="275"/>
      <c r="X172" s="355">
        <f t="shared" si="21"/>
        <v>0</v>
      </c>
      <c r="Y172" s="280"/>
      <c r="Z172" s="280"/>
      <c r="AA172" s="281">
        <f t="shared" si="29"/>
        <v>0</v>
      </c>
      <c r="AB172" s="281">
        <f t="shared" si="25"/>
        <v>0</v>
      </c>
      <c r="AC172" s="281">
        <f t="shared" si="22"/>
        <v>0</v>
      </c>
      <c r="AD172" s="195" t="str">
        <f>IFERROR((VLOOKUP(X172&amp;Y172&amp;Z172,'AP Scores'!$F$2:$G$1500,2,FALSE)), "")</f>
        <v/>
      </c>
      <c r="AE172" s="276"/>
      <c r="AF172" s="282"/>
      <c r="AG172" s="278">
        <f t="shared" si="23"/>
        <v>0</v>
      </c>
      <c r="AH172" s="280"/>
      <c r="AI172" s="280"/>
      <c r="AJ172" s="281" cm="1">
        <f t="array" ref="AJ172">IFERROR(_xlfn.IFS(AG172*AH172*AI172&gt;0,AG172*AH172*AI172,Q172&gt;0,Q172),0)</f>
        <v>0</v>
      </c>
      <c r="AK172" s="281">
        <f t="shared" si="26"/>
        <v>0</v>
      </c>
      <c r="AL172" s="278">
        <f t="shared" si="27"/>
        <v>0</v>
      </c>
      <c r="AM172" s="196" t="str" cm="1">
        <f t="array" ref="AM172">IFERROR(_xlfn.IFS(IFERROR(VLOOKUP(AG172&amp;AH172&amp;AI172,'AP Scores'!$F$2:$G$1500,2,FALSE),"")&lt;&gt;"",VLOOKUP(AG172&amp;AH172&amp;AI172,'AP Scores'!$F$2:$G$1500,2,FALSE),T172&lt;&gt;"",T172),"")</f>
        <v/>
      </c>
    </row>
    <row r="173" spans="1:39" s="198" customFormat="1" ht="15">
      <c r="A173" s="106">
        <v>160</v>
      </c>
      <c r="B173" s="275"/>
      <c r="C173" s="275"/>
      <c r="D173" s="275"/>
      <c r="E173" s="203"/>
      <c r="F173" s="276"/>
      <c r="G173" s="276"/>
      <c r="H173" s="276"/>
      <c r="I173" s="277"/>
      <c r="J173" s="276"/>
      <c r="K173" s="204"/>
      <c r="L173" s="276"/>
      <c r="M173" s="276"/>
      <c r="N173" s="277"/>
      <c r="O173" s="276"/>
      <c r="P173" s="277"/>
      <c r="Q173" s="194">
        <f t="shared" si="28"/>
        <v>0</v>
      </c>
      <c r="R173" s="355">
        <f t="shared" si="24"/>
        <v>0</v>
      </c>
      <c r="S173" s="278">
        <f t="shared" si="20"/>
        <v>0</v>
      </c>
      <c r="T173" s="195" t="str">
        <f>IFERROR((VLOOKUP(I173&amp;N173&amp;P173,'AP Scores'!$F$2:$G$1500,2,FALSE)), "")</f>
        <v/>
      </c>
      <c r="U173" s="276"/>
      <c r="V173" s="279"/>
      <c r="W173" s="275"/>
      <c r="X173" s="355">
        <f t="shared" si="21"/>
        <v>0</v>
      </c>
      <c r="Y173" s="280"/>
      <c r="Z173" s="280"/>
      <c r="AA173" s="281">
        <f t="shared" si="29"/>
        <v>0</v>
      </c>
      <c r="AB173" s="281">
        <f t="shared" si="25"/>
        <v>0</v>
      </c>
      <c r="AC173" s="281">
        <f t="shared" si="22"/>
        <v>0</v>
      </c>
      <c r="AD173" s="195" t="str">
        <f>IFERROR((VLOOKUP(X173&amp;Y173&amp;Z173,'AP Scores'!$F$2:$G$1500,2,FALSE)), "")</f>
        <v/>
      </c>
      <c r="AE173" s="276"/>
      <c r="AF173" s="282"/>
      <c r="AG173" s="278">
        <f t="shared" si="23"/>
        <v>0</v>
      </c>
      <c r="AH173" s="280"/>
      <c r="AI173" s="280"/>
      <c r="AJ173" s="281" cm="1">
        <f t="array" ref="AJ173">IFERROR(_xlfn.IFS(AG173*AH173*AI173&gt;0,AG173*AH173*AI173,Q173&gt;0,Q173),0)</f>
        <v>0</v>
      </c>
      <c r="AK173" s="281">
        <f t="shared" si="26"/>
        <v>0</v>
      </c>
      <c r="AL173" s="278">
        <f t="shared" si="27"/>
        <v>0</v>
      </c>
      <c r="AM173" s="196" t="str" cm="1">
        <f t="array" ref="AM173">IFERROR(_xlfn.IFS(IFERROR(VLOOKUP(AG173&amp;AH173&amp;AI173,'AP Scores'!$F$2:$G$1500,2,FALSE),"")&lt;&gt;"",VLOOKUP(AG173&amp;AH173&amp;AI173,'AP Scores'!$F$2:$G$1500,2,FALSE),T173&lt;&gt;"",T173),"")</f>
        <v/>
      </c>
    </row>
    <row r="174" spans="1:39" s="198" customFormat="1" ht="15">
      <c r="A174" s="106">
        <v>161</v>
      </c>
      <c r="B174" s="275"/>
      <c r="C174" s="275"/>
      <c r="D174" s="275"/>
      <c r="E174" s="203"/>
      <c r="F174" s="276"/>
      <c r="G174" s="276"/>
      <c r="H174" s="276"/>
      <c r="I174" s="277"/>
      <c r="J174" s="276"/>
      <c r="K174" s="204"/>
      <c r="L174" s="276"/>
      <c r="M174" s="276"/>
      <c r="N174" s="277"/>
      <c r="O174" s="276"/>
      <c r="P174" s="277"/>
      <c r="Q174" s="194">
        <f t="shared" si="28"/>
        <v>0</v>
      </c>
      <c r="R174" s="355">
        <f t="shared" si="24"/>
        <v>0</v>
      </c>
      <c r="S174" s="278">
        <f t="shared" si="20"/>
        <v>0</v>
      </c>
      <c r="T174" s="195" t="str">
        <f>IFERROR((VLOOKUP(I174&amp;N174&amp;P174,'AP Scores'!$F$2:$G$1500,2,FALSE)), "")</f>
        <v/>
      </c>
      <c r="U174" s="276"/>
      <c r="V174" s="279"/>
      <c r="W174" s="275"/>
      <c r="X174" s="355">
        <f t="shared" si="21"/>
        <v>0</v>
      </c>
      <c r="Y174" s="280"/>
      <c r="Z174" s="280"/>
      <c r="AA174" s="281">
        <f t="shared" si="29"/>
        <v>0</v>
      </c>
      <c r="AB174" s="281">
        <f t="shared" si="25"/>
        <v>0</v>
      </c>
      <c r="AC174" s="281">
        <f t="shared" si="22"/>
        <v>0</v>
      </c>
      <c r="AD174" s="195" t="str">
        <f>IFERROR((VLOOKUP(X174&amp;Y174&amp;Z174,'AP Scores'!$F$2:$G$1500,2,FALSE)), "")</f>
        <v/>
      </c>
      <c r="AE174" s="276"/>
      <c r="AF174" s="282"/>
      <c r="AG174" s="278">
        <f t="shared" si="23"/>
        <v>0</v>
      </c>
      <c r="AH174" s="280"/>
      <c r="AI174" s="280"/>
      <c r="AJ174" s="281" cm="1">
        <f t="array" ref="AJ174">IFERROR(_xlfn.IFS(AG174*AH174*AI174&gt;0,AG174*AH174*AI174,Q174&gt;0,Q174),0)</f>
        <v>0</v>
      </c>
      <c r="AK174" s="281">
        <f t="shared" si="26"/>
        <v>0</v>
      </c>
      <c r="AL174" s="278">
        <f t="shared" si="27"/>
        <v>0</v>
      </c>
      <c r="AM174" s="196" t="str" cm="1">
        <f t="array" ref="AM174">IFERROR(_xlfn.IFS(IFERROR(VLOOKUP(AG174&amp;AH174&amp;AI174,'AP Scores'!$F$2:$G$1500,2,FALSE),"")&lt;&gt;"",VLOOKUP(AG174&amp;AH174&amp;AI174,'AP Scores'!$F$2:$G$1500,2,FALSE),T174&lt;&gt;"",T174),"")</f>
        <v/>
      </c>
    </row>
    <row r="175" spans="1:39" s="198" customFormat="1" ht="15">
      <c r="A175" s="106">
        <v>162</v>
      </c>
      <c r="B175" s="275"/>
      <c r="C175" s="275"/>
      <c r="D175" s="275"/>
      <c r="E175" s="203"/>
      <c r="F175" s="276"/>
      <c r="G175" s="276"/>
      <c r="H175" s="276"/>
      <c r="I175" s="277"/>
      <c r="J175" s="276"/>
      <c r="K175" s="204"/>
      <c r="L175" s="276"/>
      <c r="M175" s="276"/>
      <c r="N175" s="277"/>
      <c r="O175" s="276"/>
      <c r="P175" s="277"/>
      <c r="Q175" s="194">
        <f t="shared" si="28"/>
        <v>0</v>
      </c>
      <c r="R175" s="355">
        <f t="shared" si="24"/>
        <v>0</v>
      </c>
      <c r="S175" s="278">
        <f t="shared" si="20"/>
        <v>0</v>
      </c>
      <c r="T175" s="195" t="str">
        <f>IFERROR((VLOOKUP(I175&amp;N175&amp;P175,'AP Scores'!$F$2:$G$1500,2,FALSE)), "")</f>
        <v/>
      </c>
      <c r="U175" s="276"/>
      <c r="V175" s="279"/>
      <c r="W175" s="275"/>
      <c r="X175" s="355">
        <f t="shared" si="21"/>
        <v>0</v>
      </c>
      <c r="Y175" s="280"/>
      <c r="Z175" s="280"/>
      <c r="AA175" s="281">
        <f t="shared" si="29"/>
        <v>0</v>
      </c>
      <c r="AB175" s="281">
        <f t="shared" si="25"/>
        <v>0</v>
      </c>
      <c r="AC175" s="281">
        <f t="shared" si="22"/>
        <v>0</v>
      </c>
      <c r="AD175" s="195" t="str">
        <f>IFERROR((VLOOKUP(X175&amp;Y175&amp;Z175,'AP Scores'!$F$2:$G$1500,2,FALSE)), "")</f>
        <v/>
      </c>
      <c r="AE175" s="276"/>
      <c r="AF175" s="282"/>
      <c r="AG175" s="278">
        <f t="shared" si="23"/>
        <v>0</v>
      </c>
      <c r="AH175" s="280"/>
      <c r="AI175" s="280"/>
      <c r="AJ175" s="281" cm="1">
        <f t="array" ref="AJ175">IFERROR(_xlfn.IFS(AG175*AH175*AI175&gt;0,AG175*AH175*AI175,Q175&gt;0,Q175),0)</f>
        <v>0</v>
      </c>
      <c r="AK175" s="281">
        <f t="shared" si="26"/>
        <v>0</v>
      </c>
      <c r="AL175" s="278">
        <f t="shared" si="27"/>
        <v>0</v>
      </c>
      <c r="AM175" s="196" t="str" cm="1">
        <f t="array" ref="AM175">IFERROR(_xlfn.IFS(IFERROR(VLOOKUP(AG175&amp;AH175&amp;AI175,'AP Scores'!$F$2:$G$1500,2,FALSE),"")&lt;&gt;"",VLOOKUP(AG175&amp;AH175&amp;AI175,'AP Scores'!$F$2:$G$1500,2,FALSE),T175&lt;&gt;"",T175),"")</f>
        <v/>
      </c>
    </row>
    <row r="176" spans="1:39" s="198" customFormat="1" ht="15">
      <c r="A176" s="106">
        <v>163</v>
      </c>
      <c r="B176" s="275"/>
      <c r="C176" s="275"/>
      <c r="D176" s="275"/>
      <c r="E176" s="203"/>
      <c r="F176" s="276"/>
      <c r="G176" s="276"/>
      <c r="H176" s="276"/>
      <c r="I176" s="277"/>
      <c r="J176" s="276"/>
      <c r="K176" s="204"/>
      <c r="L176" s="276"/>
      <c r="M176" s="276"/>
      <c r="N176" s="277"/>
      <c r="O176" s="276"/>
      <c r="P176" s="277"/>
      <c r="Q176" s="194">
        <f t="shared" si="28"/>
        <v>0</v>
      </c>
      <c r="R176" s="355">
        <f t="shared" si="24"/>
        <v>0</v>
      </c>
      <c r="S176" s="278">
        <f t="shared" si="20"/>
        <v>0</v>
      </c>
      <c r="T176" s="195" t="str">
        <f>IFERROR((VLOOKUP(I176&amp;N176&amp;P176,'AP Scores'!$F$2:$G$1500,2,FALSE)), "")</f>
        <v/>
      </c>
      <c r="U176" s="276"/>
      <c r="V176" s="279"/>
      <c r="W176" s="275"/>
      <c r="X176" s="355">
        <f t="shared" si="21"/>
        <v>0</v>
      </c>
      <c r="Y176" s="280"/>
      <c r="Z176" s="280"/>
      <c r="AA176" s="281">
        <f t="shared" si="29"/>
        <v>0</v>
      </c>
      <c r="AB176" s="281">
        <f t="shared" si="25"/>
        <v>0</v>
      </c>
      <c r="AC176" s="281">
        <f t="shared" si="22"/>
        <v>0</v>
      </c>
      <c r="AD176" s="195" t="str">
        <f>IFERROR((VLOOKUP(X176&amp;Y176&amp;Z176,'AP Scores'!$F$2:$G$1500,2,FALSE)), "")</f>
        <v/>
      </c>
      <c r="AE176" s="276"/>
      <c r="AF176" s="282"/>
      <c r="AG176" s="278">
        <f t="shared" si="23"/>
        <v>0</v>
      </c>
      <c r="AH176" s="280"/>
      <c r="AI176" s="280"/>
      <c r="AJ176" s="281" cm="1">
        <f t="array" ref="AJ176">IFERROR(_xlfn.IFS(AG176*AH176*AI176&gt;0,AG176*AH176*AI176,Q176&gt;0,Q176),0)</f>
        <v>0</v>
      </c>
      <c r="AK176" s="281">
        <f t="shared" si="26"/>
        <v>0</v>
      </c>
      <c r="AL176" s="278">
        <f t="shared" si="27"/>
        <v>0</v>
      </c>
      <c r="AM176" s="196" t="str" cm="1">
        <f t="array" ref="AM176">IFERROR(_xlfn.IFS(IFERROR(VLOOKUP(AG176&amp;AH176&amp;AI176,'AP Scores'!$F$2:$G$1500,2,FALSE),"")&lt;&gt;"",VLOOKUP(AG176&amp;AH176&amp;AI176,'AP Scores'!$F$2:$G$1500,2,FALSE),T176&lt;&gt;"",T176),"")</f>
        <v/>
      </c>
    </row>
    <row r="177" spans="1:39" s="198" customFormat="1" ht="15">
      <c r="A177" s="106">
        <v>164</v>
      </c>
      <c r="B177" s="275"/>
      <c r="C177" s="275"/>
      <c r="D177" s="275"/>
      <c r="E177" s="203"/>
      <c r="F177" s="276"/>
      <c r="G177" s="276"/>
      <c r="H177" s="276"/>
      <c r="I177" s="277"/>
      <c r="J177" s="276"/>
      <c r="K177" s="204"/>
      <c r="L177" s="276"/>
      <c r="M177" s="276"/>
      <c r="N177" s="277"/>
      <c r="O177" s="276"/>
      <c r="P177" s="277"/>
      <c r="Q177" s="194">
        <f t="shared" si="28"/>
        <v>0</v>
      </c>
      <c r="R177" s="355">
        <f t="shared" si="24"/>
        <v>0</v>
      </c>
      <c r="S177" s="278">
        <f t="shared" si="20"/>
        <v>0</v>
      </c>
      <c r="T177" s="195" t="str">
        <f>IFERROR((VLOOKUP(I177&amp;N177&amp;P177,'AP Scores'!$F$2:$G$1500,2,FALSE)), "")</f>
        <v/>
      </c>
      <c r="U177" s="276"/>
      <c r="V177" s="279"/>
      <c r="W177" s="275"/>
      <c r="X177" s="355">
        <f t="shared" si="21"/>
        <v>0</v>
      </c>
      <c r="Y177" s="280"/>
      <c r="Z177" s="280"/>
      <c r="AA177" s="281">
        <f t="shared" si="29"/>
        <v>0</v>
      </c>
      <c r="AB177" s="281">
        <f t="shared" si="25"/>
        <v>0</v>
      </c>
      <c r="AC177" s="281">
        <f t="shared" si="22"/>
        <v>0</v>
      </c>
      <c r="AD177" s="195" t="str">
        <f>IFERROR((VLOOKUP(X177&amp;Y177&amp;Z177,'AP Scores'!$F$2:$G$1500,2,FALSE)), "")</f>
        <v/>
      </c>
      <c r="AE177" s="276"/>
      <c r="AF177" s="282"/>
      <c r="AG177" s="278">
        <f t="shared" si="23"/>
        <v>0</v>
      </c>
      <c r="AH177" s="280"/>
      <c r="AI177" s="280"/>
      <c r="AJ177" s="281" cm="1">
        <f t="array" ref="AJ177">IFERROR(_xlfn.IFS(AG177*AH177*AI177&gt;0,AG177*AH177*AI177,Q177&gt;0,Q177),0)</f>
        <v>0</v>
      </c>
      <c r="AK177" s="281">
        <f t="shared" si="26"/>
        <v>0</v>
      </c>
      <c r="AL177" s="278">
        <f t="shared" si="27"/>
        <v>0</v>
      </c>
      <c r="AM177" s="196" t="str" cm="1">
        <f t="array" ref="AM177">IFERROR(_xlfn.IFS(IFERROR(VLOOKUP(AG177&amp;AH177&amp;AI177,'AP Scores'!$F$2:$G$1500,2,FALSE),"")&lt;&gt;"",VLOOKUP(AG177&amp;AH177&amp;AI177,'AP Scores'!$F$2:$G$1500,2,FALSE),T177&lt;&gt;"",T177),"")</f>
        <v/>
      </c>
    </row>
    <row r="178" spans="1:39" s="198" customFormat="1" ht="15">
      <c r="A178" s="106">
        <v>165</v>
      </c>
      <c r="B178" s="275"/>
      <c r="C178" s="275"/>
      <c r="D178" s="275"/>
      <c r="E178" s="203"/>
      <c r="F178" s="276"/>
      <c r="G178" s="276"/>
      <c r="H178" s="276"/>
      <c r="I178" s="277"/>
      <c r="J178" s="276"/>
      <c r="K178" s="204"/>
      <c r="L178" s="276"/>
      <c r="M178" s="276"/>
      <c r="N178" s="277"/>
      <c r="O178" s="276"/>
      <c r="P178" s="277"/>
      <c r="Q178" s="194">
        <f t="shared" si="28"/>
        <v>0</v>
      </c>
      <c r="R178" s="355">
        <f t="shared" si="24"/>
        <v>0</v>
      </c>
      <c r="S178" s="278">
        <f t="shared" si="20"/>
        <v>0</v>
      </c>
      <c r="T178" s="195" t="str">
        <f>IFERROR((VLOOKUP(I178&amp;N178&amp;P178,'AP Scores'!$F$2:$G$1500,2,FALSE)), "")</f>
        <v/>
      </c>
      <c r="U178" s="276"/>
      <c r="V178" s="279"/>
      <c r="W178" s="275"/>
      <c r="X178" s="355">
        <f t="shared" si="21"/>
        <v>0</v>
      </c>
      <c r="Y178" s="280"/>
      <c r="Z178" s="280"/>
      <c r="AA178" s="281">
        <f t="shared" si="29"/>
        <v>0</v>
      </c>
      <c r="AB178" s="281">
        <f t="shared" si="25"/>
        <v>0</v>
      </c>
      <c r="AC178" s="281">
        <f t="shared" si="22"/>
        <v>0</v>
      </c>
      <c r="AD178" s="195" t="str">
        <f>IFERROR((VLOOKUP(X178&amp;Y178&amp;Z178,'AP Scores'!$F$2:$G$1500,2,FALSE)), "")</f>
        <v/>
      </c>
      <c r="AE178" s="276"/>
      <c r="AF178" s="282"/>
      <c r="AG178" s="278">
        <f t="shared" si="23"/>
        <v>0</v>
      </c>
      <c r="AH178" s="280"/>
      <c r="AI178" s="280"/>
      <c r="AJ178" s="281" cm="1">
        <f t="array" ref="AJ178">IFERROR(_xlfn.IFS(AG178*AH178*AI178&gt;0,AG178*AH178*AI178,Q178&gt;0,Q178),0)</f>
        <v>0</v>
      </c>
      <c r="AK178" s="281">
        <f t="shared" si="26"/>
        <v>0</v>
      </c>
      <c r="AL178" s="278">
        <f t="shared" si="27"/>
        <v>0</v>
      </c>
      <c r="AM178" s="196" t="str" cm="1">
        <f t="array" ref="AM178">IFERROR(_xlfn.IFS(IFERROR(VLOOKUP(AG178&amp;AH178&amp;AI178,'AP Scores'!$F$2:$G$1500,2,FALSE),"")&lt;&gt;"",VLOOKUP(AG178&amp;AH178&amp;AI178,'AP Scores'!$F$2:$G$1500,2,FALSE),T178&lt;&gt;"",T178),"")</f>
        <v/>
      </c>
    </row>
    <row r="179" spans="1:39" s="198" customFormat="1" ht="15">
      <c r="A179" s="106">
        <v>166</v>
      </c>
      <c r="B179" s="275"/>
      <c r="C179" s="275"/>
      <c r="D179" s="275"/>
      <c r="E179" s="203"/>
      <c r="F179" s="276"/>
      <c r="G179" s="276"/>
      <c r="H179" s="276"/>
      <c r="I179" s="277"/>
      <c r="J179" s="276"/>
      <c r="K179" s="204"/>
      <c r="L179" s="276"/>
      <c r="M179" s="276"/>
      <c r="N179" s="277"/>
      <c r="O179" s="276"/>
      <c r="P179" s="277"/>
      <c r="Q179" s="194">
        <f t="shared" si="28"/>
        <v>0</v>
      </c>
      <c r="R179" s="355">
        <f t="shared" si="24"/>
        <v>0</v>
      </c>
      <c r="S179" s="278">
        <f t="shared" si="20"/>
        <v>0</v>
      </c>
      <c r="T179" s="195" t="str">
        <f>IFERROR((VLOOKUP(I179&amp;N179&amp;P179,'AP Scores'!$F$2:$G$1500,2,FALSE)), "")</f>
        <v/>
      </c>
      <c r="U179" s="276"/>
      <c r="V179" s="279"/>
      <c r="W179" s="275"/>
      <c r="X179" s="355">
        <f t="shared" si="21"/>
        <v>0</v>
      </c>
      <c r="Y179" s="280"/>
      <c r="Z179" s="280"/>
      <c r="AA179" s="281">
        <f t="shared" si="29"/>
        <v>0</v>
      </c>
      <c r="AB179" s="281">
        <f t="shared" si="25"/>
        <v>0</v>
      </c>
      <c r="AC179" s="281">
        <f t="shared" si="22"/>
        <v>0</v>
      </c>
      <c r="AD179" s="195" t="str">
        <f>IFERROR((VLOOKUP(X179&amp;Y179&amp;Z179,'AP Scores'!$F$2:$G$1500,2,FALSE)), "")</f>
        <v/>
      </c>
      <c r="AE179" s="276"/>
      <c r="AF179" s="282"/>
      <c r="AG179" s="278">
        <f t="shared" si="23"/>
        <v>0</v>
      </c>
      <c r="AH179" s="280"/>
      <c r="AI179" s="280"/>
      <c r="AJ179" s="281" cm="1">
        <f t="array" ref="AJ179">IFERROR(_xlfn.IFS(AG179*AH179*AI179&gt;0,AG179*AH179*AI179,Q179&gt;0,Q179),0)</f>
        <v>0</v>
      </c>
      <c r="AK179" s="281">
        <f t="shared" si="26"/>
        <v>0</v>
      </c>
      <c r="AL179" s="278">
        <f t="shared" si="27"/>
        <v>0</v>
      </c>
      <c r="AM179" s="196" t="str" cm="1">
        <f t="array" ref="AM179">IFERROR(_xlfn.IFS(IFERROR(VLOOKUP(AG179&amp;AH179&amp;AI179,'AP Scores'!$F$2:$G$1500,2,FALSE),"")&lt;&gt;"",VLOOKUP(AG179&amp;AH179&amp;AI179,'AP Scores'!$F$2:$G$1500,2,FALSE),T179&lt;&gt;"",T179),"")</f>
        <v/>
      </c>
    </row>
    <row r="180" spans="1:39" s="198" customFormat="1" ht="15">
      <c r="A180" s="106">
        <v>167</v>
      </c>
      <c r="B180" s="275"/>
      <c r="C180" s="275"/>
      <c r="D180" s="275"/>
      <c r="E180" s="203"/>
      <c r="F180" s="276"/>
      <c r="G180" s="276"/>
      <c r="H180" s="276"/>
      <c r="I180" s="277"/>
      <c r="J180" s="276"/>
      <c r="K180" s="204"/>
      <c r="L180" s="276"/>
      <c r="M180" s="276"/>
      <c r="N180" s="277"/>
      <c r="O180" s="276"/>
      <c r="P180" s="277"/>
      <c r="Q180" s="194">
        <f t="shared" si="28"/>
        <v>0</v>
      </c>
      <c r="R180" s="355">
        <f t="shared" si="24"/>
        <v>0</v>
      </c>
      <c r="S180" s="278">
        <f t="shared" si="20"/>
        <v>0</v>
      </c>
      <c r="T180" s="195" t="str">
        <f>IFERROR((VLOOKUP(I180&amp;N180&amp;P180,'AP Scores'!$F$2:$G$1500,2,FALSE)), "")</f>
        <v/>
      </c>
      <c r="U180" s="276"/>
      <c r="V180" s="279"/>
      <c r="W180" s="275"/>
      <c r="X180" s="355">
        <f t="shared" si="21"/>
        <v>0</v>
      </c>
      <c r="Y180" s="280"/>
      <c r="Z180" s="280"/>
      <c r="AA180" s="281">
        <f t="shared" si="29"/>
        <v>0</v>
      </c>
      <c r="AB180" s="281">
        <f t="shared" si="25"/>
        <v>0</v>
      </c>
      <c r="AC180" s="281">
        <f t="shared" si="22"/>
        <v>0</v>
      </c>
      <c r="AD180" s="195" t="str">
        <f>IFERROR((VLOOKUP(X180&amp;Y180&amp;Z180,'AP Scores'!$F$2:$G$1500,2,FALSE)), "")</f>
        <v/>
      </c>
      <c r="AE180" s="276"/>
      <c r="AF180" s="282"/>
      <c r="AG180" s="278">
        <f t="shared" si="23"/>
        <v>0</v>
      </c>
      <c r="AH180" s="280"/>
      <c r="AI180" s="280"/>
      <c r="AJ180" s="281" cm="1">
        <f t="array" ref="AJ180">IFERROR(_xlfn.IFS(AG180*AH180*AI180&gt;0,AG180*AH180*AI180,Q180&gt;0,Q180),0)</f>
        <v>0</v>
      </c>
      <c r="AK180" s="281">
        <f t="shared" si="26"/>
        <v>0</v>
      </c>
      <c r="AL180" s="278">
        <f t="shared" si="27"/>
        <v>0</v>
      </c>
      <c r="AM180" s="196" t="str" cm="1">
        <f t="array" ref="AM180">IFERROR(_xlfn.IFS(IFERROR(VLOOKUP(AG180&amp;AH180&amp;AI180,'AP Scores'!$F$2:$G$1500,2,FALSE),"")&lt;&gt;"",VLOOKUP(AG180&amp;AH180&amp;AI180,'AP Scores'!$F$2:$G$1500,2,FALSE),T180&lt;&gt;"",T180),"")</f>
        <v/>
      </c>
    </row>
    <row r="181" spans="1:39" s="198" customFormat="1" ht="15">
      <c r="A181" s="106">
        <v>168</v>
      </c>
      <c r="B181" s="275"/>
      <c r="C181" s="275"/>
      <c r="D181" s="275"/>
      <c r="E181" s="203"/>
      <c r="F181" s="276"/>
      <c r="G181" s="276"/>
      <c r="H181" s="276"/>
      <c r="I181" s="277"/>
      <c r="J181" s="276"/>
      <c r="K181" s="204"/>
      <c r="L181" s="276"/>
      <c r="M181" s="276"/>
      <c r="N181" s="277"/>
      <c r="O181" s="276"/>
      <c r="P181" s="277"/>
      <c r="Q181" s="194">
        <f t="shared" si="28"/>
        <v>0</v>
      </c>
      <c r="R181" s="355">
        <f t="shared" si="24"/>
        <v>0</v>
      </c>
      <c r="S181" s="278">
        <f t="shared" si="20"/>
        <v>0</v>
      </c>
      <c r="T181" s="195" t="str">
        <f>IFERROR((VLOOKUP(I181&amp;N181&amp;P181,'AP Scores'!$F$2:$G$1500,2,FALSE)), "")</f>
        <v/>
      </c>
      <c r="U181" s="276"/>
      <c r="V181" s="279"/>
      <c r="W181" s="275"/>
      <c r="X181" s="355">
        <f t="shared" si="21"/>
        <v>0</v>
      </c>
      <c r="Y181" s="280"/>
      <c r="Z181" s="280"/>
      <c r="AA181" s="281">
        <f t="shared" si="29"/>
        <v>0</v>
      </c>
      <c r="AB181" s="281">
        <f t="shared" si="25"/>
        <v>0</v>
      </c>
      <c r="AC181" s="281">
        <f t="shared" si="22"/>
        <v>0</v>
      </c>
      <c r="AD181" s="195" t="str">
        <f>IFERROR((VLOOKUP(X181&amp;Y181&amp;Z181,'AP Scores'!$F$2:$G$1500,2,FALSE)), "")</f>
        <v/>
      </c>
      <c r="AE181" s="276"/>
      <c r="AF181" s="282"/>
      <c r="AG181" s="278">
        <f t="shared" si="23"/>
        <v>0</v>
      </c>
      <c r="AH181" s="280"/>
      <c r="AI181" s="280"/>
      <c r="AJ181" s="281" cm="1">
        <f t="array" ref="AJ181">IFERROR(_xlfn.IFS(AG181*AH181*AI181&gt;0,AG181*AH181*AI181,Q181&gt;0,Q181),0)</f>
        <v>0</v>
      </c>
      <c r="AK181" s="281">
        <f t="shared" si="26"/>
        <v>0</v>
      </c>
      <c r="AL181" s="278">
        <f t="shared" si="27"/>
        <v>0</v>
      </c>
      <c r="AM181" s="196" t="str" cm="1">
        <f t="array" ref="AM181">IFERROR(_xlfn.IFS(IFERROR(VLOOKUP(AG181&amp;AH181&amp;AI181,'AP Scores'!$F$2:$G$1500,2,FALSE),"")&lt;&gt;"",VLOOKUP(AG181&amp;AH181&amp;AI181,'AP Scores'!$F$2:$G$1500,2,FALSE),T181&lt;&gt;"",T181),"")</f>
        <v/>
      </c>
    </row>
    <row r="182" spans="1:39" s="198" customFormat="1" ht="15">
      <c r="A182" s="106">
        <v>169</v>
      </c>
      <c r="B182" s="275"/>
      <c r="C182" s="275"/>
      <c r="D182" s="275"/>
      <c r="E182" s="203"/>
      <c r="F182" s="276"/>
      <c r="G182" s="276"/>
      <c r="H182" s="276"/>
      <c r="I182" s="277"/>
      <c r="J182" s="276"/>
      <c r="K182" s="204"/>
      <c r="L182" s="276"/>
      <c r="M182" s="276"/>
      <c r="N182" s="277"/>
      <c r="O182" s="276"/>
      <c r="P182" s="277"/>
      <c r="Q182" s="194">
        <f t="shared" si="28"/>
        <v>0</v>
      </c>
      <c r="R182" s="355">
        <f t="shared" si="24"/>
        <v>0</v>
      </c>
      <c r="S182" s="278">
        <f t="shared" si="20"/>
        <v>0</v>
      </c>
      <c r="T182" s="195" t="str">
        <f>IFERROR((VLOOKUP(I182&amp;N182&amp;P182,'AP Scores'!$F$2:$G$1500,2,FALSE)), "")</f>
        <v/>
      </c>
      <c r="U182" s="276"/>
      <c r="V182" s="279"/>
      <c r="W182" s="275"/>
      <c r="X182" s="355">
        <f t="shared" si="21"/>
        <v>0</v>
      </c>
      <c r="Y182" s="280"/>
      <c r="Z182" s="280"/>
      <c r="AA182" s="281">
        <f t="shared" si="29"/>
        <v>0</v>
      </c>
      <c r="AB182" s="281">
        <f t="shared" si="25"/>
        <v>0</v>
      </c>
      <c r="AC182" s="281">
        <f t="shared" si="22"/>
        <v>0</v>
      </c>
      <c r="AD182" s="195" t="str">
        <f>IFERROR((VLOOKUP(X182&amp;Y182&amp;Z182,'AP Scores'!$F$2:$G$1500,2,FALSE)), "")</f>
        <v/>
      </c>
      <c r="AE182" s="276"/>
      <c r="AF182" s="282"/>
      <c r="AG182" s="278">
        <f t="shared" si="23"/>
        <v>0</v>
      </c>
      <c r="AH182" s="280"/>
      <c r="AI182" s="280"/>
      <c r="AJ182" s="281" cm="1">
        <f t="array" ref="AJ182">IFERROR(_xlfn.IFS(AG182*AH182*AI182&gt;0,AG182*AH182*AI182,Q182&gt;0,Q182),0)</f>
        <v>0</v>
      </c>
      <c r="AK182" s="281">
        <f t="shared" si="26"/>
        <v>0</v>
      </c>
      <c r="AL182" s="278">
        <f t="shared" si="27"/>
        <v>0</v>
      </c>
      <c r="AM182" s="196" t="str" cm="1">
        <f t="array" ref="AM182">IFERROR(_xlfn.IFS(IFERROR(VLOOKUP(AG182&amp;AH182&amp;AI182,'AP Scores'!$F$2:$G$1500,2,FALSE),"")&lt;&gt;"",VLOOKUP(AG182&amp;AH182&amp;AI182,'AP Scores'!$F$2:$G$1500,2,FALSE),T182&lt;&gt;"",T182),"")</f>
        <v/>
      </c>
    </row>
    <row r="183" spans="1:39" s="198" customFormat="1" ht="15">
      <c r="A183" s="106">
        <v>170</v>
      </c>
      <c r="B183" s="275"/>
      <c r="C183" s="275"/>
      <c r="D183" s="275"/>
      <c r="E183" s="203"/>
      <c r="F183" s="276"/>
      <c r="G183" s="276"/>
      <c r="H183" s="276"/>
      <c r="I183" s="277"/>
      <c r="J183" s="276"/>
      <c r="K183" s="204"/>
      <c r="L183" s="276"/>
      <c r="M183" s="276"/>
      <c r="N183" s="277"/>
      <c r="O183" s="276"/>
      <c r="P183" s="277"/>
      <c r="Q183" s="194">
        <f t="shared" si="28"/>
        <v>0</v>
      </c>
      <c r="R183" s="355">
        <f t="shared" si="24"/>
        <v>0</v>
      </c>
      <c r="S183" s="278">
        <f t="shared" si="20"/>
        <v>0</v>
      </c>
      <c r="T183" s="195" t="str">
        <f>IFERROR((VLOOKUP(I183&amp;N183&amp;P183,'AP Scores'!$F$2:$G$1500,2,FALSE)), "")</f>
        <v/>
      </c>
      <c r="U183" s="276"/>
      <c r="V183" s="279"/>
      <c r="W183" s="275"/>
      <c r="X183" s="355">
        <f t="shared" si="21"/>
        <v>0</v>
      </c>
      <c r="Y183" s="280"/>
      <c r="Z183" s="280"/>
      <c r="AA183" s="281">
        <f t="shared" si="29"/>
        <v>0</v>
      </c>
      <c r="AB183" s="281">
        <f t="shared" si="25"/>
        <v>0</v>
      </c>
      <c r="AC183" s="281">
        <f t="shared" si="22"/>
        <v>0</v>
      </c>
      <c r="AD183" s="195" t="str">
        <f>IFERROR((VLOOKUP(X183&amp;Y183&amp;Z183,'AP Scores'!$F$2:$G$1500,2,FALSE)), "")</f>
        <v/>
      </c>
      <c r="AE183" s="276"/>
      <c r="AF183" s="282"/>
      <c r="AG183" s="278">
        <f t="shared" si="23"/>
        <v>0</v>
      </c>
      <c r="AH183" s="280"/>
      <c r="AI183" s="280"/>
      <c r="AJ183" s="281" cm="1">
        <f t="array" ref="AJ183">IFERROR(_xlfn.IFS(AG183*AH183*AI183&gt;0,AG183*AH183*AI183,Q183&gt;0,Q183),0)</f>
        <v>0</v>
      </c>
      <c r="AK183" s="281">
        <f t="shared" si="26"/>
        <v>0</v>
      </c>
      <c r="AL183" s="278">
        <f t="shared" si="27"/>
        <v>0</v>
      </c>
      <c r="AM183" s="196" t="str" cm="1">
        <f t="array" ref="AM183">IFERROR(_xlfn.IFS(IFERROR(VLOOKUP(AG183&amp;AH183&amp;AI183,'AP Scores'!$F$2:$G$1500,2,FALSE),"")&lt;&gt;"",VLOOKUP(AG183&amp;AH183&amp;AI183,'AP Scores'!$F$2:$G$1500,2,FALSE),T183&lt;&gt;"",T183),"")</f>
        <v/>
      </c>
    </row>
    <row r="184" spans="1:39" s="198" customFormat="1" ht="15">
      <c r="A184" s="106">
        <v>171</v>
      </c>
      <c r="B184" s="275"/>
      <c r="C184" s="275"/>
      <c r="D184" s="275"/>
      <c r="E184" s="203"/>
      <c r="F184" s="276"/>
      <c r="G184" s="276"/>
      <c r="H184" s="276"/>
      <c r="I184" s="277"/>
      <c r="J184" s="276"/>
      <c r="K184" s="204"/>
      <c r="L184" s="276"/>
      <c r="M184" s="276"/>
      <c r="N184" s="277"/>
      <c r="O184" s="276"/>
      <c r="P184" s="277"/>
      <c r="Q184" s="194">
        <f t="shared" si="28"/>
        <v>0</v>
      </c>
      <c r="R184" s="355">
        <f t="shared" si="24"/>
        <v>0</v>
      </c>
      <c r="S184" s="278">
        <f t="shared" si="20"/>
        <v>0</v>
      </c>
      <c r="T184" s="195" t="str">
        <f>IFERROR((VLOOKUP(I184&amp;N184&amp;P184,'AP Scores'!$F$2:$G$1500,2,FALSE)), "")</f>
        <v/>
      </c>
      <c r="U184" s="276"/>
      <c r="V184" s="279"/>
      <c r="W184" s="275"/>
      <c r="X184" s="355">
        <f t="shared" si="21"/>
        <v>0</v>
      </c>
      <c r="Y184" s="280"/>
      <c r="Z184" s="280"/>
      <c r="AA184" s="281">
        <f t="shared" si="29"/>
        <v>0</v>
      </c>
      <c r="AB184" s="281">
        <f t="shared" si="25"/>
        <v>0</v>
      </c>
      <c r="AC184" s="281">
        <f t="shared" si="22"/>
        <v>0</v>
      </c>
      <c r="AD184" s="195" t="str">
        <f>IFERROR((VLOOKUP(X184&amp;Y184&amp;Z184,'AP Scores'!$F$2:$G$1500,2,FALSE)), "")</f>
        <v/>
      </c>
      <c r="AE184" s="276"/>
      <c r="AF184" s="282"/>
      <c r="AG184" s="278">
        <f t="shared" si="23"/>
        <v>0</v>
      </c>
      <c r="AH184" s="280"/>
      <c r="AI184" s="280"/>
      <c r="AJ184" s="281" cm="1">
        <f t="array" ref="AJ184">IFERROR(_xlfn.IFS(AG184*AH184*AI184&gt;0,AG184*AH184*AI184,Q184&gt;0,Q184),0)</f>
        <v>0</v>
      </c>
      <c r="AK184" s="281">
        <f t="shared" si="26"/>
        <v>0</v>
      </c>
      <c r="AL184" s="278">
        <f t="shared" si="27"/>
        <v>0</v>
      </c>
      <c r="AM184" s="196" t="str" cm="1">
        <f t="array" ref="AM184">IFERROR(_xlfn.IFS(IFERROR(VLOOKUP(AG184&amp;AH184&amp;AI184,'AP Scores'!$F$2:$G$1500,2,FALSE),"")&lt;&gt;"",VLOOKUP(AG184&amp;AH184&amp;AI184,'AP Scores'!$F$2:$G$1500,2,FALSE),T184&lt;&gt;"",T184),"")</f>
        <v/>
      </c>
    </row>
    <row r="185" spans="1:39" s="198" customFormat="1" ht="15">
      <c r="A185" s="106">
        <v>172</v>
      </c>
      <c r="B185" s="275"/>
      <c r="C185" s="275"/>
      <c r="D185" s="275"/>
      <c r="E185" s="203"/>
      <c r="F185" s="276"/>
      <c r="G185" s="276"/>
      <c r="H185" s="276"/>
      <c r="I185" s="277"/>
      <c r="J185" s="276"/>
      <c r="K185" s="204"/>
      <c r="L185" s="276"/>
      <c r="M185" s="276"/>
      <c r="N185" s="277"/>
      <c r="O185" s="276"/>
      <c r="P185" s="277"/>
      <c r="Q185" s="194">
        <f t="shared" si="28"/>
        <v>0</v>
      </c>
      <c r="R185" s="355">
        <f t="shared" si="24"/>
        <v>0</v>
      </c>
      <c r="S185" s="278">
        <f t="shared" si="20"/>
        <v>0</v>
      </c>
      <c r="T185" s="195" t="str">
        <f>IFERROR((VLOOKUP(I185&amp;N185&amp;P185,'AP Scores'!$F$2:$G$1500,2,FALSE)), "")</f>
        <v/>
      </c>
      <c r="U185" s="276"/>
      <c r="V185" s="279"/>
      <c r="W185" s="275"/>
      <c r="X185" s="355">
        <f t="shared" si="21"/>
        <v>0</v>
      </c>
      <c r="Y185" s="280"/>
      <c r="Z185" s="280"/>
      <c r="AA185" s="281">
        <f t="shared" si="29"/>
        <v>0</v>
      </c>
      <c r="AB185" s="281">
        <f t="shared" si="25"/>
        <v>0</v>
      </c>
      <c r="AC185" s="281">
        <f t="shared" si="22"/>
        <v>0</v>
      </c>
      <c r="AD185" s="195" t="str">
        <f>IFERROR((VLOOKUP(X185&amp;Y185&amp;Z185,'AP Scores'!$F$2:$G$1500,2,FALSE)), "")</f>
        <v/>
      </c>
      <c r="AE185" s="276"/>
      <c r="AF185" s="282"/>
      <c r="AG185" s="278">
        <f t="shared" si="23"/>
        <v>0</v>
      </c>
      <c r="AH185" s="280"/>
      <c r="AI185" s="280"/>
      <c r="AJ185" s="281" cm="1">
        <f t="array" ref="AJ185">IFERROR(_xlfn.IFS(AG185*AH185*AI185&gt;0,AG185*AH185*AI185,Q185&gt;0,Q185),0)</f>
        <v>0</v>
      </c>
      <c r="AK185" s="281">
        <f t="shared" si="26"/>
        <v>0</v>
      </c>
      <c r="AL185" s="278">
        <f t="shared" si="27"/>
        <v>0</v>
      </c>
      <c r="AM185" s="196" t="str" cm="1">
        <f t="array" ref="AM185">IFERROR(_xlfn.IFS(IFERROR(VLOOKUP(AG185&amp;AH185&amp;AI185,'AP Scores'!$F$2:$G$1500,2,FALSE),"")&lt;&gt;"",VLOOKUP(AG185&amp;AH185&amp;AI185,'AP Scores'!$F$2:$G$1500,2,FALSE),T185&lt;&gt;"",T185),"")</f>
        <v/>
      </c>
    </row>
    <row r="186" spans="1:39" s="198" customFormat="1" ht="15">
      <c r="A186" s="106">
        <v>173</v>
      </c>
      <c r="B186" s="275"/>
      <c r="C186" s="275"/>
      <c r="D186" s="275"/>
      <c r="E186" s="203"/>
      <c r="F186" s="276"/>
      <c r="G186" s="276"/>
      <c r="H186" s="276"/>
      <c r="I186" s="277"/>
      <c r="J186" s="276"/>
      <c r="K186" s="204"/>
      <c r="L186" s="276"/>
      <c r="M186" s="276"/>
      <c r="N186" s="277"/>
      <c r="O186" s="276"/>
      <c r="P186" s="277"/>
      <c r="Q186" s="194">
        <f t="shared" si="28"/>
        <v>0</v>
      </c>
      <c r="R186" s="355">
        <f t="shared" si="24"/>
        <v>0</v>
      </c>
      <c r="S186" s="278">
        <f t="shared" si="20"/>
        <v>0</v>
      </c>
      <c r="T186" s="195" t="str">
        <f>IFERROR((VLOOKUP(I186&amp;N186&amp;P186,'AP Scores'!$F$2:$G$1500,2,FALSE)), "")</f>
        <v/>
      </c>
      <c r="U186" s="276"/>
      <c r="V186" s="279"/>
      <c r="W186" s="275"/>
      <c r="X186" s="355">
        <f t="shared" si="21"/>
        <v>0</v>
      </c>
      <c r="Y186" s="280"/>
      <c r="Z186" s="280"/>
      <c r="AA186" s="281">
        <f t="shared" si="29"/>
        <v>0</v>
      </c>
      <c r="AB186" s="281">
        <f t="shared" si="25"/>
        <v>0</v>
      </c>
      <c r="AC186" s="281">
        <f t="shared" si="22"/>
        <v>0</v>
      </c>
      <c r="AD186" s="195" t="str">
        <f>IFERROR((VLOOKUP(X186&amp;Y186&amp;Z186,'AP Scores'!$F$2:$G$1500,2,FALSE)), "")</f>
        <v/>
      </c>
      <c r="AE186" s="276"/>
      <c r="AF186" s="282"/>
      <c r="AG186" s="278">
        <f t="shared" si="23"/>
        <v>0</v>
      </c>
      <c r="AH186" s="280"/>
      <c r="AI186" s="280"/>
      <c r="AJ186" s="281" cm="1">
        <f t="array" ref="AJ186">IFERROR(_xlfn.IFS(AG186*AH186*AI186&gt;0,AG186*AH186*AI186,Q186&gt;0,Q186),0)</f>
        <v>0</v>
      </c>
      <c r="AK186" s="281">
        <f t="shared" si="26"/>
        <v>0</v>
      </c>
      <c r="AL186" s="278">
        <f t="shared" si="27"/>
        <v>0</v>
      </c>
      <c r="AM186" s="196" t="str" cm="1">
        <f t="array" ref="AM186">IFERROR(_xlfn.IFS(IFERROR(VLOOKUP(AG186&amp;AH186&amp;AI186,'AP Scores'!$F$2:$G$1500,2,FALSE),"")&lt;&gt;"",VLOOKUP(AG186&amp;AH186&amp;AI186,'AP Scores'!$F$2:$G$1500,2,FALSE),T186&lt;&gt;"",T186),"")</f>
        <v/>
      </c>
    </row>
    <row r="187" spans="1:39" s="198" customFormat="1" ht="15">
      <c r="A187" s="106">
        <v>174</v>
      </c>
      <c r="B187" s="275"/>
      <c r="C187" s="275"/>
      <c r="D187" s="275"/>
      <c r="E187" s="203"/>
      <c r="F187" s="276"/>
      <c r="G187" s="276"/>
      <c r="H187" s="276"/>
      <c r="I187" s="277"/>
      <c r="J187" s="276"/>
      <c r="K187" s="204"/>
      <c r="L187" s="276"/>
      <c r="M187" s="276"/>
      <c r="N187" s="277"/>
      <c r="O187" s="276"/>
      <c r="P187" s="277"/>
      <c r="Q187" s="194">
        <f t="shared" si="28"/>
        <v>0</v>
      </c>
      <c r="R187" s="355">
        <f t="shared" si="24"/>
        <v>0</v>
      </c>
      <c r="S187" s="278">
        <f t="shared" si="20"/>
        <v>0</v>
      </c>
      <c r="T187" s="195" t="str">
        <f>IFERROR((VLOOKUP(I187&amp;N187&amp;P187,'AP Scores'!$F$2:$G$1500,2,FALSE)), "")</f>
        <v/>
      </c>
      <c r="U187" s="276"/>
      <c r="V187" s="279"/>
      <c r="W187" s="275"/>
      <c r="X187" s="355">
        <f t="shared" si="21"/>
        <v>0</v>
      </c>
      <c r="Y187" s="280"/>
      <c r="Z187" s="280"/>
      <c r="AA187" s="281">
        <f t="shared" si="29"/>
        <v>0</v>
      </c>
      <c r="AB187" s="281">
        <f t="shared" si="25"/>
        <v>0</v>
      </c>
      <c r="AC187" s="281">
        <f t="shared" si="22"/>
        <v>0</v>
      </c>
      <c r="AD187" s="195" t="str">
        <f>IFERROR((VLOOKUP(X187&amp;Y187&amp;Z187,'AP Scores'!$F$2:$G$1500,2,FALSE)), "")</f>
        <v/>
      </c>
      <c r="AE187" s="276"/>
      <c r="AF187" s="282"/>
      <c r="AG187" s="278">
        <f t="shared" si="23"/>
        <v>0</v>
      </c>
      <c r="AH187" s="280"/>
      <c r="AI187" s="280"/>
      <c r="AJ187" s="281" cm="1">
        <f t="array" ref="AJ187">IFERROR(_xlfn.IFS(AG187*AH187*AI187&gt;0,AG187*AH187*AI187,Q187&gt;0,Q187),0)</f>
        <v>0</v>
      </c>
      <c r="AK187" s="281">
        <f t="shared" si="26"/>
        <v>0</v>
      </c>
      <c r="AL187" s="278">
        <f t="shared" si="27"/>
        <v>0</v>
      </c>
      <c r="AM187" s="196" t="str" cm="1">
        <f t="array" ref="AM187">IFERROR(_xlfn.IFS(IFERROR(VLOOKUP(AG187&amp;AH187&amp;AI187,'AP Scores'!$F$2:$G$1500,2,FALSE),"")&lt;&gt;"",VLOOKUP(AG187&amp;AH187&amp;AI187,'AP Scores'!$F$2:$G$1500,2,FALSE),T187&lt;&gt;"",T187),"")</f>
        <v/>
      </c>
    </row>
    <row r="188" spans="1:39" s="198" customFormat="1" ht="15">
      <c r="A188" s="106">
        <v>175</v>
      </c>
      <c r="B188" s="275"/>
      <c r="C188" s="275"/>
      <c r="D188" s="275"/>
      <c r="E188" s="203"/>
      <c r="F188" s="276"/>
      <c r="G188" s="276"/>
      <c r="H188" s="276"/>
      <c r="I188" s="277"/>
      <c r="J188" s="276"/>
      <c r="K188" s="204"/>
      <c r="L188" s="276"/>
      <c r="M188" s="276"/>
      <c r="N188" s="277"/>
      <c r="O188" s="276"/>
      <c r="P188" s="277"/>
      <c r="Q188" s="194">
        <f t="shared" si="28"/>
        <v>0</v>
      </c>
      <c r="R188" s="355">
        <f t="shared" si="24"/>
        <v>0</v>
      </c>
      <c r="S188" s="278">
        <f t="shared" si="20"/>
        <v>0</v>
      </c>
      <c r="T188" s="195" t="str">
        <f>IFERROR((VLOOKUP(I188&amp;N188&amp;P188,'AP Scores'!$F$2:$G$1500,2,FALSE)), "")</f>
        <v/>
      </c>
      <c r="U188" s="276"/>
      <c r="V188" s="279"/>
      <c r="W188" s="275"/>
      <c r="X188" s="355">
        <f t="shared" si="21"/>
        <v>0</v>
      </c>
      <c r="Y188" s="280"/>
      <c r="Z188" s="280"/>
      <c r="AA188" s="281">
        <f t="shared" si="29"/>
        <v>0</v>
      </c>
      <c r="AB188" s="281">
        <f t="shared" si="25"/>
        <v>0</v>
      </c>
      <c r="AC188" s="281">
        <f t="shared" si="22"/>
        <v>0</v>
      </c>
      <c r="AD188" s="195" t="str">
        <f>IFERROR((VLOOKUP(X188&amp;Y188&amp;Z188,'AP Scores'!$F$2:$G$1500,2,FALSE)), "")</f>
        <v/>
      </c>
      <c r="AE188" s="276"/>
      <c r="AF188" s="282"/>
      <c r="AG188" s="278">
        <f t="shared" si="23"/>
        <v>0</v>
      </c>
      <c r="AH188" s="280"/>
      <c r="AI188" s="280"/>
      <c r="AJ188" s="281" cm="1">
        <f t="array" ref="AJ188">IFERROR(_xlfn.IFS(AG188*AH188*AI188&gt;0,AG188*AH188*AI188,Q188&gt;0,Q188),0)</f>
        <v>0</v>
      </c>
      <c r="AK188" s="281">
        <f t="shared" si="26"/>
        <v>0</v>
      </c>
      <c r="AL188" s="278">
        <f t="shared" si="27"/>
        <v>0</v>
      </c>
      <c r="AM188" s="196" t="str" cm="1">
        <f t="array" ref="AM188">IFERROR(_xlfn.IFS(IFERROR(VLOOKUP(AG188&amp;AH188&amp;AI188,'AP Scores'!$F$2:$G$1500,2,FALSE),"")&lt;&gt;"",VLOOKUP(AG188&amp;AH188&amp;AI188,'AP Scores'!$F$2:$G$1500,2,FALSE),T188&lt;&gt;"",T188),"")</f>
        <v/>
      </c>
    </row>
    <row r="189" spans="1:39" s="198" customFormat="1" ht="15">
      <c r="A189" s="106">
        <v>176</v>
      </c>
      <c r="B189" s="275"/>
      <c r="C189" s="275"/>
      <c r="D189" s="275"/>
      <c r="E189" s="203"/>
      <c r="F189" s="276"/>
      <c r="G189" s="276"/>
      <c r="H189" s="276"/>
      <c r="I189" s="277"/>
      <c r="J189" s="276"/>
      <c r="K189" s="204"/>
      <c r="L189" s="276"/>
      <c r="M189" s="276"/>
      <c r="N189" s="277"/>
      <c r="O189" s="276"/>
      <c r="P189" s="277"/>
      <c r="Q189" s="194">
        <f t="shared" si="28"/>
        <v>0</v>
      </c>
      <c r="R189" s="355">
        <f t="shared" si="24"/>
        <v>0</v>
      </c>
      <c r="S189" s="278">
        <f t="shared" si="20"/>
        <v>0</v>
      </c>
      <c r="T189" s="195" t="str">
        <f>IFERROR((VLOOKUP(I189&amp;N189&amp;P189,'AP Scores'!$F$2:$G$1500,2,FALSE)), "")</f>
        <v/>
      </c>
      <c r="U189" s="276"/>
      <c r="V189" s="279"/>
      <c r="W189" s="275"/>
      <c r="X189" s="355">
        <f t="shared" si="21"/>
        <v>0</v>
      </c>
      <c r="Y189" s="280"/>
      <c r="Z189" s="280"/>
      <c r="AA189" s="281">
        <f t="shared" si="29"/>
        <v>0</v>
      </c>
      <c r="AB189" s="281">
        <f t="shared" si="25"/>
        <v>0</v>
      </c>
      <c r="AC189" s="281">
        <f t="shared" si="22"/>
        <v>0</v>
      </c>
      <c r="AD189" s="195" t="str">
        <f>IFERROR((VLOOKUP(X189&amp;Y189&amp;Z189,'AP Scores'!$F$2:$G$1500,2,FALSE)), "")</f>
        <v/>
      </c>
      <c r="AE189" s="276"/>
      <c r="AF189" s="282"/>
      <c r="AG189" s="278">
        <f t="shared" si="23"/>
        <v>0</v>
      </c>
      <c r="AH189" s="280"/>
      <c r="AI189" s="280"/>
      <c r="AJ189" s="281" cm="1">
        <f t="array" ref="AJ189">IFERROR(_xlfn.IFS(AG189*AH189*AI189&gt;0,AG189*AH189*AI189,Q189&gt;0,Q189),0)</f>
        <v>0</v>
      </c>
      <c r="AK189" s="281">
        <f t="shared" si="26"/>
        <v>0</v>
      </c>
      <c r="AL189" s="278">
        <f t="shared" si="27"/>
        <v>0</v>
      </c>
      <c r="AM189" s="196" t="str" cm="1">
        <f t="array" ref="AM189">IFERROR(_xlfn.IFS(IFERROR(VLOOKUP(AG189&amp;AH189&amp;AI189,'AP Scores'!$F$2:$G$1500,2,FALSE),"")&lt;&gt;"",VLOOKUP(AG189&amp;AH189&amp;AI189,'AP Scores'!$F$2:$G$1500,2,FALSE),T189&lt;&gt;"",T189),"")</f>
        <v/>
      </c>
    </row>
    <row r="190" spans="1:39" s="198" customFormat="1" ht="15">
      <c r="A190" s="106">
        <v>177</v>
      </c>
      <c r="B190" s="275"/>
      <c r="C190" s="275"/>
      <c r="D190" s="275"/>
      <c r="E190" s="203"/>
      <c r="F190" s="276"/>
      <c r="G190" s="276"/>
      <c r="H190" s="276"/>
      <c r="I190" s="277"/>
      <c r="J190" s="276"/>
      <c r="K190" s="204"/>
      <c r="L190" s="276"/>
      <c r="M190" s="276"/>
      <c r="N190" s="277"/>
      <c r="O190" s="276"/>
      <c r="P190" s="277"/>
      <c r="Q190" s="194">
        <f t="shared" si="28"/>
        <v>0</v>
      </c>
      <c r="R190" s="355">
        <f t="shared" si="24"/>
        <v>0</v>
      </c>
      <c r="S190" s="278">
        <f t="shared" si="20"/>
        <v>0</v>
      </c>
      <c r="T190" s="195" t="str">
        <f>IFERROR((VLOOKUP(I190&amp;N190&amp;P190,'AP Scores'!$F$2:$G$1500,2,FALSE)), "")</f>
        <v/>
      </c>
      <c r="U190" s="276"/>
      <c r="V190" s="279"/>
      <c r="W190" s="275"/>
      <c r="X190" s="355">
        <f t="shared" si="21"/>
        <v>0</v>
      </c>
      <c r="Y190" s="280"/>
      <c r="Z190" s="280"/>
      <c r="AA190" s="281">
        <f t="shared" si="29"/>
        <v>0</v>
      </c>
      <c r="AB190" s="281">
        <f t="shared" si="25"/>
        <v>0</v>
      </c>
      <c r="AC190" s="281">
        <f t="shared" si="22"/>
        <v>0</v>
      </c>
      <c r="AD190" s="195" t="str">
        <f>IFERROR((VLOOKUP(X190&amp;Y190&amp;Z190,'AP Scores'!$F$2:$G$1500,2,FALSE)), "")</f>
        <v/>
      </c>
      <c r="AE190" s="276"/>
      <c r="AF190" s="282"/>
      <c r="AG190" s="278">
        <f t="shared" si="23"/>
        <v>0</v>
      </c>
      <c r="AH190" s="280"/>
      <c r="AI190" s="280"/>
      <c r="AJ190" s="281" cm="1">
        <f t="array" ref="AJ190">IFERROR(_xlfn.IFS(AG190*AH190*AI190&gt;0,AG190*AH190*AI190,Q190&gt;0,Q190),0)</f>
        <v>0</v>
      </c>
      <c r="AK190" s="281">
        <f t="shared" si="26"/>
        <v>0</v>
      </c>
      <c r="AL190" s="278">
        <f t="shared" si="27"/>
        <v>0</v>
      </c>
      <c r="AM190" s="196" t="str" cm="1">
        <f t="array" ref="AM190">IFERROR(_xlfn.IFS(IFERROR(VLOOKUP(AG190&amp;AH190&amp;AI190,'AP Scores'!$F$2:$G$1500,2,FALSE),"")&lt;&gt;"",VLOOKUP(AG190&amp;AH190&amp;AI190,'AP Scores'!$F$2:$G$1500,2,FALSE),T190&lt;&gt;"",T190),"")</f>
        <v/>
      </c>
    </row>
    <row r="191" spans="1:39" s="198" customFormat="1" ht="15">
      <c r="A191" s="106">
        <v>178</v>
      </c>
      <c r="B191" s="275"/>
      <c r="C191" s="275"/>
      <c r="D191" s="275"/>
      <c r="E191" s="203"/>
      <c r="F191" s="276"/>
      <c r="G191" s="276"/>
      <c r="H191" s="276"/>
      <c r="I191" s="277"/>
      <c r="J191" s="276"/>
      <c r="K191" s="204"/>
      <c r="L191" s="276"/>
      <c r="M191" s="276"/>
      <c r="N191" s="277"/>
      <c r="O191" s="276"/>
      <c r="P191" s="277"/>
      <c r="Q191" s="194">
        <f t="shared" si="28"/>
        <v>0</v>
      </c>
      <c r="R191" s="355">
        <f t="shared" si="24"/>
        <v>0</v>
      </c>
      <c r="S191" s="278">
        <f t="shared" si="20"/>
        <v>0</v>
      </c>
      <c r="T191" s="195" t="str">
        <f>IFERROR((VLOOKUP(I191&amp;N191&amp;P191,'AP Scores'!$F$2:$G$1500,2,FALSE)), "")</f>
        <v/>
      </c>
      <c r="U191" s="276"/>
      <c r="V191" s="279"/>
      <c r="W191" s="275"/>
      <c r="X191" s="355">
        <f t="shared" si="21"/>
        <v>0</v>
      </c>
      <c r="Y191" s="280"/>
      <c r="Z191" s="280"/>
      <c r="AA191" s="281">
        <f t="shared" si="29"/>
        <v>0</v>
      </c>
      <c r="AB191" s="281">
        <f t="shared" si="25"/>
        <v>0</v>
      </c>
      <c r="AC191" s="281">
        <f t="shared" si="22"/>
        <v>0</v>
      </c>
      <c r="AD191" s="195" t="str">
        <f>IFERROR((VLOOKUP(X191&amp;Y191&amp;Z191,'AP Scores'!$F$2:$G$1500,2,FALSE)), "")</f>
        <v/>
      </c>
      <c r="AE191" s="276"/>
      <c r="AF191" s="282"/>
      <c r="AG191" s="278">
        <f t="shared" si="23"/>
        <v>0</v>
      </c>
      <c r="AH191" s="280"/>
      <c r="AI191" s="280"/>
      <c r="AJ191" s="281" cm="1">
        <f t="array" ref="AJ191">IFERROR(_xlfn.IFS(AG191*AH191*AI191&gt;0,AG191*AH191*AI191,Q191&gt;0,Q191),0)</f>
        <v>0</v>
      </c>
      <c r="AK191" s="281">
        <f t="shared" si="26"/>
        <v>0</v>
      </c>
      <c r="AL191" s="278">
        <f t="shared" si="27"/>
        <v>0</v>
      </c>
      <c r="AM191" s="196" t="str" cm="1">
        <f t="array" ref="AM191">IFERROR(_xlfn.IFS(IFERROR(VLOOKUP(AG191&amp;AH191&amp;AI191,'AP Scores'!$F$2:$G$1500,2,FALSE),"")&lt;&gt;"",VLOOKUP(AG191&amp;AH191&amp;AI191,'AP Scores'!$F$2:$G$1500,2,FALSE),T191&lt;&gt;"",T191),"")</f>
        <v/>
      </c>
    </row>
    <row r="192" spans="1:39" s="198" customFormat="1" ht="15">
      <c r="A192" s="106">
        <v>179</v>
      </c>
      <c r="B192" s="275"/>
      <c r="C192" s="275"/>
      <c r="D192" s="275"/>
      <c r="E192" s="203"/>
      <c r="F192" s="276"/>
      <c r="G192" s="276"/>
      <c r="H192" s="276"/>
      <c r="I192" s="277"/>
      <c r="J192" s="276"/>
      <c r="K192" s="204"/>
      <c r="L192" s="276"/>
      <c r="M192" s="276"/>
      <c r="N192" s="277"/>
      <c r="O192" s="276"/>
      <c r="P192" s="277"/>
      <c r="Q192" s="194">
        <f t="shared" si="28"/>
        <v>0</v>
      </c>
      <c r="R192" s="355">
        <f t="shared" si="24"/>
        <v>0</v>
      </c>
      <c r="S192" s="278">
        <f t="shared" si="20"/>
        <v>0</v>
      </c>
      <c r="T192" s="195" t="str">
        <f>IFERROR((VLOOKUP(I192&amp;N192&amp;P192,'AP Scores'!$F$2:$G$1500,2,FALSE)), "")</f>
        <v/>
      </c>
      <c r="U192" s="276"/>
      <c r="V192" s="279"/>
      <c r="W192" s="275"/>
      <c r="X192" s="355">
        <f t="shared" si="21"/>
        <v>0</v>
      </c>
      <c r="Y192" s="280"/>
      <c r="Z192" s="280"/>
      <c r="AA192" s="281">
        <f t="shared" si="29"/>
        <v>0</v>
      </c>
      <c r="AB192" s="281">
        <f t="shared" si="25"/>
        <v>0</v>
      </c>
      <c r="AC192" s="281">
        <f t="shared" si="22"/>
        <v>0</v>
      </c>
      <c r="AD192" s="195" t="str">
        <f>IFERROR((VLOOKUP(X192&amp;Y192&amp;Z192,'AP Scores'!$F$2:$G$1500,2,FALSE)), "")</f>
        <v/>
      </c>
      <c r="AE192" s="276"/>
      <c r="AF192" s="282"/>
      <c r="AG192" s="278">
        <f t="shared" si="23"/>
        <v>0</v>
      </c>
      <c r="AH192" s="280"/>
      <c r="AI192" s="280"/>
      <c r="AJ192" s="281" cm="1">
        <f t="array" ref="AJ192">IFERROR(_xlfn.IFS(AG192*AH192*AI192&gt;0,AG192*AH192*AI192,Q192&gt;0,Q192),0)</f>
        <v>0</v>
      </c>
      <c r="AK192" s="281">
        <f t="shared" si="26"/>
        <v>0</v>
      </c>
      <c r="AL192" s="278">
        <f t="shared" si="27"/>
        <v>0</v>
      </c>
      <c r="AM192" s="196" t="str" cm="1">
        <f t="array" ref="AM192">IFERROR(_xlfn.IFS(IFERROR(VLOOKUP(AG192&amp;AH192&amp;AI192,'AP Scores'!$F$2:$G$1500,2,FALSE),"")&lt;&gt;"",VLOOKUP(AG192&amp;AH192&amp;AI192,'AP Scores'!$F$2:$G$1500,2,FALSE),T192&lt;&gt;"",T192),"")</f>
        <v/>
      </c>
    </row>
    <row r="193" spans="1:39" s="198" customFormat="1" ht="15">
      <c r="A193" s="106">
        <v>180</v>
      </c>
      <c r="B193" s="275"/>
      <c r="C193" s="275"/>
      <c r="D193" s="275"/>
      <c r="E193" s="203"/>
      <c r="F193" s="276"/>
      <c r="G193" s="276"/>
      <c r="H193" s="276"/>
      <c r="I193" s="277"/>
      <c r="J193" s="276"/>
      <c r="K193" s="204"/>
      <c r="L193" s="276"/>
      <c r="M193" s="276"/>
      <c r="N193" s="277"/>
      <c r="O193" s="276"/>
      <c r="P193" s="277"/>
      <c r="Q193" s="194">
        <f t="shared" si="28"/>
        <v>0</v>
      </c>
      <c r="R193" s="355">
        <f t="shared" si="24"/>
        <v>0</v>
      </c>
      <c r="S193" s="278">
        <f t="shared" si="20"/>
        <v>0</v>
      </c>
      <c r="T193" s="195" t="str">
        <f>IFERROR((VLOOKUP(I193&amp;N193&amp;P193,'AP Scores'!$F$2:$G$1500,2,FALSE)), "")</f>
        <v/>
      </c>
      <c r="U193" s="276"/>
      <c r="V193" s="279"/>
      <c r="W193" s="275"/>
      <c r="X193" s="355">
        <f t="shared" si="21"/>
        <v>0</v>
      </c>
      <c r="Y193" s="280"/>
      <c r="Z193" s="280"/>
      <c r="AA193" s="281">
        <f t="shared" si="29"/>
        <v>0</v>
      </c>
      <c r="AB193" s="281">
        <f t="shared" si="25"/>
        <v>0</v>
      </c>
      <c r="AC193" s="281">
        <f t="shared" si="22"/>
        <v>0</v>
      </c>
      <c r="AD193" s="195" t="str">
        <f>IFERROR((VLOOKUP(X193&amp;Y193&amp;Z193,'AP Scores'!$F$2:$G$1500,2,FALSE)), "")</f>
        <v/>
      </c>
      <c r="AE193" s="276"/>
      <c r="AF193" s="282"/>
      <c r="AG193" s="278">
        <f t="shared" si="23"/>
        <v>0</v>
      </c>
      <c r="AH193" s="280"/>
      <c r="AI193" s="280"/>
      <c r="AJ193" s="281" cm="1">
        <f t="array" ref="AJ193">IFERROR(_xlfn.IFS(AG193*AH193*AI193&gt;0,AG193*AH193*AI193,Q193&gt;0,Q193),0)</f>
        <v>0</v>
      </c>
      <c r="AK193" s="281">
        <f t="shared" si="26"/>
        <v>0</v>
      </c>
      <c r="AL193" s="278">
        <f t="shared" si="27"/>
        <v>0</v>
      </c>
      <c r="AM193" s="196" t="str" cm="1">
        <f t="array" ref="AM193">IFERROR(_xlfn.IFS(IFERROR(VLOOKUP(AG193&amp;AH193&amp;AI193,'AP Scores'!$F$2:$G$1500,2,FALSE),"")&lt;&gt;"",VLOOKUP(AG193&amp;AH193&amp;AI193,'AP Scores'!$F$2:$G$1500,2,FALSE),T193&lt;&gt;"",T193),"")</f>
        <v/>
      </c>
    </row>
    <row r="194" spans="1:39" s="198" customFormat="1" ht="15">
      <c r="A194" s="106">
        <v>181</v>
      </c>
      <c r="B194" s="275"/>
      <c r="C194" s="275"/>
      <c r="D194" s="275"/>
      <c r="E194" s="203"/>
      <c r="F194" s="276"/>
      <c r="G194" s="276"/>
      <c r="H194" s="276"/>
      <c r="I194" s="277"/>
      <c r="J194" s="276"/>
      <c r="K194" s="204"/>
      <c r="L194" s="276"/>
      <c r="M194" s="276"/>
      <c r="N194" s="277"/>
      <c r="O194" s="276"/>
      <c r="P194" s="277"/>
      <c r="Q194" s="194">
        <f t="shared" si="28"/>
        <v>0</v>
      </c>
      <c r="R194" s="355">
        <f t="shared" si="24"/>
        <v>0</v>
      </c>
      <c r="S194" s="278">
        <f t="shared" si="20"/>
        <v>0</v>
      </c>
      <c r="T194" s="195" t="str">
        <f>IFERROR((VLOOKUP(I194&amp;N194&amp;P194,'AP Scores'!$F$2:$G$1500,2,FALSE)), "")</f>
        <v/>
      </c>
      <c r="U194" s="276"/>
      <c r="V194" s="279"/>
      <c r="W194" s="275"/>
      <c r="X194" s="355">
        <f t="shared" si="21"/>
        <v>0</v>
      </c>
      <c r="Y194" s="280"/>
      <c r="Z194" s="280"/>
      <c r="AA194" s="281">
        <f t="shared" si="29"/>
        <v>0</v>
      </c>
      <c r="AB194" s="281">
        <f t="shared" si="25"/>
        <v>0</v>
      </c>
      <c r="AC194" s="281">
        <f t="shared" si="22"/>
        <v>0</v>
      </c>
      <c r="AD194" s="195" t="str">
        <f>IFERROR((VLOOKUP(X194&amp;Y194&amp;Z194,'AP Scores'!$F$2:$G$1500,2,FALSE)), "")</f>
        <v/>
      </c>
      <c r="AE194" s="276"/>
      <c r="AF194" s="282"/>
      <c r="AG194" s="278">
        <f t="shared" si="23"/>
        <v>0</v>
      </c>
      <c r="AH194" s="280"/>
      <c r="AI194" s="280"/>
      <c r="AJ194" s="281" cm="1">
        <f t="array" ref="AJ194">IFERROR(_xlfn.IFS(AG194*AH194*AI194&gt;0,AG194*AH194*AI194,Q194&gt;0,Q194),0)</f>
        <v>0</v>
      </c>
      <c r="AK194" s="281">
        <f t="shared" si="26"/>
        <v>0</v>
      </c>
      <c r="AL194" s="278">
        <f t="shared" si="27"/>
        <v>0</v>
      </c>
      <c r="AM194" s="196" t="str" cm="1">
        <f t="array" ref="AM194">IFERROR(_xlfn.IFS(IFERROR(VLOOKUP(AG194&amp;AH194&amp;AI194,'AP Scores'!$F$2:$G$1500,2,FALSE),"")&lt;&gt;"",VLOOKUP(AG194&amp;AH194&amp;AI194,'AP Scores'!$F$2:$G$1500,2,FALSE),T194&lt;&gt;"",T194),"")</f>
        <v/>
      </c>
    </row>
    <row r="195" spans="1:39" s="198" customFormat="1" ht="15">
      <c r="A195" s="106">
        <v>182</v>
      </c>
      <c r="B195" s="275"/>
      <c r="C195" s="275"/>
      <c r="D195" s="275"/>
      <c r="E195" s="203"/>
      <c r="F195" s="276"/>
      <c r="G195" s="276"/>
      <c r="H195" s="276"/>
      <c r="I195" s="277"/>
      <c r="J195" s="276"/>
      <c r="K195" s="204"/>
      <c r="L195" s="276"/>
      <c r="M195" s="276"/>
      <c r="N195" s="277"/>
      <c r="O195" s="276"/>
      <c r="P195" s="277"/>
      <c r="Q195" s="194">
        <f t="shared" si="28"/>
        <v>0</v>
      </c>
      <c r="R195" s="355">
        <f t="shared" si="24"/>
        <v>0</v>
      </c>
      <c r="S195" s="278">
        <f t="shared" si="20"/>
        <v>0</v>
      </c>
      <c r="T195" s="195" t="str">
        <f>IFERROR((VLOOKUP(I195&amp;N195&amp;P195,'AP Scores'!$F$2:$G$1500,2,FALSE)), "")</f>
        <v/>
      </c>
      <c r="U195" s="276"/>
      <c r="V195" s="279"/>
      <c r="W195" s="275"/>
      <c r="X195" s="355">
        <f t="shared" si="21"/>
        <v>0</v>
      </c>
      <c r="Y195" s="280"/>
      <c r="Z195" s="280"/>
      <c r="AA195" s="281">
        <f t="shared" si="29"/>
        <v>0</v>
      </c>
      <c r="AB195" s="281">
        <f t="shared" si="25"/>
        <v>0</v>
      </c>
      <c r="AC195" s="281">
        <f t="shared" si="22"/>
        <v>0</v>
      </c>
      <c r="AD195" s="195" t="str">
        <f>IFERROR((VLOOKUP(X195&amp;Y195&amp;Z195,'AP Scores'!$F$2:$G$1500,2,FALSE)), "")</f>
        <v/>
      </c>
      <c r="AE195" s="276"/>
      <c r="AF195" s="282"/>
      <c r="AG195" s="278">
        <f t="shared" si="23"/>
        <v>0</v>
      </c>
      <c r="AH195" s="280"/>
      <c r="AI195" s="280"/>
      <c r="AJ195" s="281" cm="1">
        <f t="array" ref="AJ195">IFERROR(_xlfn.IFS(AG195*AH195*AI195&gt;0,AG195*AH195*AI195,Q195&gt;0,Q195),0)</f>
        <v>0</v>
      </c>
      <c r="AK195" s="281">
        <f t="shared" si="26"/>
        <v>0</v>
      </c>
      <c r="AL195" s="278">
        <f t="shared" si="27"/>
        <v>0</v>
      </c>
      <c r="AM195" s="196" t="str" cm="1">
        <f t="array" ref="AM195">IFERROR(_xlfn.IFS(IFERROR(VLOOKUP(AG195&amp;AH195&amp;AI195,'AP Scores'!$F$2:$G$1500,2,FALSE),"")&lt;&gt;"",VLOOKUP(AG195&amp;AH195&amp;AI195,'AP Scores'!$F$2:$G$1500,2,FALSE),T195&lt;&gt;"",T195),"")</f>
        <v/>
      </c>
    </row>
    <row r="196" spans="1:39" s="198" customFormat="1" ht="15">
      <c r="A196" s="106">
        <v>183</v>
      </c>
      <c r="B196" s="275"/>
      <c r="C196" s="275"/>
      <c r="D196" s="275"/>
      <c r="E196" s="203"/>
      <c r="F196" s="276"/>
      <c r="G196" s="276"/>
      <c r="H196" s="276"/>
      <c r="I196" s="277"/>
      <c r="J196" s="276"/>
      <c r="K196" s="204"/>
      <c r="L196" s="276"/>
      <c r="M196" s="276"/>
      <c r="N196" s="277"/>
      <c r="O196" s="276"/>
      <c r="P196" s="277"/>
      <c r="Q196" s="194">
        <f t="shared" si="28"/>
        <v>0</v>
      </c>
      <c r="R196" s="355">
        <f t="shared" si="24"/>
        <v>0</v>
      </c>
      <c r="S196" s="278">
        <f t="shared" si="20"/>
        <v>0</v>
      </c>
      <c r="T196" s="195" t="str">
        <f>IFERROR((VLOOKUP(I196&amp;N196&amp;P196,'AP Scores'!$F$2:$G$1500,2,FALSE)), "")</f>
        <v/>
      </c>
      <c r="U196" s="276"/>
      <c r="V196" s="279"/>
      <c r="W196" s="275"/>
      <c r="X196" s="355">
        <f t="shared" si="21"/>
        <v>0</v>
      </c>
      <c r="Y196" s="280"/>
      <c r="Z196" s="280"/>
      <c r="AA196" s="281">
        <f t="shared" si="29"/>
        <v>0</v>
      </c>
      <c r="AB196" s="281">
        <f t="shared" si="25"/>
        <v>0</v>
      </c>
      <c r="AC196" s="281">
        <f t="shared" si="22"/>
        <v>0</v>
      </c>
      <c r="AD196" s="195" t="str">
        <f>IFERROR((VLOOKUP(X196&amp;Y196&amp;Z196,'AP Scores'!$F$2:$G$1500,2,FALSE)), "")</f>
        <v/>
      </c>
      <c r="AE196" s="276"/>
      <c r="AF196" s="282"/>
      <c r="AG196" s="278">
        <f t="shared" si="23"/>
        <v>0</v>
      </c>
      <c r="AH196" s="280"/>
      <c r="AI196" s="280"/>
      <c r="AJ196" s="281" cm="1">
        <f t="array" ref="AJ196">IFERROR(_xlfn.IFS(AG196*AH196*AI196&gt;0,AG196*AH196*AI196,Q196&gt;0,Q196),0)</f>
        <v>0</v>
      </c>
      <c r="AK196" s="281">
        <f t="shared" si="26"/>
        <v>0</v>
      </c>
      <c r="AL196" s="278">
        <f t="shared" si="27"/>
        <v>0</v>
      </c>
      <c r="AM196" s="196" t="str" cm="1">
        <f t="array" ref="AM196">IFERROR(_xlfn.IFS(IFERROR(VLOOKUP(AG196&amp;AH196&amp;AI196,'AP Scores'!$F$2:$G$1500,2,FALSE),"")&lt;&gt;"",VLOOKUP(AG196&amp;AH196&amp;AI196,'AP Scores'!$F$2:$G$1500,2,FALSE),T196&lt;&gt;"",T196),"")</f>
        <v/>
      </c>
    </row>
    <row r="197" spans="1:39" s="198" customFormat="1" ht="15">
      <c r="A197" s="106">
        <v>184</v>
      </c>
      <c r="B197" s="275"/>
      <c r="C197" s="275"/>
      <c r="D197" s="275"/>
      <c r="E197" s="203"/>
      <c r="F197" s="276"/>
      <c r="G197" s="276"/>
      <c r="H197" s="276"/>
      <c r="I197" s="277"/>
      <c r="J197" s="276"/>
      <c r="K197" s="204"/>
      <c r="L197" s="276"/>
      <c r="M197" s="276"/>
      <c r="N197" s="277"/>
      <c r="O197" s="276"/>
      <c r="P197" s="277"/>
      <c r="Q197" s="194">
        <f t="shared" si="28"/>
        <v>0</v>
      </c>
      <c r="R197" s="355">
        <f t="shared" si="24"/>
        <v>0</v>
      </c>
      <c r="S197" s="278">
        <f t="shared" si="20"/>
        <v>0</v>
      </c>
      <c r="T197" s="195" t="str">
        <f>IFERROR((VLOOKUP(I197&amp;N197&amp;P197,'AP Scores'!$F$2:$G$1500,2,FALSE)), "")</f>
        <v/>
      </c>
      <c r="U197" s="276"/>
      <c r="V197" s="279"/>
      <c r="W197" s="275"/>
      <c r="X197" s="355">
        <f t="shared" si="21"/>
        <v>0</v>
      </c>
      <c r="Y197" s="280"/>
      <c r="Z197" s="280"/>
      <c r="AA197" s="281">
        <f t="shared" si="29"/>
        <v>0</v>
      </c>
      <c r="AB197" s="281">
        <f t="shared" si="25"/>
        <v>0</v>
      </c>
      <c r="AC197" s="281">
        <f t="shared" si="22"/>
        <v>0</v>
      </c>
      <c r="AD197" s="195" t="str">
        <f>IFERROR((VLOOKUP(X197&amp;Y197&amp;Z197,'AP Scores'!$F$2:$G$1500,2,FALSE)), "")</f>
        <v/>
      </c>
      <c r="AE197" s="276"/>
      <c r="AF197" s="282"/>
      <c r="AG197" s="278">
        <f t="shared" si="23"/>
        <v>0</v>
      </c>
      <c r="AH197" s="280"/>
      <c r="AI197" s="280"/>
      <c r="AJ197" s="281" cm="1">
        <f t="array" ref="AJ197">IFERROR(_xlfn.IFS(AG197*AH197*AI197&gt;0,AG197*AH197*AI197,Q197&gt;0,Q197),0)</f>
        <v>0</v>
      </c>
      <c r="AK197" s="281">
        <f t="shared" si="26"/>
        <v>0</v>
      </c>
      <c r="AL197" s="278">
        <f t="shared" si="27"/>
        <v>0</v>
      </c>
      <c r="AM197" s="196" t="str" cm="1">
        <f t="array" ref="AM197">IFERROR(_xlfn.IFS(IFERROR(VLOOKUP(AG197&amp;AH197&amp;AI197,'AP Scores'!$F$2:$G$1500,2,FALSE),"")&lt;&gt;"",VLOOKUP(AG197&amp;AH197&amp;AI197,'AP Scores'!$F$2:$G$1500,2,FALSE),T197&lt;&gt;"",T197),"")</f>
        <v/>
      </c>
    </row>
    <row r="198" spans="1:39" s="198" customFormat="1" ht="15">
      <c r="A198" s="106">
        <v>185</v>
      </c>
      <c r="B198" s="275"/>
      <c r="C198" s="275"/>
      <c r="D198" s="275"/>
      <c r="E198" s="203"/>
      <c r="F198" s="276"/>
      <c r="G198" s="276"/>
      <c r="H198" s="276"/>
      <c r="I198" s="277"/>
      <c r="J198" s="276"/>
      <c r="K198" s="204"/>
      <c r="L198" s="276"/>
      <c r="M198" s="276"/>
      <c r="N198" s="277"/>
      <c r="O198" s="276"/>
      <c r="P198" s="277"/>
      <c r="Q198" s="194">
        <f t="shared" si="28"/>
        <v>0</v>
      </c>
      <c r="R198" s="355">
        <f t="shared" si="24"/>
        <v>0</v>
      </c>
      <c r="S198" s="278">
        <f t="shared" si="20"/>
        <v>0</v>
      </c>
      <c r="T198" s="195" t="str">
        <f>IFERROR((VLOOKUP(I198&amp;N198&amp;P198,'AP Scores'!$F$2:$G$1500,2,FALSE)), "")</f>
        <v/>
      </c>
      <c r="U198" s="276"/>
      <c r="V198" s="279"/>
      <c r="W198" s="275"/>
      <c r="X198" s="355">
        <f t="shared" si="21"/>
        <v>0</v>
      </c>
      <c r="Y198" s="280"/>
      <c r="Z198" s="280"/>
      <c r="AA198" s="281">
        <f t="shared" si="29"/>
        <v>0</v>
      </c>
      <c r="AB198" s="281">
        <f t="shared" si="25"/>
        <v>0</v>
      </c>
      <c r="AC198" s="281">
        <f t="shared" si="22"/>
        <v>0</v>
      </c>
      <c r="AD198" s="195" t="str">
        <f>IFERROR((VLOOKUP(X198&amp;Y198&amp;Z198,'AP Scores'!$F$2:$G$1500,2,FALSE)), "")</f>
        <v/>
      </c>
      <c r="AE198" s="276"/>
      <c r="AF198" s="282"/>
      <c r="AG198" s="278">
        <f t="shared" si="23"/>
        <v>0</v>
      </c>
      <c r="AH198" s="280"/>
      <c r="AI198" s="280"/>
      <c r="AJ198" s="281" cm="1">
        <f t="array" ref="AJ198">IFERROR(_xlfn.IFS(AG198*AH198*AI198&gt;0,AG198*AH198*AI198,Q198&gt;0,Q198),0)</f>
        <v>0</v>
      </c>
      <c r="AK198" s="281">
        <f t="shared" si="26"/>
        <v>0</v>
      </c>
      <c r="AL198" s="278">
        <f t="shared" si="27"/>
        <v>0</v>
      </c>
      <c r="AM198" s="196" t="str" cm="1">
        <f t="array" ref="AM198">IFERROR(_xlfn.IFS(IFERROR(VLOOKUP(AG198&amp;AH198&amp;AI198,'AP Scores'!$F$2:$G$1500,2,FALSE),"")&lt;&gt;"",VLOOKUP(AG198&amp;AH198&amp;AI198,'AP Scores'!$F$2:$G$1500,2,FALSE),T198&lt;&gt;"",T198),"")</f>
        <v/>
      </c>
    </row>
    <row r="199" spans="1:39" s="198" customFormat="1" ht="15">
      <c r="A199" s="106">
        <v>186</v>
      </c>
      <c r="B199" s="275"/>
      <c r="C199" s="275"/>
      <c r="D199" s="275"/>
      <c r="E199" s="203"/>
      <c r="F199" s="276"/>
      <c r="G199" s="276"/>
      <c r="H199" s="276"/>
      <c r="I199" s="277"/>
      <c r="J199" s="276"/>
      <c r="K199" s="204"/>
      <c r="L199" s="276"/>
      <c r="M199" s="276"/>
      <c r="N199" s="277"/>
      <c r="O199" s="276"/>
      <c r="P199" s="277"/>
      <c r="Q199" s="194">
        <f t="shared" si="28"/>
        <v>0</v>
      </c>
      <c r="R199" s="355">
        <f t="shared" si="24"/>
        <v>0</v>
      </c>
      <c r="S199" s="278">
        <f t="shared" si="20"/>
        <v>0</v>
      </c>
      <c r="T199" s="195" t="str">
        <f>IFERROR((VLOOKUP(I199&amp;N199&amp;P199,'AP Scores'!$F$2:$G$1500,2,FALSE)), "")</f>
        <v/>
      </c>
      <c r="U199" s="276"/>
      <c r="V199" s="279"/>
      <c r="W199" s="275"/>
      <c r="X199" s="355">
        <f t="shared" si="21"/>
        <v>0</v>
      </c>
      <c r="Y199" s="280"/>
      <c r="Z199" s="280"/>
      <c r="AA199" s="281">
        <f t="shared" si="29"/>
        <v>0</v>
      </c>
      <c r="AB199" s="281">
        <f t="shared" si="25"/>
        <v>0</v>
      </c>
      <c r="AC199" s="281">
        <f t="shared" si="22"/>
        <v>0</v>
      </c>
      <c r="AD199" s="195" t="str">
        <f>IFERROR((VLOOKUP(X199&amp;Y199&amp;Z199,'AP Scores'!$F$2:$G$1500,2,FALSE)), "")</f>
        <v/>
      </c>
      <c r="AE199" s="276"/>
      <c r="AF199" s="282"/>
      <c r="AG199" s="278">
        <f t="shared" si="23"/>
        <v>0</v>
      </c>
      <c r="AH199" s="280"/>
      <c r="AI199" s="280"/>
      <c r="AJ199" s="281" cm="1">
        <f t="array" ref="AJ199">IFERROR(_xlfn.IFS(AG199*AH199*AI199&gt;0,AG199*AH199*AI199,Q199&gt;0,Q199),0)</f>
        <v>0</v>
      </c>
      <c r="AK199" s="281">
        <f t="shared" si="26"/>
        <v>0</v>
      </c>
      <c r="AL199" s="278">
        <f t="shared" si="27"/>
        <v>0</v>
      </c>
      <c r="AM199" s="196" t="str" cm="1">
        <f t="array" ref="AM199">IFERROR(_xlfn.IFS(IFERROR(VLOOKUP(AG199&amp;AH199&amp;AI199,'AP Scores'!$F$2:$G$1500,2,FALSE),"")&lt;&gt;"",VLOOKUP(AG199&amp;AH199&amp;AI199,'AP Scores'!$F$2:$G$1500,2,FALSE),T199&lt;&gt;"",T199),"")</f>
        <v/>
      </c>
    </row>
    <row r="200" spans="1:39" s="198" customFormat="1" ht="15">
      <c r="A200" s="106">
        <v>187</v>
      </c>
      <c r="B200" s="275"/>
      <c r="C200" s="275"/>
      <c r="D200" s="275"/>
      <c r="E200" s="203"/>
      <c r="F200" s="276"/>
      <c r="G200" s="276"/>
      <c r="H200" s="276"/>
      <c r="I200" s="277"/>
      <c r="J200" s="276"/>
      <c r="K200" s="204"/>
      <c r="L200" s="276"/>
      <c r="M200" s="276"/>
      <c r="N200" s="277"/>
      <c r="O200" s="276"/>
      <c r="P200" s="277"/>
      <c r="Q200" s="194">
        <f t="shared" si="28"/>
        <v>0</v>
      </c>
      <c r="R200" s="355">
        <f t="shared" si="24"/>
        <v>0</v>
      </c>
      <c r="S200" s="278">
        <f t="shared" si="20"/>
        <v>0</v>
      </c>
      <c r="T200" s="195" t="str">
        <f>IFERROR((VLOOKUP(I200&amp;N200&amp;P200,'AP Scores'!$F$2:$G$1500,2,FALSE)), "")</f>
        <v/>
      </c>
      <c r="U200" s="276"/>
      <c r="V200" s="279"/>
      <c r="W200" s="275"/>
      <c r="X200" s="355">
        <f t="shared" si="21"/>
        <v>0</v>
      </c>
      <c r="Y200" s="280"/>
      <c r="Z200" s="280"/>
      <c r="AA200" s="281">
        <f t="shared" si="29"/>
        <v>0</v>
      </c>
      <c r="AB200" s="281">
        <f t="shared" si="25"/>
        <v>0</v>
      </c>
      <c r="AC200" s="281">
        <f t="shared" si="22"/>
        <v>0</v>
      </c>
      <c r="AD200" s="195" t="str">
        <f>IFERROR((VLOOKUP(X200&amp;Y200&amp;Z200,'AP Scores'!$F$2:$G$1500,2,FALSE)), "")</f>
        <v/>
      </c>
      <c r="AE200" s="276"/>
      <c r="AF200" s="282"/>
      <c r="AG200" s="278">
        <f t="shared" si="23"/>
        <v>0</v>
      </c>
      <c r="AH200" s="280"/>
      <c r="AI200" s="280"/>
      <c r="AJ200" s="281" cm="1">
        <f t="array" ref="AJ200">IFERROR(_xlfn.IFS(AG200*AH200*AI200&gt;0,AG200*AH200*AI200,Q200&gt;0,Q200),0)</f>
        <v>0</v>
      </c>
      <c r="AK200" s="281">
        <f t="shared" si="26"/>
        <v>0</v>
      </c>
      <c r="AL200" s="278">
        <f t="shared" si="27"/>
        <v>0</v>
      </c>
      <c r="AM200" s="196" t="str" cm="1">
        <f t="array" ref="AM200">IFERROR(_xlfn.IFS(IFERROR(VLOOKUP(AG200&amp;AH200&amp;AI200,'AP Scores'!$F$2:$G$1500,2,FALSE),"")&lt;&gt;"",VLOOKUP(AG200&amp;AH200&amp;AI200,'AP Scores'!$F$2:$G$1500,2,FALSE),T200&lt;&gt;"",T200),"")</f>
        <v/>
      </c>
    </row>
    <row r="201" spans="1:39" s="198" customFormat="1" ht="15">
      <c r="A201" s="106">
        <v>188</v>
      </c>
      <c r="B201" s="275"/>
      <c r="C201" s="275"/>
      <c r="D201" s="275"/>
      <c r="E201" s="203"/>
      <c r="F201" s="276"/>
      <c r="G201" s="276"/>
      <c r="H201" s="276"/>
      <c r="I201" s="277"/>
      <c r="J201" s="276"/>
      <c r="K201" s="204"/>
      <c r="L201" s="276"/>
      <c r="M201" s="276"/>
      <c r="N201" s="277"/>
      <c r="O201" s="276"/>
      <c r="P201" s="277"/>
      <c r="Q201" s="194">
        <f t="shared" si="28"/>
        <v>0</v>
      </c>
      <c r="R201" s="355">
        <f t="shared" si="24"/>
        <v>0</v>
      </c>
      <c r="S201" s="278">
        <f t="shared" si="20"/>
        <v>0</v>
      </c>
      <c r="T201" s="195" t="str">
        <f>IFERROR((VLOOKUP(I201&amp;N201&amp;P201,'AP Scores'!$F$2:$G$1500,2,FALSE)), "")</f>
        <v/>
      </c>
      <c r="U201" s="276"/>
      <c r="V201" s="279"/>
      <c r="W201" s="275"/>
      <c r="X201" s="355">
        <f t="shared" si="21"/>
        <v>0</v>
      </c>
      <c r="Y201" s="280"/>
      <c r="Z201" s="280"/>
      <c r="AA201" s="281">
        <f t="shared" si="29"/>
        <v>0</v>
      </c>
      <c r="AB201" s="281">
        <f t="shared" si="25"/>
        <v>0</v>
      </c>
      <c r="AC201" s="281">
        <f t="shared" si="22"/>
        <v>0</v>
      </c>
      <c r="AD201" s="195" t="str">
        <f>IFERROR((VLOOKUP(X201&amp;Y201&amp;Z201,'AP Scores'!$F$2:$G$1500,2,FALSE)), "")</f>
        <v/>
      </c>
      <c r="AE201" s="276"/>
      <c r="AF201" s="282"/>
      <c r="AG201" s="278">
        <f t="shared" si="23"/>
        <v>0</v>
      </c>
      <c r="AH201" s="280"/>
      <c r="AI201" s="280"/>
      <c r="AJ201" s="281" cm="1">
        <f t="array" ref="AJ201">IFERROR(_xlfn.IFS(AG201*AH201*AI201&gt;0,AG201*AH201*AI201,Q201&gt;0,Q201),0)</f>
        <v>0</v>
      </c>
      <c r="AK201" s="281">
        <f t="shared" si="26"/>
        <v>0</v>
      </c>
      <c r="AL201" s="278">
        <f t="shared" si="27"/>
        <v>0</v>
      </c>
      <c r="AM201" s="196" t="str" cm="1">
        <f t="array" ref="AM201">IFERROR(_xlfn.IFS(IFERROR(VLOOKUP(AG201&amp;AH201&amp;AI201,'AP Scores'!$F$2:$G$1500,2,FALSE),"")&lt;&gt;"",VLOOKUP(AG201&amp;AH201&amp;AI201,'AP Scores'!$F$2:$G$1500,2,FALSE),T201&lt;&gt;"",T201),"")</f>
        <v/>
      </c>
    </row>
    <row r="202" spans="1:39" s="198" customFormat="1" ht="15">
      <c r="A202" s="106">
        <v>189</v>
      </c>
      <c r="B202" s="275"/>
      <c r="C202" s="275"/>
      <c r="D202" s="275"/>
      <c r="E202" s="203"/>
      <c r="F202" s="276"/>
      <c r="G202" s="276"/>
      <c r="H202" s="276"/>
      <c r="I202" s="277"/>
      <c r="J202" s="276"/>
      <c r="K202" s="204"/>
      <c r="L202" s="276"/>
      <c r="M202" s="276"/>
      <c r="N202" s="277"/>
      <c r="O202" s="276"/>
      <c r="P202" s="277"/>
      <c r="Q202" s="194">
        <f t="shared" si="28"/>
        <v>0</v>
      </c>
      <c r="R202" s="355">
        <f t="shared" si="24"/>
        <v>0</v>
      </c>
      <c r="S202" s="278">
        <f t="shared" si="20"/>
        <v>0</v>
      </c>
      <c r="T202" s="195" t="str">
        <f>IFERROR((VLOOKUP(I202&amp;N202&amp;P202,'AP Scores'!$F$2:$G$1500,2,FALSE)), "")</f>
        <v/>
      </c>
      <c r="U202" s="276"/>
      <c r="V202" s="279"/>
      <c r="W202" s="275"/>
      <c r="X202" s="355">
        <f t="shared" si="21"/>
        <v>0</v>
      </c>
      <c r="Y202" s="280"/>
      <c r="Z202" s="280"/>
      <c r="AA202" s="281">
        <f t="shared" si="29"/>
        <v>0</v>
      </c>
      <c r="AB202" s="281">
        <f t="shared" si="25"/>
        <v>0</v>
      </c>
      <c r="AC202" s="281">
        <f t="shared" si="22"/>
        <v>0</v>
      </c>
      <c r="AD202" s="195" t="str">
        <f>IFERROR((VLOOKUP(X202&amp;Y202&amp;Z202,'AP Scores'!$F$2:$G$1500,2,FALSE)), "")</f>
        <v/>
      </c>
      <c r="AE202" s="276"/>
      <c r="AF202" s="282"/>
      <c r="AG202" s="278">
        <f t="shared" si="23"/>
        <v>0</v>
      </c>
      <c r="AH202" s="280"/>
      <c r="AI202" s="280"/>
      <c r="AJ202" s="281" cm="1">
        <f t="array" ref="AJ202">IFERROR(_xlfn.IFS(AG202*AH202*AI202&gt;0,AG202*AH202*AI202,Q202&gt;0,Q202),0)</f>
        <v>0</v>
      </c>
      <c r="AK202" s="281">
        <f t="shared" si="26"/>
        <v>0</v>
      </c>
      <c r="AL202" s="278">
        <f t="shared" si="27"/>
        <v>0</v>
      </c>
      <c r="AM202" s="196" t="str" cm="1">
        <f t="array" ref="AM202">IFERROR(_xlfn.IFS(IFERROR(VLOOKUP(AG202&amp;AH202&amp;AI202,'AP Scores'!$F$2:$G$1500,2,FALSE),"")&lt;&gt;"",VLOOKUP(AG202&amp;AH202&amp;AI202,'AP Scores'!$F$2:$G$1500,2,FALSE),T202&lt;&gt;"",T202),"")</f>
        <v/>
      </c>
    </row>
    <row r="203" spans="1:39" s="198" customFormat="1" ht="15">
      <c r="A203" s="106">
        <v>190</v>
      </c>
      <c r="B203" s="275"/>
      <c r="C203" s="275"/>
      <c r="D203" s="275"/>
      <c r="E203" s="203"/>
      <c r="F203" s="276"/>
      <c r="G203" s="276"/>
      <c r="H203" s="276"/>
      <c r="I203" s="277"/>
      <c r="J203" s="276"/>
      <c r="K203" s="204"/>
      <c r="L203" s="276"/>
      <c r="M203" s="276"/>
      <c r="N203" s="277"/>
      <c r="O203" s="276"/>
      <c r="P203" s="277"/>
      <c r="Q203" s="194">
        <f t="shared" si="28"/>
        <v>0</v>
      </c>
      <c r="R203" s="355">
        <f t="shared" si="24"/>
        <v>0</v>
      </c>
      <c r="S203" s="278">
        <f t="shared" si="20"/>
        <v>0</v>
      </c>
      <c r="T203" s="195" t="str">
        <f>IFERROR((VLOOKUP(I203&amp;N203&amp;P203,'AP Scores'!$F$2:$G$1500,2,FALSE)), "")</f>
        <v/>
      </c>
      <c r="U203" s="276"/>
      <c r="V203" s="279"/>
      <c r="W203" s="275"/>
      <c r="X203" s="355">
        <f t="shared" si="21"/>
        <v>0</v>
      </c>
      <c r="Y203" s="280"/>
      <c r="Z203" s="280"/>
      <c r="AA203" s="281">
        <f t="shared" si="29"/>
        <v>0</v>
      </c>
      <c r="AB203" s="281">
        <f t="shared" si="25"/>
        <v>0</v>
      </c>
      <c r="AC203" s="281">
        <f t="shared" si="22"/>
        <v>0</v>
      </c>
      <c r="AD203" s="195" t="str">
        <f>IFERROR((VLOOKUP(X203&amp;Y203&amp;Z203,'AP Scores'!$F$2:$G$1500,2,FALSE)), "")</f>
        <v/>
      </c>
      <c r="AE203" s="276"/>
      <c r="AF203" s="282"/>
      <c r="AG203" s="278">
        <f t="shared" si="23"/>
        <v>0</v>
      </c>
      <c r="AH203" s="280"/>
      <c r="AI203" s="280"/>
      <c r="AJ203" s="281" cm="1">
        <f t="array" ref="AJ203">IFERROR(_xlfn.IFS(AG203*AH203*AI203&gt;0,AG203*AH203*AI203,Q203&gt;0,Q203),0)</f>
        <v>0</v>
      </c>
      <c r="AK203" s="281">
        <f t="shared" si="26"/>
        <v>0</v>
      </c>
      <c r="AL203" s="278">
        <f t="shared" si="27"/>
        <v>0</v>
      </c>
      <c r="AM203" s="196" t="str" cm="1">
        <f t="array" ref="AM203">IFERROR(_xlfn.IFS(IFERROR(VLOOKUP(AG203&amp;AH203&amp;AI203,'AP Scores'!$F$2:$G$1500,2,FALSE),"")&lt;&gt;"",VLOOKUP(AG203&amp;AH203&amp;AI203,'AP Scores'!$F$2:$G$1500,2,FALSE),T203&lt;&gt;"",T203),"")</f>
        <v/>
      </c>
    </row>
    <row r="204" spans="1:39" s="198" customFormat="1" ht="15">
      <c r="A204" s="106">
        <v>191</v>
      </c>
      <c r="B204" s="275"/>
      <c r="C204" s="275"/>
      <c r="D204" s="275"/>
      <c r="E204" s="203"/>
      <c r="F204" s="276"/>
      <c r="G204" s="276"/>
      <c r="H204" s="276"/>
      <c r="I204" s="277"/>
      <c r="J204" s="276"/>
      <c r="K204" s="204"/>
      <c r="L204" s="276"/>
      <c r="M204" s="276"/>
      <c r="N204" s="277"/>
      <c r="O204" s="276"/>
      <c r="P204" s="277"/>
      <c r="Q204" s="194">
        <f t="shared" si="28"/>
        <v>0</v>
      </c>
      <c r="R204" s="355">
        <f t="shared" si="24"/>
        <v>0</v>
      </c>
      <c r="S204" s="278">
        <f t="shared" si="20"/>
        <v>0</v>
      </c>
      <c r="T204" s="195" t="str">
        <f>IFERROR((VLOOKUP(I204&amp;N204&amp;P204,'AP Scores'!$F$2:$G$1500,2,FALSE)), "")</f>
        <v/>
      </c>
      <c r="U204" s="276"/>
      <c r="V204" s="279"/>
      <c r="W204" s="275"/>
      <c r="X204" s="355">
        <f t="shared" si="21"/>
        <v>0</v>
      </c>
      <c r="Y204" s="280"/>
      <c r="Z204" s="280"/>
      <c r="AA204" s="281">
        <f t="shared" si="29"/>
        <v>0</v>
      </c>
      <c r="AB204" s="281">
        <f t="shared" si="25"/>
        <v>0</v>
      </c>
      <c r="AC204" s="281">
        <f t="shared" si="22"/>
        <v>0</v>
      </c>
      <c r="AD204" s="195" t="str">
        <f>IFERROR((VLOOKUP(X204&amp;Y204&amp;Z204,'AP Scores'!$F$2:$G$1500,2,FALSE)), "")</f>
        <v/>
      </c>
      <c r="AE204" s="276"/>
      <c r="AF204" s="282"/>
      <c r="AG204" s="278">
        <f t="shared" si="23"/>
        <v>0</v>
      </c>
      <c r="AH204" s="280"/>
      <c r="AI204" s="280"/>
      <c r="AJ204" s="281" cm="1">
        <f t="array" ref="AJ204">IFERROR(_xlfn.IFS(AG204*AH204*AI204&gt;0,AG204*AH204*AI204,Q204&gt;0,Q204),0)</f>
        <v>0</v>
      </c>
      <c r="AK204" s="281">
        <f t="shared" si="26"/>
        <v>0</v>
      </c>
      <c r="AL204" s="278">
        <f t="shared" si="27"/>
        <v>0</v>
      </c>
      <c r="AM204" s="196" t="str" cm="1">
        <f t="array" ref="AM204">IFERROR(_xlfn.IFS(IFERROR(VLOOKUP(AG204&amp;AH204&amp;AI204,'AP Scores'!$F$2:$G$1500,2,FALSE),"")&lt;&gt;"",VLOOKUP(AG204&amp;AH204&amp;AI204,'AP Scores'!$F$2:$G$1500,2,FALSE),T204&lt;&gt;"",T204),"")</f>
        <v/>
      </c>
    </row>
    <row r="205" spans="1:39" s="198" customFormat="1" ht="15">
      <c r="A205" s="106">
        <v>192</v>
      </c>
      <c r="B205" s="275"/>
      <c r="C205" s="275"/>
      <c r="D205" s="275"/>
      <c r="E205" s="203"/>
      <c r="F205" s="276"/>
      <c r="G205" s="276"/>
      <c r="H205" s="276"/>
      <c r="I205" s="277"/>
      <c r="J205" s="276"/>
      <c r="K205" s="204"/>
      <c r="L205" s="276"/>
      <c r="M205" s="276"/>
      <c r="N205" s="277"/>
      <c r="O205" s="276"/>
      <c r="P205" s="277"/>
      <c r="Q205" s="194">
        <f t="shared" si="28"/>
        <v>0</v>
      </c>
      <c r="R205" s="355">
        <f t="shared" si="24"/>
        <v>0</v>
      </c>
      <c r="S205" s="278">
        <f t="shared" si="20"/>
        <v>0</v>
      </c>
      <c r="T205" s="195" t="str">
        <f>IFERROR((VLOOKUP(I205&amp;N205&amp;P205,'AP Scores'!$F$2:$G$1500,2,FALSE)), "")</f>
        <v/>
      </c>
      <c r="U205" s="276"/>
      <c r="V205" s="279"/>
      <c r="W205" s="275"/>
      <c r="X205" s="355">
        <f t="shared" si="21"/>
        <v>0</v>
      </c>
      <c r="Y205" s="280"/>
      <c r="Z205" s="280"/>
      <c r="AA205" s="281">
        <f t="shared" si="29"/>
        <v>0</v>
      </c>
      <c r="AB205" s="281">
        <f t="shared" si="25"/>
        <v>0</v>
      </c>
      <c r="AC205" s="281">
        <f t="shared" si="22"/>
        <v>0</v>
      </c>
      <c r="AD205" s="195" t="str">
        <f>IFERROR((VLOOKUP(X205&amp;Y205&amp;Z205,'AP Scores'!$F$2:$G$1500,2,FALSE)), "")</f>
        <v/>
      </c>
      <c r="AE205" s="276"/>
      <c r="AF205" s="282"/>
      <c r="AG205" s="278">
        <f t="shared" si="23"/>
        <v>0</v>
      </c>
      <c r="AH205" s="280"/>
      <c r="AI205" s="280"/>
      <c r="AJ205" s="281" cm="1">
        <f t="array" ref="AJ205">IFERROR(_xlfn.IFS(AG205*AH205*AI205&gt;0,AG205*AH205*AI205,Q205&gt;0,Q205),0)</f>
        <v>0</v>
      </c>
      <c r="AK205" s="281">
        <f t="shared" si="26"/>
        <v>0</v>
      </c>
      <c r="AL205" s="278">
        <f t="shared" si="27"/>
        <v>0</v>
      </c>
      <c r="AM205" s="196" t="str" cm="1">
        <f t="array" ref="AM205">IFERROR(_xlfn.IFS(IFERROR(VLOOKUP(AG205&amp;AH205&amp;AI205,'AP Scores'!$F$2:$G$1500,2,FALSE),"")&lt;&gt;"",VLOOKUP(AG205&amp;AH205&amp;AI205,'AP Scores'!$F$2:$G$1500,2,FALSE),T205&lt;&gt;"",T205),"")</f>
        <v/>
      </c>
    </row>
    <row r="206" spans="1:39" s="198" customFormat="1" ht="15">
      <c r="A206" s="106">
        <v>193</v>
      </c>
      <c r="B206" s="275"/>
      <c r="C206" s="275"/>
      <c r="D206" s="275"/>
      <c r="E206" s="203"/>
      <c r="F206" s="276"/>
      <c r="G206" s="276"/>
      <c r="H206" s="276"/>
      <c r="I206" s="277"/>
      <c r="J206" s="276"/>
      <c r="K206" s="204"/>
      <c r="L206" s="276"/>
      <c r="M206" s="276"/>
      <c r="N206" s="277"/>
      <c r="O206" s="276"/>
      <c r="P206" s="277"/>
      <c r="Q206" s="194">
        <f t="shared" si="28"/>
        <v>0</v>
      </c>
      <c r="R206" s="355">
        <f t="shared" si="24"/>
        <v>0</v>
      </c>
      <c r="S206" s="278">
        <f t="shared" ref="S206:S269" si="30">I206*N206</f>
        <v>0</v>
      </c>
      <c r="T206" s="195" t="str">
        <f>IFERROR((VLOOKUP(I206&amp;N206&amp;P206,'AP Scores'!$F$2:$G$1500,2,FALSE)), "")</f>
        <v/>
      </c>
      <c r="U206" s="276"/>
      <c r="V206" s="279"/>
      <c r="W206" s="275"/>
      <c r="X206" s="355">
        <f t="shared" ref="X206:X269" si="31">I206</f>
        <v>0</v>
      </c>
      <c r="Y206" s="280"/>
      <c r="Z206" s="280"/>
      <c r="AA206" s="281">
        <f t="shared" si="29"/>
        <v>0</v>
      </c>
      <c r="AB206" s="281">
        <f t="shared" si="25"/>
        <v>0</v>
      </c>
      <c r="AC206" s="281">
        <f t="shared" ref="AC206:AC269" si="32">X206*Y206</f>
        <v>0</v>
      </c>
      <c r="AD206" s="195" t="str">
        <f>IFERROR((VLOOKUP(X206&amp;Y206&amp;Z206,'AP Scores'!$F$2:$G$1500,2,FALSE)), "")</f>
        <v/>
      </c>
      <c r="AE206" s="276"/>
      <c r="AF206" s="282"/>
      <c r="AG206" s="278">
        <f t="shared" ref="AG206:AG269" si="33">I206</f>
        <v>0</v>
      </c>
      <c r="AH206" s="280"/>
      <c r="AI206" s="280"/>
      <c r="AJ206" s="281" cm="1">
        <f t="array" ref="AJ206">IFERROR(_xlfn.IFS(AG206*AH206*AI206&gt;0,AG206*AH206*AI206,Q206&gt;0,Q206),0)</f>
        <v>0</v>
      </c>
      <c r="AK206" s="281">
        <f t="shared" si="26"/>
        <v>0</v>
      </c>
      <c r="AL206" s="278">
        <f t="shared" si="27"/>
        <v>0</v>
      </c>
      <c r="AM206" s="196" t="str" cm="1">
        <f t="array" ref="AM206">IFERROR(_xlfn.IFS(IFERROR(VLOOKUP(AG206&amp;AH206&amp;AI206,'AP Scores'!$F$2:$G$1500,2,FALSE),"")&lt;&gt;"",VLOOKUP(AG206&amp;AH206&amp;AI206,'AP Scores'!$F$2:$G$1500,2,FALSE),T206&lt;&gt;"",T206),"")</f>
        <v/>
      </c>
    </row>
    <row r="207" spans="1:39" s="198" customFormat="1" ht="15">
      <c r="A207" s="106">
        <v>194</v>
      </c>
      <c r="B207" s="275"/>
      <c r="C207" s="275"/>
      <c r="D207" s="275"/>
      <c r="E207" s="203"/>
      <c r="F207" s="276"/>
      <c r="G207" s="276"/>
      <c r="H207" s="276"/>
      <c r="I207" s="277"/>
      <c r="J207" s="276"/>
      <c r="K207" s="204"/>
      <c r="L207" s="276"/>
      <c r="M207" s="276"/>
      <c r="N207" s="277"/>
      <c r="O207" s="276"/>
      <c r="P207" s="277"/>
      <c r="Q207" s="194">
        <f t="shared" si="28"/>
        <v>0</v>
      </c>
      <c r="R207" s="355">
        <f t="shared" ref="R207:R270" si="34">I207*P207</f>
        <v>0</v>
      </c>
      <c r="S207" s="278">
        <f t="shared" si="30"/>
        <v>0</v>
      </c>
      <c r="T207" s="195" t="str">
        <f>IFERROR((VLOOKUP(I207&amp;N207&amp;P207,'AP Scores'!$F$2:$G$1500,2,FALSE)), "")</f>
        <v/>
      </c>
      <c r="U207" s="276"/>
      <c r="V207" s="279"/>
      <c r="W207" s="275"/>
      <c r="X207" s="355">
        <f t="shared" si="31"/>
        <v>0</v>
      </c>
      <c r="Y207" s="280"/>
      <c r="Z207" s="280"/>
      <c r="AA207" s="281">
        <f t="shared" si="29"/>
        <v>0</v>
      </c>
      <c r="AB207" s="281">
        <f t="shared" ref="AB207:AB270" si="35">X207*Z207</f>
        <v>0</v>
      </c>
      <c r="AC207" s="281">
        <f t="shared" si="32"/>
        <v>0</v>
      </c>
      <c r="AD207" s="195" t="str">
        <f>IFERROR((VLOOKUP(X207&amp;Y207&amp;Z207,'AP Scores'!$F$2:$G$1500,2,FALSE)), "")</f>
        <v/>
      </c>
      <c r="AE207" s="276"/>
      <c r="AF207" s="282"/>
      <c r="AG207" s="278">
        <f t="shared" si="33"/>
        <v>0</v>
      </c>
      <c r="AH207" s="280"/>
      <c r="AI207" s="280"/>
      <c r="AJ207" s="281" cm="1">
        <f t="array" ref="AJ207">IFERROR(_xlfn.IFS(AG207*AH207*AI207&gt;0,AG207*AH207*AI207,Q207&gt;0,Q207),0)</f>
        <v>0</v>
      </c>
      <c r="AK207" s="281">
        <f t="shared" ref="AK207:AK270" si="36">AG207*AI207</f>
        <v>0</v>
      </c>
      <c r="AL207" s="278">
        <f t="shared" ref="AL207:AL270" si="37">AG207*AH207</f>
        <v>0</v>
      </c>
      <c r="AM207" s="196" t="str" cm="1">
        <f t="array" ref="AM207">IFERROR(_xlfn.IFS(IFERROR(VLOOKUP(AG207&amp;AH207&amp;AI207,'AP Scores'!$F$2:$G$1500,2,FALSE),"")&lt;&gt;"",VLOOKUP(AG207&amp;AH207&amp;AI207,'AP Scores'!$F$2:$G$1500,2,FALSE),T207&lt;&gt;"",T207),"")</f>
        <v/>
      </c>
    </row>
    <row r="208" spans="1:39" s="198" customFormat="1" ht="15">
      <c r="A208" s="106">
        <v>195</v>
      </c>
      <c r="B208" s="275"/>
      <c r="C208" s="275"/>
      <c r="D208" s="275"/>
      <c r="E208" s="203"/>
      <c r="F208" s="276"/>
      <c r="G208" s="276"/>
      <c r="H208" s="276"/>
      <c r="I208" s="277"/>
      <c r="J208" s="276"/>
      <c r="K208" s="204"/>
      <c r="L208" s="276"/>
      <c r="M208" s="276"/>
      <c r="N208" s="277"/>
      <c r="O208" s="276"/>
      <c r="P208" s="277"/>
      <c r="Q208" s="194">
        <f t="shared" ref="Q208:Q271" si="38">I208*N208*P208</f>
        <v>0</v>
      </c>
      <c r="R208" s="355">
        <f t="shared" si="34"/>
        <v>0</v>
      </c>
      <c r="S208" s="278">
        <f t="shared" si="30"/>
        <v>0</v>
      </c>
      <c r="T208" s="195" t="str">
        <f>IFERROR((VLOOKUP(I208&amp;N208&amp;P208,'AP Scores'!$F$2:$G$1500,2,FALSE)), "")</f>
        <v/>
      </c>
      <c r="U208" s="276"/>
      <c r="V208" s="279"/>
      <c r="W208" s="275"/>
      <c r="X208" s="355">
        <f t="shared" si="31"/>
        <v>0</v>
      </c>
      <c r="Y208" s="280"/>
      <c r="Z208" s="280"/>
      <c r="AA208" s="281">
        <f t="shared" ref="AA208:AA271" si="39">X208*Y208*Z208</f>
        <v>0</v>
      </c>
      <c r="AB208" s="281">
        <f t="shared" si="35"/>
        <v>0</v>
      </c>
      <c r="AC208" s="281">
        <f t="shared" si="32"/>
        <v>0</v>
      </c>
      <c r="AD208" s="195" t="str">
        <f>IFERROR((VLOOKUP(X208&amp;Y208&amp;Z208,'AP Scores'!$F$2:$G$1500,2,FALSE)), "")</f>
        <v/>
      </c>
      <c r="AE208" s="276"/>
      <c r="AF208" s="282"/>
      <c r="AG208" s="278">
        <f t="shared" si="33"/>
        <v>0</v>
      </c>
      <c r="AH208" s="280"/>
      <c r="AI208" s="280"/>
      <c r="AJ208" s="281" cm="1">
        <f t="array" ref="AJ208">IFERROR(_xlfn.IFS(AG208*AH208*AI208&gt;0,AG208*AH208*AI208,Q208&gt;0,Q208),0)</f>
        <v>0</v>
      </c>
      <c r="AK208" s="281">
        <f t="shared" si="36"/>
        <v>0</v>
      </c>
      <c r="AL208" s="278">
        <f t="shared" si="37"/>
        <v>0</v>
      </c>
      <c r="AM208" s="196" t="str" cm="1">
        <f t="array" ref="AM208">IFERROR(_xlfn.IFS(IFERROR(VLOOKUP(AG208&amp;AH208&amp;AI208,'AP Scores'!$F$2:$G$1500,2,FALSE),"")&lt;&gt;"",VLOOKUP(AG208&amp;AH208&amp;AI208,'AP Scores'!$F$2:$G$1500,2,FALSE),T208&lt;&gt;"",T208),"")</f>
        <v/>
      </c>
    </row>
    <row r="209" spans="1:39" s="198" customFormat="1" ht="15">
      <c r="A209" s="106">
        <v>196</v>
      </c>
      <c r="B209" s="275"/>
      <c r="C209" s="275"/>
      <c r="D209" s="275"/>
      <c r="E209" s="203"/>
      <c r="F209" s="276"/>
      <c r="G209" s="276"/>
      <c r="H209" s="276"/>
      <c r="I209" s="277"/>
      <c r="J209" s="276"/>
      <c r="K209" s="204"/>
      <c r="L209" s="276"/>
      <c r="M209" s="276"/>
      <c r="N209" s="277"/>
      <c r="O209" s="276"/>
      <c r="P209" s="277"/>
      <c r="Q209" s="194">
        <f t="shared" si="38"/>
        <v>0</v>
      </c>
      <c r="R209" s="355">
        <f t="shared" si="34"/>
        <v>0</v>
      </c>
      <c r="S209" s="278">
        <f t="shared" si="30"/>
        <v>0</v>
      </c>
      <c r="T209" s="195" t="str">
        <f>IFERROR((VLOOKUP(I209&amp;N209&amp;P209,'AP Scores'!$F$2:$G$1500,2,FALSE)), "")</f>
        <v/>
      </c>
      <c r="U209" s="276"/>
      <c r="V209" s="279"/>
      <c r="W209" s="275"/>
      <c r="X209" s="355">
        <f t="shared" si="31"/>
        <v>0</v>
      </c>
      <c r="Y209" s="280"/>
      <c r="Z209" s="280"/>
      <c r="AA209" s="281">
        <f t="shared" si="39"/>
        <v>0</v>
      </c>
      <c r="AB209" s="281">
        <f t="shared" si="35"/>
        <v>0</v>
      </c>
      <c r="AC209" s="281">
        <f t="shared" si="32"/>
        <v>0</v>
      </c>
      <c r="AD209" s="195" t="str">
        <f>IFERROR((VLOOKUP(X209&amp;Y209&amp;Z209,'AP Scores'!$F$2:$G$1500,2,FALSE)), "")</f>
        <v/>
      </c>
      <c r="AE209" s="276"/>
      <c r="AF209" s="282"/>
      <c r="AG209" s="278">
        <f t="shared" si="33"/>
        <v>0</v>
      </c>
      <c r="AH209" s="280"/>
      <c r="AI209" s="280"/>
      <c r="AJ209" s="281" cm="1">
        <f t="array" ref="AJ209">IFERROR(_xlfn.IFS(AG209*AH209*AI209&gt;0,AG209*AH209*AI209,Q209&gt;0,Q209),0)</f>
        <v>0</v>
      </c>
      <c r="AK209" s="281">
        <f t="shared" si="36"/>
        <v>0</v>
      </c>
      <c r="AL209" s="278">
        <f t="shared" si="37"/>
        <v>0</v>
      </c>
      <c r="AM209" s="196" t="str" cm="1">
        <f t="array" ref="AM209">IFERROR(_xlfn.IFS(IFERROR(VLOOKUP(AG209&amp;AH209&amp;AI209,'AP Scores'!$F$2:$G$1500,2,FALSE),"")&lt;&gt;"",VLOOKUP(AG209&amp;AH209&amp;AI209,'AP Scores'!$F$2:$G$1500,2,FALSE),T209&lt;&gt;"",T209),"")</f>
        <v/>
      </c>
    </row>
    <row r="210" spans="1:39" s="198" customFormat="1" ht="15">
      <c r="A210" s="106">
        <v>197</v>
      </c>
      <c r="B210" s="275"/>
      <c r="C210" s="275"/>
      <c r="D210" s="275"/>
      <c r="E210" s="203"/>
      <c r="F210" s="276"/>
      <c r="G210" s="276"/>
      <c r="H210" s="276"/>
      <c r="I210" s="277"/>
      <c r="J210" s="276"/>
      <c r="K210" s="204"/>
      <c r="L210" s="276"/>
      <c r="M210" s="276"/>
      <c r="N210" s="277"/>
      <c r="O210" s="276"/>
      <c r="P210" s="277"/>
      <c r="Q210" s="194">
        <f t="shared" si="38"/>
        <v>0</v>
      </c>
      <c r="R210" s="355">
        <f t="shared" si="34"/>
        <v>0</v>
      </c>
      <c r="S210" s="278">
        <f t="shared" si="30"/>
        <v>0</v>
      </c>
      <c r="T210" s="195" t="str">
        <f>IFERROR((VLOOKUP(I210&amp;N210&amp;P210,'AP Scores'!$F$2:$G$1500,2,FALSE)), "")</f>
        <v/>
      </c>
      <c r="U210" s="276"/>
      <c r="V210" s="279"/>
      <c r="W210" s="275"/>
      <c r="X210" s="355">
        <f t="shared" si="31"/>
        <v>0</v>
      </c>
      <c r="Y210" s="280"/>
      <c r="Z210" s="280"/>
      <c r="AA210" s="281">
        <f t="shared" si="39"/>
        <v>0</v>
      </c>
      <c r="AB210" s="281">
        <f t="shared" si="35"/>
        <v>0</v>
      </c>
      <c r="AC210" s="281">
        <f t="shared" si="32"/>
        <v>0</v>
      </c>
      <c r="AD210" s="195" t="str">
        <f>IFERROR((VLOOKUP(X210&amp;Y210&amp;Z210,'AP Scores'!$F$2:$G$1500,2,FALSE)), "")</f>
        <v/>
      </c>
      <c r="AE210" s="276"/>
      <c r="AF210" s="282"/>
      <c r="AG210" s="278">
        <f t="shared" si="33"/>
        <v>0</v>
      </c>
      <c r="AH210" s="280"/>
      <c r="AI210" s="280"/>
      <c r="AJ210" s="281" cm="1">
        <f t="array" ref="AJ210">IFERROR(_xlfn.IFS(AG210*AH210*AI210&gt;0,AG210*AH210*AI210,Q210&gt;0,Q210),0)</f>
        <v>0</v>
      </c>
      <c r="AK210" s="281">
        <f t="shared" si="36"/>
        <v>0</v>
      </c>
      <c r="AL210" s="278">
        <f t="shared" si="37"/>
        <v>0</v>
      </c>
      <c r="AM210" s="196" t="str" cm="1">
        <f t="array" ref="AM210">IFERROR(_xlfn.IFS(IFERROR(VLOOKUP(AG210&amp;AH210&amp;AI210,'AP Scores'!$F$2:$G$1500,2,FALSE),"")&lt;&gt;"",VLOOKUP(AG210&amp;AH210&amp;AI210,'AP Scores'!$F$2:$G$1500,2,FALSE),T210&lt;&gt;"",T210),"")</f>
        <v/>
      </c>
    </row>
    <row r="211" spans="1:39" s="198" customFormat="1" ht="15">
      <c r="A211" s="106">
        <v>198</v>
      </c>
      <c r="B211" s="275"/>
      <c r="C211" s="275"/>
      <c r="D211" s="275"/>
      <c r="E211" s="203"/>
      <c r="F211" s="276"/>
      <c r="G211" s="276"/>
      <c r="H211" s="276"/>
      <c r="I211" s="277"/>
      <c r="J211" s="276"/>
      <c r="K211" s="204"/>
      <c r="L211" s="276"/>
      <c r="M211" s="276"/>
      <c r="N211" s="277"/>
      <c r="O211" s="276"/>
      <c r="P211" s="277"/>
      <c r="Q211" s="194">
        <f t="shared" si="38"/>
        <v>0</v>
      </c>
      <c r="R211" s="355">
        <f t="shared" si="34"/>
        <v>0</v>
      </c>
      <c r="S211" s="278">
        <f t="shared" si="30"/>
        <v>0</v>
      </c>
      <c r="T211" s="195" t="str">
        <f>IFERROR((VLOOKUP(I211&amp;N211&amp;P211,'AP Scores'!$F$2:$G$1500,2,FALSE)), "")</f>
        <v/>
      </c>
      <c r="U211" s="276"/>
      <c r="V211" s="279"/>
      <c r="W211" s="275"/>
      <c r="X211" s="355">
        <f t="shared" si="31"/>
        <v>0</v>
      </c>
      <c r="Y211" s="280"/>
      <c r="Z211" s="280"/>
      <c r="AA211" s="281">
        <f t="shared" si="39"/>
        <v>0</v>
      </c>
      <c r="AB211" s="281">
        <f t="shared" si="35"/>
        <v>0</v>
      </c>
      <c r="AC211" s="281">
        <f t="shared" si="32"/>
        <v>0</v>
      </c>
      <c r="AD211" s="195" t="str">
        <f>IFERROR((VLOOKUP(X211&amp;Y211&amp;Z211,'AP Scores'!$F$2:$G$1500,2,FALSE)), "")</f>
        <v/>
      </c>
      <c r="AE211" s="276"/>
      <c r="AF211" s="282"/>
      <c r="AG211" s="278">
        <f t="shared" si="33"/>
        <v>0</v>
      </c>
      <c r="AH211" s="280"/>
      <c r="AI211" s="280"/>
      <c r="AJ211" s="281" cm="1">
        <f t="array" ref="AJ211">IFERROR(_xlfn.IFS(AG211*AH211*AI211&gt;0,AG211*AH211*AI211,Q211&gt;0,Q211),0)</f>
        <v>0</v>
      </c>
      <c r="AK211" s="281">
        <f t="shared" si="36"/>
        <v>0</v>
      </c>
      <c r="AL211" s="278">
        <f t="shared" si="37"/>
        <v>0</v>
      </c>
      <c r="AM211" s="196" t="str" cm="1">
        <f t="array" ref="AM211">IFERROR(_xlfn.IFS(IFERROR(VLOOKUP(AG211&amp;AH211&amp;AI211,'AP Scores'!$F$2:$G$1500,2,FALSE),"")&lt;&gt;"",VLOOKUP(AG211&amp;AH211&amp;AI211,'AP Scores'!$F$2:$G$1500,2,FALSE),T211&lt;&gt;"",T211),"")</f>
        <v/>
      </c>
    </row>
    <row r="212" spans="1:39" s="198" customFormat="1" ht="15">
      <c r="A212" s="106">
        <v>199</v>
      </c>
      <c r="B212" s="275"/>
      <c r="C212" s="275"/>
      <c r="D212" s="275"/>
      <c r="E212" s="203"/>
      <c r="F212" s="276"/>
      <c r="G212" s="276"/>
      <c r="H212" s="276"/>
      <c r="I212" s="277"/>
      <c r="J212" s="276"/>
      <c r="K212" s="204"/>
      <c r="L212" s="276"/>
      <c r="M212" s="276"/>
      <c r="N212" s="277"/>
      <c r="O212" s="276"/>
      <c r="P212" s="277"/>
      <c r="Q212" s="194">
        <f t="shared" si="38"/>
        <v>0</v>
      </c>
      <c r="R212" s="355">
        <f t="shared" si="34"/>
        <v>0</v>
      </c>
      <c r="S212" s="278">
        <f t="shared" si="30"/>
        <v>0</v>
      </c>
      <c r="T212" s="195" t="str">
        <f>IFERROR((VLOOKUP(I212&amp;N212&amp;P212,'AP Scores'!$F$2:$G$1500,2,FALSE)), "")</f>
        <v/>
      </c>
      <c r="U212" s="276"/>
      <c r="V212" s="279"/>
      <c r="W212" s="275"/>
      <c r="X212" s="355">
        <f t="shared" si="31"/>
        <v>0</v>
      </c>
      <c r="Y212" s="280"/>
      <c r="Z212" s="280"/>
      <c r="AA212" s="281">
        <f t="shared" si="39"/>
        <v>0</v>
      </c>
      <c r="AB212" s="281">
        <f t="shared" si="35"/>
        <v>0</v>
      </c>
      <c r="AC212" s="281">
        <f t="shared" si="32"/>
        <v>0</v>
      </c>
      <c r="AD212" s="195" t="str">
        <f>IFERROR((VLOOKUP(X212&amp;Y212&amp;Z212,'AP Scores'!$F$2:$G$1500,2,FALSE)), "")</f>
        <v/>
      </c>
      <c r="AE212" s="276"/>
      <c r="AF212" s="282"/>
      <c r="AG212" s="278">
        <f t="shared" si="33"/>
        <v>0</v>
      </c>
      <c r="AH212" s="280"/>
      <c r="AI212" s="280"/>
      <c r="AJ212" s="281" cm="1">
        <f t="array" ref="AJ212">IFERROR(_xlfn.IFS(AG212*AH212*AI212&gt;0,AG212*AH212*AI212,Q212&gt;0,Q212),0)</f>
        <v>0</v>
      </c>
      <c r="AK212" s="281">
        <f t="shared" si="36"/>
        <v>0</v>
      </c>
      <c r="AL212" s="278">
        <f t="shared" si="37"/>
        <v>0</v>
      </c>
      <c r="AM212" s="196" t="str" cm="1">
        <f t="array" ref="AM212">IFERROR(_xlfn.IFS(IFERROR(VLOOKUP(AG212&amp;AH212&amp;AI212,'AP Scores'!$F$2:$G$1500,2,FALSE),"")&lt;&gt;"",VLOOKUP(AG212&amp;AH212&amp;AI212,'AP Scores'!$F$2:$G$1500,2,FALSE),T212&lt;&gt;"",T212),"")</f>
        <v/>
      </c>
    </row>
    <row r="213" spans="1:39" s="198" customFormat="1" ht="15">
      <c r="A213" s="106">
        <v>200</v>
      </c>
      <c r="B213" s="275"/>
      <c r="C213" s="275"/>
      <c r="D213" s="275"/>
      <c r="E213" s="203"/>
      <c r="F213" s="276"/>
      <c r="G213" s="276"/>
      <c r="H213" s="276"/>
      <c r="I213" s="277"/>
      <c r="J213" s="276"/>
      <c r="K213" s="204"/>
      <c r="L213" s="276"/>
      <c r="M213" s="276"/>
      <c r="N213" s="277"/>
      <c r="O213" s="276"/>
      <c r="P213" s="277"/>
      <c r="Q213" s="194">
        <f t="shared" si="38"/>
        <v>0</v>
      </c>
      <c r="R213" s="355">
        <f t="shared" si="34"/>
        <v>0</v>
      </c>
      <c r="S213" s="278">
        <f t="shared" si="30"/>
        <v>0</v>
      </c>
      <c r="T213" s="195" t="str">
        <f>IFERROR((VLOOKUP(I213&amp;N213&amp;P213,'AP Scores'!$F$2:$G$1500,2,FALSE)), "")</f>
        <v/>
      </c>
      <c r="U213" s="276"/>
      <c r="V213" s="279"/>
      <c r="W213" s="275"/>
      <c r="X213" s="355">
        <f t="shared" si="31"/>
        <v>0</v>
      </c>
      <c r="Y213" s="280"/>
      <c r="Z213" s="280"/>
      <c r="AA213" s="281">
        <f t="shared" si="39"/>
        <v>0</v>
      </c>
      <c r="AB213" s="281">
        <f t="shared" si="35"/>
        <v>0</v>
      </c>
      <c r="AC213" s="281">
        <f t="shared" si="32"/>
        <v>0</v>
      </c>
      <c r="AD213" s="195" t="str">
        <f>IFERROR((VLOOKUP(X213&amp;Y213&amp;Z213,'AP Scores'!$F$2:$G$1500,2,FALSE)), "")</f>
        <v/>
      </c>
      <c r="AE213" s="276"/>
      <c r="AF213" s="282"/>
      <c r="AG213" s="278">
        <f t="shared" si="33"/>
        <v>0</v>
      </c>
      <c r="AH213" s="280"/>
      <c r="AI213" s="280"/>
      <c r="AJ213" s="281" cm="1">
        <f t="array" ref="AJ213">IFERROR(_xlfn.IFS(AG213*AH213*AI213&gt;0,AG213*AH213*AI213,Q213&gt;0,Q213),0)</f>
        <v>0</v>
      </c>
      <c r="AK213" s="281">
        <f t="shared" si="36"/>
        <v>0</v>
      </c>
      <c r="AL213" s="278">
        <f t="shared" si="37"/>
        <v>0</v>
      </c>
      <c r="AM213" s="196" t="str" cm="1">
        <f t="array" ref="AM213">IFERROR(_xlfn.IFS(IFERROR(VLOOKUP(AG213&amp;AH213&amp;AI213,'AP Scores'!$F$2:$G$1500,2,FALSE),"")&lt;&gt;"",VLOOKUP(AG213&amp;AH213&amp;AI213,'AP Scores'!$F$2:$G$1500,2,FALSE),T213&lt;&gt;"",T213),"")</f>
        <v/>
      </c>
    </row>
    <row r="214" spans="1:39" s="198" customFormat="1" ht="15">
      <c r="A214" s="106">
        <v>201</v>
      </c>
      <c r="B214" s="275"/>
      <c r="C214" s="275"/>
      <c r="D214" s="275"/>
      <c r="E214" s="203"/>
      <c r="F214" s="276"/>
      <c r="G214" s="276"/>
      <c r="H214" s="276"/>
      <c r="I214" s="277"/>
      <c r="J214" s="276"/>
      <c r="K214" s="204"/>
      <c r="L214" s="276"/>
      <c r="M214" s="276"/>
      <c r="N214" s="277"/>
      <c r="O214" s="276"/>
      <c r="P214" s="277"/>
      <c r="Q214" s="194">
        <f t="shared" si="38"/>
        <v>0</v>
      </c>
      <c r="R214" s="355">
        <f t="shared" si="34"/>
        <v>0</v>
      </c>
      <c r="S214" s="278">
        <f t="shared" si="30"/>
        <v>0</v>
      </c>
      <c r="T214" s="195" t="str">
        <f>IFERROR((VLOOKUP(I214&amp;N214&amp;P214,'AP Scores'!$F$2:$G$1500,2,FALSE)), "")</f>
        <v/>
      </c>
      <c r="U214" s="276"/>
      <c r="V214" s="279"/>
      <c r="W214" s="275"/>
      <c r="X214" s="355">
        <f t="shared" si="31"/>
        <v>0</v>
      </c>
      <c r="Y214" s="280"/>
      <c r="Z214" s="280"/>
      <c r="AA214" s="281">
        <f t="shared" si="39"/>
        <v>0</v>
      </c>
      <c r="AB214" s="281">
        <f t="shared" si="35"/>
        <v>0</v>
      </c>
      <c r="AC214" s="281">
        <f t="shared" si="32"/>
        <v>0</v>
      </c>
      <c r="AD214" s="195" t="str">
        <f>IFERROR((VLOOKUP(X214&amp;Y214&amp;Z214,'AP Scores'!$F$2:$G$1500,2,FALSE)), "")</f>
        <v/>
      </c>
      <c r="AE214" s="276"/>
      <c r="AF214" s="282"/>
      <c r="AG214" s="278">
        <f t="shared" si="33"/>
        <v>0</v>
      </c>
      <c r="AH214" s="280"/>
      <c r="AI214" s="280"/>
      <c r="AJ214" s="281" cm="1">
        <f t="array" ref="AJ214">IFERROR(_xlfn.IFS(AG214*AH214*AI214&gt;0,AG214*AH214*AI214,Q214&gt;0,Q214),0)</f>
        <v>0</v>
      </c>
      <c r="AK214" s="281">
        <f t="shared" si="36"/>
        <v>0</v>
      </c>
      <c r="AL214" s="278">
        <f t="shared" si="37"/>
        <v>0</v>
      </c>
      <c r="AM214" s="196" t="str" cm="1">
        <f t="array" ref="AM214">IFERROR(_xlfn.IFS(IFERROR(VLOOKUP(AG214&amp;AH214&amp;AI214,'AP Scores'!$F$2:$G$1500,2,FALSE),"")&lt;&gt;"",VLOOKUP(AG214&amp;AH214&amp;AI214,'AP Scores'!$F$2:$G$1500,2,FALSE),T214&lt;&gt;"",T214),"")</f>
        <v/>
      </c>
    </row>
    <row r="215" spans="1:39" s="198" customFormat="1" ht="15">
      <c r="A215" s="106">
        <v>202</v>
      </c>
      <c r="B215" s="275"/>
      <c r="C215" s="275"/>
      <c r="D215" s="275"/>
      <c r="E215" s="203"/>
      <c r="F215" s="276"/>
      <c r="G215" s="276"/>
      <c r="H215" s="276"/>
      <c r="I215" s="277"/>
      <c r="J215" s="276"/>
      <c r="K215" s="204"/>
      <c r="L215" s="276"/>
      <c r="M215" s="276"/>
      <c r="N215" s="277"/>
      <c r="O215" s="276"/>
      <c r="P215" s="277"/>
      <c r="Q215" s="194">
        <f t="shared" si="38"/>
        <v>0</v>
      </c>
      <c r="R215" s="355">
        <f t="shared" si="34"/>
        <v>0</v>
      </c>
      <c r="S215" s="278">
        <f t="shared" si="30"/>
        <v>0</v>
      </c>
      <c r="T215" s="195" t="str">
        <f>IFERROR((VLOOKUP(I215&amp;N215&amp;P215,'AP Scores'!$F$2:$G$1500,2,FALSE)), "")</f>
        <v/>
      </c>
      <c r="U215" s="276"/>
      <c r="V215" s="279"/>
      <c r="W215" s="275"/>
      <c r="X215" s="355">
        <f t="shared" si="31"/>
        <v>0</v>
      </c>
      <c r="Y215" s="280"/>
      <c r="Z215" s="280"/>
      <c r="AA215" s="281">
        <f t="shared" si="39"/>
        <v>0</v>
      </c>
      <c r="AB215" s="281">
        <f t="shared" si="35"/>
        <v>0</v>
      </c>
      <c r="AC215" s="281">
        <f t="shared" si="32"/>
        <v>0</v>
      </c>
      <c r="AD215" s="195" t="str">
        <f>IFERROR((VLOOKUP(X215&amp;Y215&amp;Z215,'AP Scores'!$F$2:$G$1500,2,FALSE)), "")</f>
        <v/>
      </c>
      <c r="AE215" s="276"/>
      <c r="AF215" s="282"/>
      <c r="AG215" s="278">
        <f t="shared" si="33"/>
        <v>0</v>
      </c>
      <c r="AH215" s="280"/>
      <c r="AI215" s="280"/>
      <c r="AJ215" s="281" cm="1">
        <f t="array" ref="AJ215">IFERROR(_xlfn.IFS(AG215*AH215*AI215&gt;0,AG215*AH215*AI215,Q215&gt;0,Q215),0)</f>
        <v>0</v>
      </c>
      <c r="AK215" s="281">
        <f t="shared" si="36"/>
        <v>0</v>
      </c>
      <c r="AL215" s="278">
        <f t="shared" si="37"/>
        <v>0</v>
      </c>
      <c r="AM215" s="196" t="str" cm="1">
        <f t="array" ref="AM215">IFERROR(_xlfn.IFS(IFERROR(VLOOKUP(AG215&amp;AH215&amp;AI215,'AP Scores'!$F$2:$G$1500,2,FALSE),"")&lt;&gt;"",VLOOKUP(AG215&amp;AH215&amp;AI215,'AP Scores'!$F$2:$G$1500,2,FALSE),T215&lt;&gt;"",T215),"")</f>
        <v/>
      </c>
    </row>
    <row r="216" spans="1:39" s="198" customFormat="1" ht="15">
      <c r="A216" s="106">
        <v>203</v>
      </c>
      <c r="B216" s="275"/>
      <c r="C216" s="275"/>
      <c r="D216" s="275"/>
      <c r="E216" s="203"/>
      <c r="F216" s="276"/>
      <c r="G216" s="276"/>
      <c r="H216" s="276"/>
      <c r="I216" s="277"/>
      <c r="J216" s="276"/>
      <c r="K216" s="204"/>
      <c r="L216" s="276"/>
      <c r="M216" s="276"/>
      <c r="N216" s="277"/>
      <c r="O216" s="276"/>
      <c r="P216" s="277"/>
      <c r="Q216" s="194">
        <f t="shared" si="38"/>
        <v>0</v>
      </c>
      <c r="R216" s="355">
        <f t="shared" si="34"/>
        <v>0</v>
      </c>
      <c r="S216" s="278">
        <f t="shared" si="30"/>
        <v>0</v>
      </c>
      <c r="T216" s="195" t="str">
        <f>IFERROR((VLOOKUP(I216&amp;N216&amp;P216,'AP Scores'!$F$2:$G$1500,2,FALSE)), "")</f>
        <v/>
      </c>
      <c r="U216" s="276"/>
      <c r="V216" s="279"/>
      <c r="W216" s="275"/>
      <c r="X216" s="355">
        <f t="shared" si="31"/>
        <v>0</v>
      </c>
      <c r="Y216" s="280"/>
      <c r="Z216" s="280"/>
      <c r="AA216" s="281">
        <f t="shared" si="39"/>
        <v>0</v>
      </c>
      <c r="AB216" s="281">
        <f t="shared" si="35"/>
        <v>0</v>
      </c>
      <c r="AC216" s="281">
        <f t="shared" si="32"/>
        <v>0</v>
      </c>
      <c r="AD216" s="195" t="str">
        <f>IFERROR((VLOOKUP(X216&amp;Y216&amp;Z216,'AP Scores'!$F$2:$G$1500,2,FALSE)), "")</f>
        <v/>
      </c>
      <c r="AE216" s="276"/>
      <c r="AF216" s="282"/>
      <c r="AG216" s="278">
        <f t="shared" si="33"/>
        <v>0</v>
      </c>
      <c r="AH216" s="280"/>
      <c r="AI216" s="280"/>
      <c r="AJ216" s="281" cm="1">
        <f t="array" ref="AJ216">IFERROR(_xlfn.IFS(AG216*AH216*AI216&gt;0,AG216*AH216*AI216,Q216&gt;0,Q216),0)</f>
        <v>0</v>
      </c>
      <c r="AK216" s="281">
        <f t="shared" si="36"/>
        <v>0</v>
      </c>
      <c r="AL216" s="278">
        <f t="shared" si="37"/>
        <v>0</v>
      </c>
      <c r="AM216" s="196" t="str" cm="1">
        <f t="array" ref="AM216">IFERROR(_xlfn.IFS(IFERROR(VLOOKUP(AG216&amp;AH216&amp;AI216,'AP Scores'!$F$2:$G$1500,2,FALSE),"")&lt;&gt;"",VLOOKUP(AG216&amp;AH216&amp;AI216,'AP Scores'!$F$2:$G$1500,2,FALSE),T216&lt;&gt;"",T216),"")</f>
        <v/>
      </c>
    </row>
    <row r="217" spans="1:39" s="198" customFormat="1" ht="15">
      <c r="A217" s="106">
        <v>204</v>
      </c>
      <c r="B217" s="275"/>
      <c r="C217" s="275"/>
      <c r="D217" s="275"/>
      <c r="E217" s="203"/>
      <c r="F217" s="276"/>
      <c r="G217" s="276"/>
      <c r="H217" s="276"/>
      <c r="I217" s="277"/>
      <c r="J217" s="276"/>
      <c r="K217" s="204"/>
      <c r="L217" s="276"/>
      <c r="M217" s="276"/>
      <c r="N217" s="277"/>
      <c r="O217" s="276"/>
      <c r="P217" s="277"/>
      <c r="Q217" s="194">
        <f t="shared" si="38"/>
        <v>0</v>
      </c>
      <c r="R217" s="355">
        <f t="shared" si="34"/>
        <v>0</v>
      </c>
      <c r="S217" s="278">
        <f t="shared" si="30"/>
        <v>0</v>
      </c>
      <c r="T217" s="195" t="str">
        <f>IFERROR((VLOOKUP(I217&amp;N217&amp;P217,'AP Scores'!$F$2:$G$1500,2,FALSE)), "")</f>
        <v/>
      </c>
      <c r="U217" s="276"/>
      <c r="V217" s="279"/>
      <c r="W217" s="275"/>
      <c r="X217" s="355">
        <f t="shared" si="31"/>
        <v>0</v>
      </c>
      <c r="Y217" s="280"/>
      <c r="Z217" s="280"/>
      <c r="AA217" s="281">
        <f t="shared" si="39"/>
        <v>0</v>
      </c>
      <c r="AB217" s="281">
        <f t="shared" si="35"/>
        <v>0</v>
      </c>
      <c r="AC217" s="281">
        <f t="shared" si="32"/>
        <v>0</v>
      </c>
      <c r="AD217" s="195" t="str">
        <f>IFERROR((VLOOKUP(X217&amp;Y217&amp;Z217,'AP Scores'!$F$2:$G$1500,2,FALSE)), "")</f>
        <v/>
      </c>
      <c r="AE217" s="276"/>
      <c r="AF217" s="282"/>
      <c r="AG217" s="278">
        <f t="shared" si="33"/>
        <v>0</v>
      </c>
      <c r="AH217" s="280"/>
      <c r="AI217" s="280"/>
      <c r="AJ217" s="281" cm="1">
        <f t="array" ref="AJ217">IFERROR(_xlfn.IFS(AG217*AH217*AI217&gt;0,AG217*AH217*AI217,Q217&gt;0,Q217),0)</f>
        <v>0</v>
      </c>
      <c r="AK217" s="281">
        <f t="shared" si="36"/>
        <v>0</v>
      </c>
      <c r="AL217" s="278">
        <f t="shared" si="37"/>
        <v>0</v>
      </c>
      <c r="AM217" s="196" t="str" cm="1">
        <f t="array" ref="AM217">IFERROR(_xlfn.IFS(IFERROR(VLOOKUP(AG217&amp;AH217&amp;AI217,'AP Scores'!$F$2:$G$1500,2,FALSE),"")&lt;&gt;"",VLOOKUP(AG217&amp;AH217&amp;AI217,'AP Scores'!$F$2:$G$1500,2,FALSE),T217&lt;&gt;"",T217),"")</f>
        <v/>
      </c>
    </row>
    <row r="218" spans="1:39" s="198" customFormat="1" ht="15">
      <c r="A218" s="106">
        <v>205</v>
      </c>
      <c r="B218" s="275"/>
      <c r="C218" s="275"/>
      <c r="D218" s="275"/>
      <c r="E218" s="203"/>
      <c r="F218" s="276"/>
      <c r="G218" s="276"/>
      <c r="H218" s="276"/>
      <c r="I218" s="277"/>
      <c r="J218" s="276"/>
      <c r="K218" s="204"/>
      <c r="L218" s="276"/>
      <c r="M218" s="276"/>
      <c r="N218" s="277"/>
      <c r="O218" s="276"/>
      <c r="P218" s="277"/>
      <c r="Q218" s="194">
        <f t="shared" si="38"/>
        <v>0</v>
      </c>
      <c r="R218" s="355">
        <f t="shared" si="34"/>
        <v>0</v>
      </c>
      <c r="S218" s="278">
        <f t="shared" si="30"/>
        <v>0</v>
      </c>
      <c r="T218" s="195" t="str">
        <f>IFERROR((VLOOKUP(I218&amp;N218&amp;P218,'AP Scores'!$F$2:$G$1500,2,FALSE)), "")</f>
        <v/>
      </c>
      <c r="U218" s="276"/>
      <c r="V218" s="279"/>
      <c r="W218" s="275"/>
      <c r="X218" s="355">
        <f t="shared" si="31"/>
        <v>0</v>
      </c>
      <c r="Y218" s="280"/>
      <c r="Z218" s="280"/>
      <c r="AA218" s="281">
        <f t="shared" si="39"/>
        <v>0</v>
      </c>
      <c r="AB218" s="281">
        <f t="shared" si="35"/>
        <v>0</v>
      </c>
      <c r="AC218" s="281">
        <f t="shared" si="32"/>
        <v>0</v>
      </c>
      <c r="AD218" s="195" t="str">
        <f>IFERROR((VLOOKUP(X218&amp;Y218&amp;Z218,'AP Scores'!$F$2:$G$1500,2,FALSE)), "")</f>
        <v/>
      </c>
      <c r="AE218" s="276"/>
      <c r="AF218" s="282"/>
      <c r="AG218" s="278">
        <f t="shared" si="33"/>
        <v>0</v>
      </c>
      <c r="AH218" s="280"/>
      <c r="AI218" s="280"/>
      <c r="AJ218" s="281" cm="1">
        <f t="array" ref="AJ218">IFERROR(_xlfn.IFS(AG218*AH218*AI218&gt;0,AG218*AH218*AI218,Q218&gt;0,Q218),0)</f>
        <v>0</v>
      </c>
      <c r="AK218" s="281">
        <f t="shared" si="36"/>
        <v>0</v>
      </c>
      <c r="AL218" s="278">
        <f t="shared" si="37"/>
        <v>0</v>
      </c>
      <c r="AM218" s="196" t="str" cm="1">
        <f t="array" ref="AM218">IFERROR(_xlfn.IFS(IFERROR(VLOOKUP(AG218&amp;AH218&amp;AI218,'AP Scores'!$F$2:$G$1500,2,FALSE),"")&lt;&gt;"",VLOOKUP(AG218&amp;AH218&amp;AI218,'AP Scores'!$F$2:$G$1500,2,FALSE),T218&lt;&gt;"",T218),"")</f>
        <v/>
      </c>
    </row>
    <row r="219" spans="1:39" s="198" customFormat="1" ht="15">
      <c r="A219" s="106">
        <v>206</v>
      </c>
      <c r="B219" s="275"/>
      <c r="C219" s="275"/>
      <c r="D219" s="275"/>
      <c r="E219" s="203"/>
      <c r="F219" s="276"/>
      <c r="G219" s="276"/>
      <c r="H219" s="276"/>
      <c r="I219" s="277"/>
      <c r="J219" s="276"/>
      <c r="K219" s="204"/>
      <c r="L219" s="276"/>
      <c r="M219" s="276"/>
      <c r="N219" s="277"/>
      <c r="O219" s="276"/>
      <c r="P219" s="277"/>
      <c r="Q219" s="194">
        <f t="shared" si="38"/>
        <v>0</v>
      </c>
      <c r="R219" s="355">
        <f t="shared" si="34"/>
        <v>0</v>
      </c>
      <c r="S219" s="278">
        <f t="shared" si="30"/>
        <v>0</v>
      </c>
      <c r="T219" s="195" t="str">
        <f>IFERROR((VLOOKUP(I219&amp;N219&amp;P219,'AP Scores'!$F$2:$G$1500,2,FALSE)), "")</f>
        <v/>
      </c>
      <c r="U219" s="276"/>
      <c r="V219" s="279"/>
      <c r="W219" s="275"/>
      <c r="X219" s="355">
        <f t="shared" si="31"/>
        <v>0</v>
      </c>
      <c r="Y219" s="280"/>
      <c r="Z219" s="280"/>
      <c r="AA219" s="281">
        <f t="shared" si="39"/>
        <v>0</v>
      </c>
      <c r="AB219" s="281">
        <f t="shared" si="35"/>
        <v>0</v>
      </c>
      <c r="AC219" s="281">
        <f t="shared" si="32"/>
        <v>0</v>
      </c>
      <c r="AD219" s="195" t="str">
        <f>IFERROR((VLOOKUP(X219&amp;Y219&amp;Z219,'AP Scores'!$F$2:$G$1500,2,FALSE)), "")</f>
        <v/>
      </c>
      <c r="AE219" s="276"/>
      <c r="AF219" s="282"/>
      <c r="AG219" s="278">
        <f t="shared" si="33"/>
        <v>0</v>
      </c>
      <c r="AH219" s="280"/>
      <c r="AI219" s="280"/>
      <c r="AJ219" s="281" cm="1">
        <f t="array" ref="AJ219">IFERROR(_xlfn.IFS(AG219*AH219*AI219&gt;0,AG219*AH219*AI219,Q219&gt;0,Q219),0)</f>
        <v>0</v>
      </c>
      <c r="AK219" s="281">
        <f t="shared" si="36"/>
        <v>0</v>
      </c>
      <c r="AL219" s="278">
        <f t="shared" si="37"/>
        <v>0</v>
      </c>
      <c r="AM219" s="196" t="str" cm="1">
        <f t="array" ref="AM219">IFERROR(_xlfn.IFS(IFERROR(VLOOKUP(AG219&amp;AH219&amp;AI219,'AP Scores'!$F$2:$G$1500,2,FALSE),"")&lt;&gt;"",VLOOKUP(AG219&amp;AH219&amp;AI219,'AP Scores'!$F$2:$G$1500,2,FALSE),T219&lt;&gt;"",T219),"")</f>
        <v/>
      </c>
    </row>
    <row r="220" spans="1:39" s="198" customFormat="1" ht="15">
      <c r="A220" s="106">
        <v>207</v>
      </c>
      <c r="B220" s="275"/>
      <c r="C220" s="275"/>
      <c r="D220" s="275"/>
      <c r="E220" s="203"/>
      <c r="F220" s="276"/>
      <c r="G220" s="276"/>
      <c r="H220" s="276"/>
      <c r="I220" s="277"/>
      <c r="J220" s="276"/>
      <c r="K220" s="204"/>
      <c r="L220" s="276"/>
      <c r="M220" s="276"/>
      <c r="N220" s="277"/>
      <c r="O220" s="276"/>
      <c r="P220" s="277"/>
      <c r="Q220" s="194">
        <f t="shared" si="38"/>
        <v>0</v>
      </c>
      <c r="R220" s="355">
        <f t="shared" si="34"/>
        <v>0</v>
      </c>
      <c r="S220" s="278">
        <f t="shared" si="30"/>
        <v>0</v>
      </c>
      <c r="T220" s="195" t="str">
        <f>IFERROR((VLOOKUP(I220&amp;N220&amp;P220,'AP Scores'!$F$2:$G$1500,2,FALSE)), "")</f>
        <v/>
      </c>
      <c r="U220" s="276"/>
      <c r="V220" s="279"/>
      <c r="W220" s="275"/>
      <c r="X220" s="355">
        <f t="shared" si="31"/>
        <v>0</v>
      </c>
      <c r="Y220" s="280"/>
      <c r="Z220" s="280"/>
      <c r="AA220" s="281">
        <f t="shared" si="39"/>
        <v>0</v>
      </c>
      <c r="AB220" s="281">
        <f t="shared" si="35"/>
        <v>0</v>
      </c>
      <c r="AC220" s="281">
        <f t="shared" si="32"/>
        <v>0</v>
      </c>
      <c r="AD220" s="195" t="str">
        <f>IFERROR((VLOOKUP(X220&amp;Y220&amp;Z220,'AP Scores'!$F$2:$G$1500,2,FALSE)), "")</f>
        <v/>
      </c>
      <c r="AE220" s="276"/>
      <c r="AF220" s="282"/>
      <c r="AG220" s="278">
        <f t="shared" si="33"/>
        <v>0</v>
      </c>
      <c r="AH220" s="280"/>
      <c r="AI220" s="280"/>
      <c r="AJ220" s="281" cm="1">
        <f t="array" ref="AJ220">IFERROR(_xlfn.IFS(AG220*AH220*AI220&gt;0,AG220*AH220*AI220,Q220&gt;0,Q220),0)</f>
        <v>0</v>
      </c>
      <c r="AK220" s="281">
        <f t="shared" si="36"/>
        <v>0</v>
      </c>
      <c r="AL220" s="278">
        <f t="shared" si="37"/>
        <v>0</v>
      </c>
      <c r="AM220" s="196" t="str" cm="1">
        <f t="array" ref="AM220">IFERROR(_xlfn.IFS(IFERROR(VLOOKUP(AG220&amp;AH220&amp;AI220,'AP Scores'!$F$2:$G$1500,2,FALSE),"")&lt;&gt;"",VLOOKUP(AG220&amp;AH220&amp;AI220,'AP Scores'!$F$2:$G$1500,2,FALSE),T220&lt;&gt;"",T220),"")</f>
        <v/>
      </c>
    </row>
    <row r="221" spans="1:39" s="198" customFormat="1" ht="15">
      <c r="A221" s="106">
        <v>208</v>
      </c>
      <c r="B221" s="275"/>
      <c r="C221" s="275"/>
      <c r="D221" s="275"/>
      <c r="E221" s="203"/>
      <c r="F221" s="276"/>
      <c r="G221" s="276"/>
      <c r="H221" s="276"/>
      <c r="I221" s="277"/>
      <c r="J221" s="276"/>
      <c r="K221" s="204"/>
      <c r="L221" s="276"/>
      <c r="M221" s="276"/>
      <c r="N221" s="277"/>
      <c r="O221" s="276"/>
      <c r="P221" s="277"/>
      <c r="Q221" s="194">
        <f t="shared" si="38"/>
        <v>0</v>
      </c>
      <c r="R221" s="355">
        <f t="shared" si="34"/>
        <v>0</v>
      </c>
      <c r="S221" s="278">
        <f t="shared" si="30"/>
        <v>0</v>
      </c>
      <c r="T221" s="195" t="str">
        <f>IFERROR((VLOOKUP(I221&amp;N221&amp;P221,'AP Scores'!$F$2:$G$1500,2,FALSE)), "")</f>
        <v/>
      </c>
      <c r="U221" s="276"/>
      <c r="V221" s="279"/>
      <c r="W221" s="275"/>
      <c r="X221" s="355">
        <f t="shared" si="31"/>
        <v>0</v>
      </c>
      <c r="Y221" s="280"/>
      <c r="Z221" s="280"/>
      <c r="AA221" s="281">
        <f t="shared" si="39"/>
        <v>0</v>
      </c>
      <c r="AB221" s="281">
        <f t="shared" si="35"/>
        <v>0</v>
      </c>
      <c r="AC221" s="281">
        <f t="shared" si="32"/>
        <v>0</v>
      </c>
      <c r="AD221" s="195" t="str">
        <f>IFERROR((VLOOKUP(X221&amp;Y221&amp;Z221,'AP Scores'!$F$2:$G$1500,2,FALSE)), "")</f>
        <v/>
      </c>
      <c r="AE221" s="276"/>
      <c r="AF221" s="282"/>
      <c r="AG221" s="278">
        <f t="shared" si="33"/>
        <v>0</v>
      </c>
      <c r="AH221" s="280"/>
      <c r="AI221" s="280"/>
      <c r="AJ221" s="281" cm="1">
        <f t="array" ref="AJ221">IFERROR(_xlfn.IFS(AG221*AH221*AI221&gt;0,AG221*AH221*AI221,Q221&gt;0,Q221),0)</f>
        <v>0</v>
      </c>
      <c r="AK221" s="281">
        <f t="shared" si="36"/>
        <v>0</v>
      </c>
      <c r="AL221" s="278">
        <f t="shared" si="37"/>
        <v>0</v>
      </c>
      <c r="AM221" s="196" t="str" cm="1">
        <f t="array" ref="AM221">IFERROR(_xlfn.IFS(IFERROR(VLOOKUP(AG221&amp;AH221&amp;AI221,'AP Scores'!$F$2:$G$1500,2,FALSE),"")&lt;&gt;"",VLOOKUP(AG221&amp;AH221&amp;AI221,'AP Scores'!$F$2:$G$1500,2,FALSE),T221&lt;&gt;"",T221),"")</f>
        <v/>
      </c>
    </row>
    <row r="222" spans="1:39" s="198" customFormat="1" ht="15">
      <c r="A222" s="106">
        <v>209</v>
      </c>
      <c r="B222" s="275"/>
      <c r="C222" s="275"/>
      <c r="D222" s="275"/>
      <c r="E222" s="203"/>
      <c r="F222" s="276"/>
      <c r="G222" s="276"/>
      <c r="H222" s="276"/>
      <c r="I222" s="277"/>
      <c r="J222" s="276"/>
      <c r="K222" s="204"/>
      <c r="L222" s="276"/>
      <c r="M222" s="276"/>
      <c r="N222" s="277"/>
      <c r="O222" s="276"/>
      <c r="P222" s="277"/>
      <c r="Q222" s="194">
        <f t="shared" si="38"/>
        <v>0</v>
      </c>
      <c r="R222" s="355">
        <f t="shared" si="34"/>
        <v>0</v>
      </c>
      <c r="S222" s="278">
        <f t="shared" si="30"/>
        <v>0</v>
      </c>
      <c r="T222" s="195" t="str">
        <f>IFERROR((VLOOKUP(I222&amp;N222&amp;P222,'AP Scores'!$F$2:$G$1500,2,FALSE)), "")</f>
        <v/>
      </c>
      <c r="U222" s="276"/>
      <c r="V222" s="279"/>
      <c r="W222" s="275"/>
      <c r="X222" s="355">
        <f t="shared" si="31"/>
        <v>0</v>
      </c>
      <c r="Y222" s="280"/>
      <c r="Z222" s="280"/>
      <c r="AA222" s="281">
        <f t="shared" si="39"/>
        <v>0</v>
      </c>
      <c r="AB222" s="281">
        <f t="shared" si="35"/>
        <v>0</v>
      </c>
      <c r="AC222" s="281">
        <f t="shared" si="32"/>
        <v>0</v>
      </c>
      <c r="AD222" s="195" t="str">
        <f>IFERROR((VLOOKUP(X222&amp;Y222&amp;Z222,'AP Scores'!$F$2:$G$1500,2,FALSE)), "")</f>
        <v/>
      </c>
      <c r="AE222" s="276"/>
      <c r="AF222" s="282"/>
      <c r="AG222" s="278">
        <f t="shared" si="33"/>
        <v>0</v>
      </c>
      <c r="AH222" s="280"/>
      <c r="AI222" s="280"/>
      <c r="AJ222" s="281" cm="1">
        <f t="array" ref="AJ222">IFERROR(_xlfn.IFS(AG222*AH222*AI222&gt;0,AG222*AH222*AI222,Q222&gt;0,Q222),0)</f>
        <v>0</v>
      </c>
      <c r="AK222" s="281">
        <f t="shared" si="36"/>
        <v>0</v>
      </c>
      <c r="AL222" s="278">
        <f t="shared" si="37"/>
        <v>0</v>
      </c>
      <c r="AM222" s="196" t="str" cm="1">
        <f t="array" ref="AM222">IFERROR(_xlfn.IFS(IFERROR(VLOOKUP(AG222&amp;AH222&amp;AI222,'AP Scores'!$F$2:$G$1500,2,FALSE),"")&lt;&gt;"",VLOOKUP(AG222&amp;AH222&amp;AI222,'AP Scores'!$F$2:$G$1500,2,FALSE),T222&lt;&gt;"",T222),"")</f>
        <v/>
      </c>
    </row>
    <row r="223" spans="1:39" s="198" customFormat="1" ht="15">
      <c r="A223" s="106">
        <v>210</v>
      </c>
      <c r="B223" s="275"/>
      <c r="C223" s="275"/>
      <c r="D223" s="275"/>
      <c r="E223" s="203"/>
      <c r="F223" s="276"/>
      <c r="G223" s="276"/>
      <c r="H223" s="276"/>
      <c r="I223" s="277"/>
      <c r="J223" s="276"/>
      <c r="K223" s="204"/>
      <c r="L223" s="276"/>
      <c r="M223" s="276"/>
      <c r="N223" s="277"/>
      <c r="O223" s="276"/>
      <c r="P223" s="277"/>
      <c r="Q223" s="194">
        <f t="shared" si="38"/>
        <v>0</v>
      </c>
      <c r="R223" s="355">
        <f t="shared" si="34"/>
        <v>0</v>
      </c>
      <c r="S223" s="278">
        <f t="shared" si="30"/>
        <v>0</v>
      </c>
      <c r="T223" s="195" t="str">
        <f>IFERROR((VLOOKUP(I223&amp;N223&amp;P223,'AP Scores'!$F$2:$G$1500,2,FALSE)), "")</f>
        <v/>
      </c>
      <c r="U223" s="276"/>
      <c r="V223" s="279"/>
      <c r="W223" s="275"/>
      <c r="X223" s="355">
        <f t="shared" si="31"/>
        <v>0</v>
      </c>
      <c r="Y223" s="280"/>
      <c r="Z223" s="280"/>
      <c r="AA223" s="281">
        <f t="shared" si="39"/>
        <v>0</v>
      </c>
      <c r="AB223" s="281">
        <f t="shared" si="35"/>
        <v>0</v>
      </c>
      <c r="AC223" s="281">
        <f t="shared" si="32"/>
        <v>0</v>
      </c>
      <c r="AD223" s="195" t="str">
        <f>IFERROR((VLOOKUP(X223&amp;Y223&amp;Z223,'AP Scores'!$F$2:$G$1500,2,FALSE)), "")</f>
        <v/>
      </c>
      <c r="AE223" s="276"/>
      <c r="AF223" s="282"/>
      <c r="AG223" s="278">
        <f t="shared" si="33"/>
        <v>0</v>
      </c>
      <c r="AH223" s="280"/>
      <c r="AI223" s="280"/>
      <c r="AJ223" s="281" cm="1">
        <f t="array" ref="AJ223">IFERROR(_xlfn.IFS(AG223*AH223*AI223&gt;0,AG223*AH223*AI223,Q223&gt;0,Q223),0)</f>
        <v>0</v>
      </c>
      <c r="AK223" s="281">
        <f t="shared" si="36"/>
        <v>0</v>
      </c>
      <c r="AL223" s="278">
        <f t="shared" si="37"/>
        <v>0</v>
      </c>
      <c r="AM223" s="196" t="str" cm="1">
        <f t="array" ref="AM223">IFERROR(_xlfn.IFS(IFERROR(VLOOKUP(AG223&amp;AH223&amp;AI223,'AP Scores'!$F$2:$G$1500,2,FALSE),"")&lt;&gt;"",VLOOKUP(AG223&amp;AH223&amp;AI223,'AP Scores'!$F$2:$G$1500,2,FALSE),T223&lt;&gt;"",T223),"")</f>
        <v/>
      </c>
    </row>
    <row r="224" spans="1:39" s="198" customFormat="1" ht="15">
      <c r="A224" s="106">
        <v>211</v>
      </c>
      <c r="B224" s="275"/>
      <c r="C224" s="275"/>
      <c r="D224" s="275"/>
      <c r="E224" s="203"/>
      <c r="F224" s="276"/>
      <c r="G224" s="276"/>
      <c r="H224" s="276"/>
      <c r="I224" s="277"/>
      <c r="J224" s="276"/>
      <c r="K224" s="204"/>
      <c r="L224" s="276"/>
      <c r="M224" s="276"/>
      <c r="N224" s="277"/>
      <c r="O224" s="276"/>
      <c r="P224" s="277"/>
      <c r="Q224" s="194">
        <f t="shared" si="38"/>
        <v>0</v>
      </c>
      <c r="R224" s="355">
        <f t="shared" si="34"/>
        <v>0</v>
      </c>
      <c r="S224" s="278">
        <f t="shared" si="30"/>
        <v>0</v>
      </c>
      <c r="T224" s="195" t="str">
        <f>IFERROR((VLOOKUP(I224&amp;N224&amp;P224,'AP Scores'!$F$2:$G$1500,2,FALSE)), "")</f>
        <v/>
      </c>
      <c r="U224" s="276"/>
      <c r="V224" s="279"/>
      <c r="W224" s="275"/>
      <c r="X224" s="355">
        <f t="shared" si="31"/>
        <v>0</v>
      </c>
      <c r="Y224" s="280"/>
      <c r="Z224" s="280"/>
      <c r="AA224" s="281">
        <f t="shared" si="39"/>
        <v>0</v>
      </c>
      <c r="AB224" s="281">
        <f t="shared" si="35"/>
        <v>0</v>
      </c>
      <c r="AC224" s="281">
        <f t="shared" si="32"/>
        <v>0</v>
      </c>
      <c r="AD224" s="195" t="str">
        <f>IFERROR((VLOOKUP(X224&amp;Y224&amp;Z224,'AP Scores'!$F$2:$G$1500,2,FALSE)), "")</f>
        <v/>
      </c>
      <c r="AE224" s="276"/>
      <c r="AF224" s="282"/>
      <c r="AG224" s="278">
        <f t="shared" si="33"/>
        <v>0</v>
      </c>
      <c r="AH224" s="280"/>
      <c r="AI224" s="280"/>
      <c r="AJ224" s="281" cm="1">
        <f t="array" ref="AJ224">IFERROR(_xlfn.IFS(AG224*AH224*AI224&gt;0,AG224*AH224*AI224,Q224&gt;0,Q224),0)</f>
        <v>0</v>
      </c>
      <c r="AK224" s="281">
        <f t="shared" si="36"/>
        <v>0</v>
      </c>
      <c r="AL224" s="278">
        <f t="shared" si="37"/>
        <v>0</v>
      </c>
      <c r="AM224" s="196" t="str" cm="1">
        <f t="array" ref="AM224">IFERROR(_xlfn.IFS(IFERROR(VLOOKUP(AG224&amp;AH224&amp;AI224,'AP Scores'!$F$2:$G$1500,2,FALSE),"")&lt;&gt;"",VLOOKUP(AG224&amp;AH224&amp;AI224,'AP Scores'!$F$2:$G$1500,2,FALSE),T224&lt;&gt;"",T224),"")</f>
        <v/>
      </c>
    </row>
    <row r="225" spans="1:39" s="198" customFormat="1" ht="15">
      <c r="A225" s="106">
        <v>212</v>
      </c>
      <c r="B225" s="275"/>
      <c r="C225" s="275"/>
      <c r="D225" s="275"/>
      <c r="E225" s="203"/>
      <c r="F225" s="276"/>
      <c r="G225" s="276"/>
      <c r="H225" s="276"/>
      <c r="I225" s="277"/>
      <c r="J225" s="276"/>
      <c r="K225" s="204"/>
      <c r="L225" s="276"/>
      <c r="M225" s="276"/>
      <c r="N225" s="277"/>
      <c r="O225" s="276"/>
      <c r="P225" s="277"/>
      <c r="Q225" s="194">
        <f t="shared" si="38"/>
        <v>0</v>
      </c>
      <c r="R225" s="355">
        <f t="shared" si="34"/>
        <v>0</v>
      </c>
      <c r="S225" s="278">
        <f t="shared" si="30"/>
        <v>0</v>
      </c>
      <c r="T225" s="195" t="str">
        <f>IFERROR((VLOOKUP(I225&amp;N225&amp;P225,'AP Scores'!$F$2:$G$1500,2,FALSE)), "")</f>
        <v/>
      </c>
      <c r="U225" s="276"/>
      <c r="V225" s="279"/>
      <c r="W225" s="275"/>
      <c r="X225" s="355">
        <f t="shared" si="31"/>
        <v>0</v>
      </c>
      <c r="Y225" s="280"/>
      <c r="Z225" s="280"/>
      <c r="AA225" s="281">
        <f t="shared" si="39"/>
        <v>0</v>
      </c>
      <c r="AB225" s="281">
        <f t="shared" si="35"/>
        <v>0</v>
      </c>
      <c r="AC225" s="281">
        <f t="shared" si="32"/>
        <v>0</v>
      </c>
      <c r="AD225" s="195" t="str">
        <f>IFERROR((VLOOKUP(X225&amp;Y225&amp;Z225,'AP Scores'!$F$2:$G$1500,2,FALSE)), "")</f>
        <v/>
      </c>
      <c r="AE225" s="276"/>
      <c r="AF225" s="282"/>
      <c r="AG225" s="278">
        <f t="shared" si="33"/>
        <v>0</v>
      </c>
      <c r="AH225" s="280"/>
      <c r="AI225" s="280"/>
      <c r="AJ225" s="281" cm="1">
        <f t="array" ref="AJ225">IFERROR(_xlfn.IFS(AG225*AH225*AI225&gt;0,AG225*AH225*AI225,Q225&gt;0,Q225),0)</f>
        <v>0</v>
      </c>
      <c r="AK225" s="281">
        <f t="shared" si="36"/>
        <v>0</v>
      </c>
      <c r="AL225" s="278">
        <f t="shared" si="37"/>
        <v>0</v>
      </c>
      <c r="AM225" s="196" t="str" cm="1">
        <f t="array" ref="AM225">IFERROR(_xlfn.IFS(IFERROR(VLOOKUP(AG225&amp;AH225&amp;AI225,'AP Scores'!$F$2:$G$1500,2,FALSE),"")&lt;&gt;"",VLOOKUP(AG225&amp;AH225&amp;AI225,'AP Scores'!$F$2:$G$1500,2,FALSE),T225&lt;&gt;"",T225),"")</f>
        <v/>
      </c>
    </row>
    <row r="226" spans="1:39" s="198" customFormat="1" ht="15">
      <c r="A226" s="106">
        <v>213</v>
      </c>
      <c r="B226" s="275"/>
      <c r="C226" s="275"/>
      <c r="D226" s="275"/>
      <c r="E226" s="203"/>
      <c r="F226" s="276"/>
      <c r="G226" s="276"/>
      <c r="H226" s="276"/>
      <c r="I226" s="277"/>
      <c r="J226" s="276"/>
      <c r="K226" s="204"/>
      <c r="L226" s="276"/>
      <c r="M226" s="276"/>
      <c r="N226" s="277"/>
      <c r="O226" s="276"/>
      <c r="P226" s="277"/>
      <c r="Q226" s="194">
        <f t="shared" si="38"/>
        <v>0</v>
      </c>
      <c r="R226" s="355">
        <f t="shared" si="34"/>
        <v>0</v>
      </c>
      <c r="S226" s="278">
        <f t="shared" si="30"/>
        <v>0</v>
      </c>
      <c r="T226" s="195" t="str">
        <f>IFERROR((VLOOKUP(I226&amp;N226&amp;P226,'AP Scores'!$F$2:$G$1500,2,FALSE)), "")</f>
        <v/>
      </c>
      <c r="U226" s="276"/>
      <c r="V226" s="279"/>
      <c r="W226" s="275"/>
      <c r="X226" s="355">
        <f t="shared" si="31"/>
        <v>0</v>
      </c>
      <c r="Y226" s="280"/>
      <c r="Z226" s="280"/>
      <c r="AA226" s="281">
        <f t="shared" si="39"/>
        <v>0</v>
      </c>
      <c r="AB226" s="281">
        <f t="shared" si="35"/>
        <v>0</v>
      </c>
      <c r="AC226" s="281">
        <f t="shared" si="32"/>
        <v>0</v>
      </c>
      <c r="AD226" s="195" t="str">
        <f>IFERROR((VLOOKUP(X226&amp;Y226&amp;Z226,'AP Scores'!$F$2:$G$1500,2,FALSE)), "")</f>
        <v/>
      </c>
      <c r="AE226" s="276"/>
      <c r="AF226" s="282"/>
      <c r="AG226" s="278">
        <f t="shared" si="33"/>
        <v>0</v>
      </c>
      <c r="AH226" s="280"/>
      <c r="AI226" s="280"/>
      <c r="AJ226" s="281" cm="1">
        <f t="array" ref="AJ226">IFERROR(_xlfn.IFS(AG226*AH226*AI226&gt;0,AG226*AH226*AI226,Q226&gt;0,Q226),0)</f>
        <v>0</v>
      </c>
      <c r="AK226" s="281">
        <f t="shared" si="36"/>
        <v>0</v>
      </c>
      <c r="AL226" s="278">
        <f t="shared" si="37"/>
        <v>0</v>
      </c>
      <c r="AM226" s="196" t="str" cm="1">
        <f t="array" ref="AM226">IFERROR(_xlfn.IFS(IFERROR(VLOOKUP(AG226&amp;AH226&amp;AI226,'AP Scores'!$F$2:$G$1500,2,FALSE),"")&lt;&gt;"",VLOOKUP(AG226&amp;AH226&amp;AI226,'AP Scores'!$F$2:$G$1500,2,FALSE),T226&lt;&gt;"",T226),"")</f>
        <v/>
      </c>
    </row>
    <row r="227" spans="1:39" s="198" customFormat="1" ht="15">
      <c r="A227" s="106">
        <v>214</v>
      </c>
      <c r="B227" s="275"/>
      <c r="C227" s="275"/>
      <c r="D227" s="275"/>
      <c r="E227" s="203"/>
      <c r="F227" s="276"/>
      <c r="G227" s="276"/>
      <c r="H227" s="276"/>
      <c r="I227" s="277"/>
      <c r="J227" s="276"/>
      <c r="K227" s="204"/>
      <c r="L227" s="276"/>
      <c r="M227" s="276"/>
      <c r="N227" s="277"/>
      <c r="O227" s="276"/>
      <c r="P227" s="277"/>
      <c r="Q227" s="194">
        <f t="shared" si="38"/>
        <v>0</v>
      </c>
      <c r="R227" s="355">
        <f t="shared" si="34"/>
        <v>0</v>
      </c>
      <c r="S227" s="278">
        <f t="shared" si="30"/>
        <v>0</v>
      </c>
      <c r="T227" s="195" t="str">
        <f>IFERROR((VLOOKUP(I227&amp;N227&amp;P227,'AP Scores'!$F$2:$G$1500,2,FALSE)), "")</f>
        <v/>
      </c>
      <c r="U227" s="276"/>
      <c r="V227" s="279"/>
      <c r="W227" s="275"/>
      <c r="X227" s="355">
        <f t="shared" si="31"/>
        <v>0</v>
      </c>
      <c r="Y227" s="280"/>
      <c r="Z227" s="280"/>
      <c r="AA227" s="281">
        <f t="shared" si="39"/>
        <v>0</v>
      </c>
      <c r="AB227" s="281">
        <f t="shared" si="35"/>
        <v>0</v>
      </c>
      <c r="AC227" s="281">
        <f t="shared" si="32"/>
        <v>0</v>
      </c>
      <c r="AD227" s="195" t="str">
        <f>IFERROR((VLOOKUP(X227&amp;Y227&amp;Z227,'AP Scores'!$F$2:$G$1500,2,FALSE)), "")</f>
        <v/>
      </c>
      <c r="AE227" s="276"/>
      <c r="AF227" s="282"/>
      <c r="AG227" s="278">
        <f t="shared" si="33"/>
        <v>0</v>
      </c>
      <c r="AH227" s="280"/>
      <c r="AI227" s="280"/>
      <c r="AJ227" s="281" cm="1">
        <f t="array" ref="AJ227">IFERROR(_xlfn.IFS(AG227*AH227*AI227&gt;0,AG227*AH227*AI227,Q227&gt;0,Q227),0)</f>
        <v>0</v>
      </c>
      <c r="AK227" s="281">
        <f t="shared" si="36"/>
        <v>0</v>
      </c>
      <c r="AL227" s="278">
        <f t="shared" si="37"/>
        <v>0</v>
      </c>
      <c r="AM227" s="196" t="str" cm="1">
        <f t="array" ref="AM227">IFERROR(_xlfn.IFS(IFERROR(VLOOKUP(AG227&amp;AH227&amp;AI227,'AP Scores'!$F$2:$G$1500,2,FALSE),"")&lt;&gt;"",VLOOKUP(AG227&amp;AH227&amp;AI227,'AP Scores'!$F$2:$G$1500,2,FALSE),T227&lt;&gt;"",T227),"")</f>
        <v/>
      </c>
    </row>
    <row r="228" spans="1:39" s="198" customFormat="1" ht="15">
      <c r="A228" s="106">
        <v>215</v>
      </c>
      <c r="B228" s="275"/>
      <c r="C228" s="275"/>
      <c r="D228" s="275"/>
      <c r="E228" s="203"/>
      <c r="F228" s="276"/>
      <c r="G228" s="276"/>
      <c r="H228" s="276"/>
      <c r="I228" s="277"/>
      <c r="J228" s="276"/>
      <c r="K228" s="204"/>
      <c r="L228" s="276"/>
      <c r="M228" s="276"/>
      <c r="N228" s="277"/>
      <c r="O228" s="276"/>
      <c r="P228" s="277"/>
      <c r="Q228" s="194">
        <f t="shared" si="38"/>
        <v>0</v>
      </c>
      <c r="R228" s="355">
        <f t="shared" si="34"/>
        <v>0</v>
      </c>
      <c r="S228" s="278">
        <f t="shared" si="30"/>
        <v>0</v>
      </c>
      <c r="T228" s="195" t="str">
        <f>IFERROR((VLOOKUP(I228&amp;N228&amp;P228,'AP Scores'!$F$2:$G$1500,2,FALSE)), "")</f>
        <v/>
      </c>
      <c r="U228" s="276"/>
      <c r="V228" s="279"/>
      <c r="W228" s="275"/>
      <c r="X228" s="355">
        <f t="shared" si="31"/>
        <v>0</v>
      </c>
      <c r="Y228" s="280"/>
      <c r="Z228" s="280"/>
      <c r="AA228" s="281">
        <f t="shared" si="39"/>
        <v>0</v>
      </c>
      <c r="AB228" s="281">
        <f t="shared" si="35"/>
        <v>0</v>
      </c>
      <c r="AC228" s="281">
        <f t="shared" si="32"/>
        <v>0</v>
      </c>
      <c r="AD228" s="195" t="str">
        <f>IFERROR((VLOOKUP(X228&amp;Y228&amp;Z228,'AP Scores'!$F$2:$G$1500,2,FALSE)), "")</f>
        <v/>
      </c>
      <c r="AE228" s="276"/>
      <c r="AF228" s="282"/>
      <c r="AG228" s="278">
        <f t="shared" si="33"/>
        <v>0</v>
      </c>
      <c r="AH228" s="280"/>
      <c r="AI228" s="280"/>
      <c r="AJ228" s="281" cm="1">
        <f t="array" ref="AJ228">IFERROR(_xlfn.IFS(AG228*AH228*AI228&gt;0,AG228*AH228*AI228,Q228&gt;0,Q228),0)</f>
        <v>0</v>
      </c>
      <c r="AK228" s="281">
        <f t="shared" si="36"/>
        <v>0</v>
      </c>
      <c r="AL228" s="278">
        <f t="shared" si="37"/>
        <v>0</v>
      </c>
      <c r="AM228" s="196" t="str" cm="1">
        <f t="array" ref="AM228">IFERROR(_xlfn.IFS(IFERROR(VLOOKUP(AG228&amp;AH228&amp;AI228,'AP Scores'!$F$2:$G$1500,2,FALSE),"")&lt;&gt;"",VLOOKUP(AG228&amp;AH228&amp;AI228,'AP Scores'!$F$2:$G$1500,2,FALSE),T228&lt;&gt;"",T228),"")</f>
        <v/>
      </c>
    </row>
    <row r="229" spans="1:39" s="198" customFormat="1" ht="15">
      <c r="A229" s="106">
        <v>216</v>
      </c>
      <c r="B229" s="275"/>
      <c r="C229" s="275"/>
      <c r="D229" s="275"/>
      <c r="E229" s="203"/>
      <c r="F229" s="276"/>
      <c r="G229" s="276"/>
      <c r="H229" s="276"/>
      <c r="I229" s="277"/>
      <c r="J229" s="276"/>
      <c r="K229" s="204"/>
      <c r="L229" s="276"/>
      <c r="M229" s="276"/>
      <c r="N229" s="277"/>
      <c r="O229" s="276"/>
      <c r="P229" s="277"/>
      <c r="Q229" s="194">
        <f t="shared" si="38"/>
        <v>0</v>
      </c>
      <c r="R229" s="355">
        <f t="shared" si="34"/>
        <v>0</v>
      </c>
      <c r="S229" s="278">
        <f t="shared" si="30"/>
        <v>0</v>
      </c>
      <c r="T229" s="195" t="str">
        <f>IFERROR((VLOOKUP(I229&amp;N229&amp;P229,'AP Scores'!$F$2:$G$1500,2,FALSE)), "")</f>
        <v/>
      </c>
      <c r="U229" s="276"/>
      <c r="V229" s="279"/>
      <c r="W229" s="275"/>
      <c r="X229" s="355">
        <f t="shared" si="31"/>
        <v>0</v>
      </c>
      <c r="Y229" s="280"/>
      <c r="Z229" s="280"/>
      <c r="AA229" s="281">
        <f t="shared" si="39"/>
        <v>0</v>
      </c>
      <c r="AB229" s="281">
        <f t="shared" si="35"/>
        <v>0</v>
      </c>
      <c r="AC229" s="281">
        <f t="shared" si="32"/>
        <v>0</v>
      </c>
      <c r="AD229" s="195" t="str">
        <f>IFERROR((VLOOKUP(X229&amp;Y229&amp;Z229,'AP Scores'!$F$2:$G$1500,2,FALSE)), "")</f>
        <v/>
      </c>
      <c r="AE229" s="276"/>
      <c r="AF229" s="282"/>
      <c r="AG229" s="278">
        <f t="shared" si="33"/>
        <v>0</v>
      </c>
      <c r="AH229" s="280"/>
      <c r="AI229" s="280"/>
      <c r="AJ229" s="281" cm="1">
        <f t="array" ref="AJ229">IFERROR(_xlfn.IFS(AG229*AH229*AI229&gt;0,AG229*AH229*AI229,Q229&gt;0,Q229),0)</f>
        <v>0</v>
      </c>
      <c r="AK229" s="281">
        <f t="shared" si="36"/>
        <v>0</v>
      </c>
      <c r="AL229" s="278">
        <f t="shared" si="37"/>
        <v>0</v>
      </c>
      <c r="AM229" s="196" t="str" cm="1">
        <f t="array" ref="AM229">IFERROR(_xlfn.IFS(IFERROR(VLOOKUP(AG229&amp;AH229&amp;AI229,'AP Scores'!$F$2:$G$1500,2,FALSE),"")&lt;&gt;"",VLOOKUP(AG229&amp;AH229&amp;AI229,'AP Scores'!$F$2:$G$1500,2,FALSE),T229&lt;&gt;"",T229),"")</f>
        <v/>
      </c>
    </row>
    <row r="230" spans="1:39" s="198" customFormat="1" ht="15">
      <c r="A230" s="106">
        <v>217</v>
      </c>
      <c r="B230" s="275"/>
      <c r="C230" s="275"/>
      <c r="D230" s="275"/>
      <c r="E230" s="203"/>
      <c r="F230" s="276"/>
      <c r="G230" s="276"/>
      <c r="H230" s="276"/>
      <c r="I230" s="277"/>
      <c r="J230" s="276"/>
      <c r="K230" s="204"/>
      <c r="L230" s="276"/>
      <c r="M230" s="276"/>
      <c r="N230" s="277"/>
      <c r="O230" s="276"/>
      <c r="P230" s="277"/>
      <c r="Q230" s="194">
        <f t="shared" si="38"/>
        <v>0</v>
      </c>
      <c r="R230" s="355">
        <f t="shared" si="34"/>
        <v>0</v>
      </c>
      <c r="S230" s="278">
        <f t="shared" si="30"/>
        <v>0</v>
      </c>
      <c r="T230" s="195" t="str">
        <f>IFERROR((VLOOKUP(I230&amp;N230&amp;P230,'AP Scores'!$F$2:$G$1500,2,FALSE)), "")</f>
        <v/>
      </c>
      <c r="U230" s="276"/>
      <c r="V230" s="279"/>
      <c r="W230" s="275"/>
      <c r="X230" s="355">
        <f t="shared" si="31"/>
        <v>0</v>
      </c>
      <c r="Y230" s="280"/>
      <c r="Z230" s="280"/>
      <c r="AA230" s="281">
        <f t="shared" si="39"/>
        <v>0</v>
      </c>
      <c r="AB230" s="281">
        <f t="shared" si="35"/>
        <v>0</v>
      </c>
      <c r="AC230" s="281">
        <f t="shared" si="32"/>
        <v>0</v>
      </c>
      <c r="AD230" s="195" t="str">
        <f>IFERROR((VLOOKUP(X230&amp;Y230&amp;Z230,'AP Scores'!$F$2:$G$1500,2,FALSE)), "")</f>
        <v/>
      </c>
      <c r="AE230" s="276"/>
      <c r="AF230" s="282"/>
      <c r="AG230" s="278">
        <f t="shared" si="33"/>
        <v>0</v>
      </c>
      <c r="AH230" s="280"/>
      <c r="AI230" s="280"/>
      <c r="AJ230" s="281" cm="1">
        <f t="array" ref="AJ230">IFERROR(_xlfn.IFS(AG230*AH230*AI230&gt;0,AG230*AH230*AI230,Q230&gt;0,Q230),0)</f>
        <v>0</v>
      </c>
      <c r="AK230" s="281">
        <f t="shared" si="36"/>
        <v>0</v>
      </c>
      <c r="AL230" s="278">
        <f t="shared" si="37"/>
        <v>0</v>
      </c>
      <c r="AM230" s="196" t="str" cm="1">
        <f t="array" ref="AM230">IFERROR(_xlfn.IFS(IFERROR(VLOOKUP(AG230&amp;AH230&amp;AI230,'AP Scores'!$F$2:$G$1500,2,FALSE),"")&lt;&gt;"",VLOOKUP(AG230&amp;AH230&amp;AI230,'AP Scores'!$F$2:$G$1500,2,FALSE),T230&lt;&gt;"",T230),"")</f>
        <v/>
      </c>
    </row>
    <row r="231" spans="1:39" s="198" customFormat="1" ht="15">
      <c r="A231" s="106">
        <v>218</v>
      </c>
      <c r="B231" s="275"/>
      <c r="C231" s="275"/>
      <c r="D231" s="275"/>
      <c r="E231" s="203"/>
      <c r="F231" s="276"/>
      <c r="G231" s="276"/>
      <c r="H231" s="276"/>
      <c r="I231" s="277"/>
      <c r="J231" s="276"/>
      <c r="K231" s="204"/>
      <c r="L231" s="276"/>
      <c r="M231" s="276"/>
      <c r="N231" s="277"/>
      <c r="O231" s="276"/>
      <c r="P231" s="277"/>
      <c r="Q231" s="194">
        <f t="shared" si="38"/>
        <v>0</v>
      </c>
      <c r="R231" s="355">
        <f t="shared" si="34"/>
        <v>0</v>
      </c>
      <c r="S231" s="278">
        <f t="shared" si="30"/>
        <v>0</v>
      </c>
      <c r="T231" s="195" t="str">
        <f>IFERROR((VLOOKUP(I231&amp;N231&amp;P231,'AP Scores'!$F$2:$G$1500,2,FALSE)), "")</f>
        <v/>
      </c>
      <c r="U231" s="276"/>
      <c r="V231" s="279"/>
      <c r="W231" s="275"/>
      <c r="X231" s="355">
        <f t="shared" si="31"/>
        <v>0</v>
      </c>
      <c r="Y231" s="280"/>
      <c r="Z231" s="280"/>
      <c r="AA231" s="281">
        <f t="shared" si="39"/>
        <v>0</v>
      </c>
      <c r="AB231" s="281">
        <f t="shared" si="35"/>
        <v>0</v>
      </c>
      <c r="AC231" s="281">
        <f t="shared" si="32"/>
        <v>0</v>
      </c>
      <c r="AD231" s="195" t="str">
        <f>IFERROR((VLOOKUP(X231&amp;Y231&amp;Z231,'AP Scores'!$F$2:$G$1500,2,FALSE)), "")</f>
        <v/>
      </c>
      <c r="AE231" s="276"/>
      <c r="AF231" s="282"/>
      <c r="AG231" s="278">
        <f t="shared" si="33"/>
        <v>0</v>
      </c>
      <c r="AH231" s="280"/>
      <c r="AI231" s="280"/>
      <c r="AJ231" s="281" cm="1">
        <f t="array" ref="AJ231">IFERROR(_xlfn.IFS(AG231*AH231*AI231&gt;0,AG231*AH231*AI231,Q231&gt;0,Q231),0)</f>
        <v>0</v>
      </c>
      <c r="AK231" s="281">
        <f t="shared" si="36"/>
        <v>0</v>
      </c>
      <c r="AL231" s="278">
        <f t="shared" si="37"/>
        <v>0</v>
      </c>
      <c r="AM231" s="196" t="str" cm="1">
        <f t="array" ref="AM231">IFERROR(_xlfn.IFS(IFERROR(VLOOKUP(AG231&amp;AH231&amp;AI231,'AP Scores'!$F$2:$G$1500,2,FALSE),"")&lt;&gt;"",VLOOKUP(AG231&amp;AH231&amp;AI231,'AP Scores'!$F$2:$G$1500,2,FALSE),T231&lt;&gt;"",T231),"")</f>
        <v/>
      </c>
    </row>
    <row r="232" spans="1:39" s="198" customFormat="1" ht="15">
      <c r="A232" s="106">
        <v>219</v>
      </c>
      <c r="B232" s="275"/>
      <c r="C232" s="275"/>
      <c r="D232" s="275"/>
      <c r="E232" s="203"/>
      <c r="F232" s="276"/>
      <c r="G232" s="276"/>
      <c r="H232" s="276"/>
      <c r="I232" s="277"/>
      <c r="J232" s="276"/>
      <c r="K232" s="204"/>
      <c r="L232" s="276"/>
      <c r="M232" s="276"/>
      <c r="N232" s="277"/>
      <c r="O232" s="276"/>
      <c r="P232" s="277"/>
      <c r="Q232" s="194">
        <f t="shared" si="38"/>
        <v>0</v>
      </c>
      <c r="R232" s="355">
        <f t="shared" si="34"/>
        <v>0</v>
      </c>
      <c r="S232" s="278">
        <f t="shared" si="30"/>
        <v>0</v>
      </c>
      <c r="T232" s="195" t="str">
        <f>IFERROR((VLOOKUP(I232&amp;N232&amp;P232,'AP Scores'!$F$2:$G$1500,2,FALSE)), "")</f>
        <v/>
      </c>
      <c r="U232" s="276"/>
      <c r="V232" s="279"/>
      <c r="W232" s="275"/>
      <c r="X232" s="355">
        <f t="shared" si="31"/>
        <v>0</v>
      </c>
      <c r="Y232" s="280"/>
      <c r="Z232" s="280"/>
      <c r="AA232" s="281">
        <f t="shared" si="39"/>
        <v>0</v>
      </c>
      <c r="AB232" s="281">
        <f t="shared" si="35"/>
        <v>0</v>
      </c>
      <c r="AC232" s="281">
        <f t="shared" si="32"/>
        <v>0</v>
      </c>
      <c r="AD232" s="195" t="str">
        <f>IFERROR((VLOOKUP(X232&amp;Y232&amp;Z232,'AP Scores'!$F$2:$G$1500,2,FALSE)), "")</f>
        <v/>
      </c>
      <c r="AE232" s="276"/>
      <c r="AF232" s="282"/>
      <c r="AG232" s="278">
        <f t="shared" si="33"/>
        <v>0</v>
      </c>
      <c r="AH232" s="280"/>
      <c r="AI232" s="280"/>
      <c r="AJ232" s="281" cm="1">
        <f t="array" ref="AJ232">IFERROR(_xlfn.IFS(AG232*AH232*AI232&gt;0,AG232*AH232*AI232,Q232&gt;0,Q232),0)</f>
        <v>0</v>
      </c>
      <c r="AK232" s="281">
        <f t="shared" si="36"/>
        <v>0</v>
      </c>
      <c r="AL232" s="278">
        <f t="shared" si="37"/>
        <v>0</v>
      </c>
      <c r="AM232" s="196" t="str" cm="1">
        <f t="array" ref="AM232">IFERROR(_xlfn.IFS(IFERROR(VLOOKUP(AG232&amp;AH232&amp;AI232,'AP Scores'!$F$2:$G$1500,2,FALSE),"")&lt;&gt;"",VLOOKUP(AG232&amp;AH232&amp;AI232,'AP Scores'!$F$2:$G$1500,2,FALSE),T232&lt;&gt;"",T232),"")</f>
        <v/>
      </c>
    </row>
    <row r="233" spans="1:39" s="198" customFormat="1" ht="15">
      <c r="A233" s="106">
        <v>220</v>
      </c>
      <c r="B233" s="275"/>
      <c r="C233" s="275"/>
      <c r="D233" s="275"/>
      <c r="E233" s="203"/>
      <c r="F233" s="276"/>
      <c r="G233" s="276"/>
      <c r="H233" s="276"/>
      <c r="I233" s="277"/>
      <c r="J233" s="276"/>
      <c r="K233" s="204"/>
      <c r="L233" s="276"/>
      <c r="M233" s="276"/>
      <c r="N233" s="277"/>
      <c r="O233" s="276"/>
      <c r="P233" s="277"/>
      <c r="Q233" s="194">
        <f t="shared" si="38"/>
        <v>0</v>
      </c>
      <c r="R233" s="355">
        <f t="shared" si="34"/>
        <v>0</v>
      </c>
      <c r="S233" s="278">
        <f t="shared" si="30"/>
        <v>0</v>
      </c>
      <c r="T233" s="195" t="str">
        <f>IFERROR((VLOOKUP(I233&amp;N233&amp;P233,'AP Scores'!$F$2:$G$1500,2,FALSE)), "")</f>
        <v/>
      </c>
      <c r="U233" s="276"/>
      <c r="V233" s="279"/>
      <c r="W233" s="275"/>
      <c r="X233" s="355">
        <f t="shared" si="31"/>
        <v>0</v>
      </c>
      <c r="Y233" s="280"/>
      <c r="Z233" s="280"/>
      <c r="AA233" s="281">
        <f t="shared" si="39"/>
        <v>0</v>
      </c>
      <c r="AB233" s="281">
        <f t="shared" si="35"/>
        <v>0</v>
      </c>
      <c r="AC233" s="281">
        <f t="shared" si="32"/>
        <v>0</v>
      </c>
      <c r="AD233" s="195" t="str">
        <f>IFERROR((VLOOKUP(X233&amp;Y233&amp;Z233,'AP Scores'!$F$2:$G$1500,2,FALSE)), "")</f>
        <v/>
      </c>
      <c r="AE233" s="276"/>
      <c r="AF233" s="282"/>
      <c r="AG233" s="278">
        <f t="shared" si="33"/>
        <v>0</v>
      </c>
      <c r="AH233" s="280"/>
      <c r="AI233" s="280"/>
      <c r="AJ233" s="281" cm="1">
        <f t="array" ref="AJ233">IFERROR(_xlfn.IFS(AG233*AH233*AI233&gt;0,AG233*AH233*AI233,Q233&gt;0,Q233),0)</f>
        <v>0</v>
      </c>
      <c r="AK233" s="281">
        <f t="shared" si="36"/>
        <v>0</v>
      </c>
      <c r="AL233" s="278">
        <f t="shared" si="37"/>
        <v>0</v>
      </c>
      <c r="AM233" s="196" t="str" cm="1">
        <f t="array" ref="AM233">IFERROR(_xlfn.IFS(IFERROR(VLOOKUP(AG233&amp;AH233&amp;AI233,'AP Scores'!$F$2:$G$1500,2,FALSE),"")&lt;&gt;"",VLOOKUP(AG233&amp;AH233&amp;AI233,'AP Scores'!$F$2:$G$1500,2,FALSE),T233&lt;&gt;"",T233),"")</f>
        <v/>
      </c>
    </row>
    <row r="234" spans="1:39" s="198" customFormat="1" ht="15">
      <c r="A234" s="106">
        <v>221</v>
      </c>
      <c r="B234" s="275"/>
      <c r="C234" s="275"/>
      <c r="D234" s="275"/>
      <c r="E234" s="203"/>
      <c r="F234" s="276"/>
      <c r="G234" s="276"/>
      <c r="H234" s="276"/>
      <c r="I234" s="277"/>
      <c r="J234" s="276"/>
      <c r="K234" s="204"/>
      <c r="L234" s="276"/>
      <c r="M234" s="276"/>
      <c r="N234" s="277"/>
      <c r="O234" s="276"/>
      <c r="P234" s="277"/>
      <c r="Q234" s="194">
        <f t="shared" si="38"/>
        <v>0</v>
      </c>
      <c r="R234" s="355">
        <f t="shared" si="34"/>
        <v>0</v>
      </c>
      <c r="S234" s="278">
        <f t="shared" si="30"/>
        <v>0</v>
      </c>
      <c r="T234" s="195" t="str">
        <f>IFERROR((VLOOKUP(I234&amp;N234&amp;P234,'AP Scores'!$F$2:$G$1500,2,FALSE)), "")</f>
        <v/>
      </c>
      <c r="U234" s="276"/>
      <c r="V234" s="279"/>
      <c r="W234" s="275"/>
      <c r="X234" s="355">
        <f t="shared" si="31"/>
        <v>0</v>
      </c>
      <c r="Y234" s="280"/>
      <c r="Z234" s="280"/>
      <c r="AA234" s="281">
        <f t="shared" si="39"/>
        <v>0</v>
      </c>
      <c r="AB234" s="281">
        <f t="shared" si="35"/>
        <v>0</v>
      </c>
      <c r="AC234" s="281">
        <f t="shared" si="32"/>
        <v>0</v>
      </c>
      <c r="AD234" s="195" t="str">
        <f>IFERROR((VLOOKUP(X234&amp;Y234&amp;Z234,'AP Scores'!$F$2:$G$1500,2,FALSE)), "")</f>
        <v/>
      </c>
      <c r="AE234" s="276"/>
      <c r="AF234" s="282"/>
      <c r="AG234" s="278">
        <f t="shared" si="33"/>
        <v>0</v>
      </c>
      <c r="AH234" s="280"/>
      <c r="AI234" s="280"/>
      <c r="AJ234" s="281" cm="1">
        <f t="array" ref="AJ234">IFERROR(_xlfn.IFS(AG234*AH234*AI234&gt;0,AG234*AH234*AI234,Q234&gt;0,Q234),0)</f>
        <v>0</v>
      </c>
      <c r="AK234" s="281">
        <f t="shared" si="36"/>
        <v>0</v>
      </c>
      <c r="AL234" s="278">
        <f t="shared" si="37"/>
        <v>0</v>
      </c>
      <c r="AM234" s="196" t="str" cm="1">
        <f t="array" ref="AM234">IFERROR(_xlfn.IFS(IFERROR(VLOOKUP(AG234&amp;AH234&amp;AI234,'AP Scores'!$F$2:$G$1500,2,FALSE),"")&lt;&gt;"",VLOOKUP(AG234&amp;AH234&amp;AI234,'AP Scores'!$F$2:$G$1500,2,FALSE),T234&lt;&gt;"",T234),"")</f>
        <v/>
      </c>
    </row>
    <row r="235" spans="1:39" s="198" customFormat="1" ht="15">
      <c r="A235" s="106">
        <v>222</v>
      </c>
      <c r="B235" s="275"/>
      <c r="C235" s="275"/>
      <c r="D235" s="275"/>
      <c r="E235" s="203"/>
      <c r="F235" s="276"/>
      <c r="G235" s="276"/>
      <c r="H235" s="276"/>
      <c r="I235" s="277"/>
      <c r="J235" s="276"/>
      <c r="K235" s="204"/>
      <c r="L235" s="276"/>
      <c r="M235" s="276"/>
      <c r="N235" s="277"/>
      <c r="O235" s="276"/>
      <c r="P235" s="277"/>
      <c r="Q235" s="194">
        <f t="shared" si="38"/>
        <v>0</v>
      </c>
      <c r="R235" s="355">
        <f t="shared" si="34"/>
        <v>0</v>
      </c>
      <c r="S235" s="278">
        <f t="shared" si="30"/>
        <v>0</v>
      </c>
      <c r="T235" s="195" t="str">
        <f>IFERROR((VLOOKUP(I235&amp;N235&amp;P235,'AP Scores'!$F$2:$G$1500,2,FALSE)), "")</f>
        <v/>
      </c>
      <c r="U235" s="276"/>
      <c r="V235" s="279"/>
      <c r="W235" s="275"/>
      <c r="X235" s="355">
        <f t="shared" si="31"/>
        <v>0</v>
      </c>
      <c r="Y235" s="280"/>
      <c r="Z235" s="280"/>
      <c r="AA235" s="281">
        <f t="shared" si="39"/>
        <v>0</v>
      </c>
      <c r="AB235" s="281">
        <f t="shared" si="35"/>
        <v>0</v>
      </c>
      <c r="AC235" s="281">
        <f t="shared" si="32"/>
        <v>0</v>
      </c>
      <c r="AD235" s="195" t="str">
        <f>IFERROR((VLOOKUP(X235&amp;Y235&amp;Z235,'AP Scores'!$F$2:$G$1500,2,FALSE)), "")</f>
        <v/>
      </c>
      <c r="AE235" s="276"/>
      <c r="AF235" s="282"/>
      <c r="AG235" s="278">
        <f t="shared" si="33"/>
        <v>0</v>
      </c>
      <c r="AH235" s="280"/>
      <c r="AI235" s="280"/>
      <c r="AJ235" s="281" cm="1">
        <f t="array" ref="AJ235">IFERROR(_xlfn.IFS(AG235*AH235*AI235&gt;0,AG235*AH235*AI235,Q235&gt;0,Q235),0)</f>
        <v>0</v>
      </c>
      <c r="AK235" s="281">
        <f t="shared" si="36"/>
        <v>0</v>
      </c>
      <c r="AL235" s="278">
        <f t="shared" si="37"/>
        <v>0</v>
      </c>
      <c r="AM235" s="196" t="str" cm="1">
        <f t="array" ref="AM235">IFERROR(_xlfn.IFS(IFERROR(VLOOKUP(AG235&amp;AH235&amp;AI235,'AP Scores'!$F$2:$G$1500,2,FALSE),"")&lt;&gt;"",VLOOKUP(AG235&amp;AH235&amp;AI235,'AP Scores'!$F$2:$G$1500,2,FALSE),T235&lt;&gt;"",T235),"")</f>
        <v/>
      </c>
    </row>
    <row r="236" spans="1:39" s="198" customFormat="1" ht="15">
      <c r="A236" s="106">
        <v>223</v>
      </c>
      <c r="B236" s="275"/>
      <c r="C236" s="275"/>
      <c r="D236" s="275"/>
      <c r="E236" s="203"/>
      <c r="F236" s="276"/>
      <c r="G236" s="276"/>
      <c r="H236" s="276"/>
      <c r="I236" s="277"/>
      <c r="J236" s="276"/>
      <c r="K236" s="204"/>
      <c r="L236" s="276"/>
      <c r="M236" s="276"/>
      <c r="N236" s="277"/>
      <c r="O236" s="276"/>
      <c r="P236" s="277"/>
      <c r="Q236" s="194">
        <f t="shared" si="38"/>
        <v>0</v>
      </c>
      <c r="R236" s="355">
        <f t="shared" si="34"/>
        <v>0</v>
      </c>
      <c r="S236" s="278">
        <f t="shared" si="30"/>
        <v>0</v>
      </c>
      <c r="T236" s="195" t="str">
        <f>IFERROR((VLOOKUP(I236&amp;N236&amp;P236,'AP Scores'!$F$2:$G$1500,2,FALSE)), "")</f>
        <v/>
      </c>
      <c r="U236" s="276"/>
      <c r="V236" s="279"/>
      <c r="W236" s="275"/>
      <c r="X236" s="355">
        <f t="shared" si="31"/>
        <v>0</v>
      </c>
      <c r="Y236" s="280"/>
      <c r="Z236" s="280"/>
      <c r="AA236" s="281">
        <f t="shared" si="39"/>
        <v>0</v>
      </c>
      <c r="AB236" s="281">
        <f t="shared" si="35"/>
        <v>0</v>
      </c>
      <c r="AC236" s="281">
        <f t="shared" si="32"/>
        <v>0</v>
      </c>
      <c r="AD236" s="195" t="str">
        <f>IFERROR((VLOOKUP(X236&amp;Y236&amp;Z236,'AP Scores'!$F$2:$G$1500,2,FALSE)), "")</f>
        <v/>
      </c>
      <c r="AE236" s="276"/>
      <c r="AF236" s="282"/>
      <c r="AG236" s="278">
        <f t="shared" si="33"/>
        <v>0</v>
      </c>
      <c r="AH236" s="280"/>
      <c r="AI236" s="280"/>
      <c r="AJ236" s="281" cm="1">
        <f t="array" ref="AJ236">IFERROR(_xlfn.IFS(AG236*AH236*AI236&gt;0,AG236*AH236*AI236,Q236&gt;0,Q236),0)</f>
        <v>0</v>
      </c>
      <c r="AK236" s="281">
        <f t="shared" si="36"/>
        <v>0</v>
      </c>
      <c r="AL236" s="278">
        <f t="shared" si="37"/>
        <v>0</v>
      </c>
      <c r="AM236" s="196" t="str" cm="1">
        <f t="array" ref="AM236">IFERROR(_xlfn.IFS(IFERROR(VLOOKUP(AG236&amp;AH236&amp;AI236,'AP Scores'!$F$2:$G$1500,2,FALSE),"")&lt;&gt;"",VLOOKUP(AG236&amp;AH236&amp;AI236,'AP Scores'!$F$2:$G$1500,2,FALSE),T236&lt;&gt;"",T236),"")</f>
        <v/>
      </c>
    </row>
    <row r="237" spans="1:39" s="198" customFormat="1" ht="15">
      <c r="A237" s="106">
        <v>224</v>
      </c>
      <c r="B237" s="275"/>
      <c r="C237" s="275"/>
      <c r="D237" s="275"/>
      <c r="E237" s="203"/>
      <c r="F237" s="276"/>
      <c r="G237" s="276"/>
      <c r="H237" s="276"/>
      <c r="I237" s="277"/>
      <c r="J237" s="276"/>
      <c r="K237" s="204"/>
      <c r="L237" s="276"/>
      <c r="M237" s="276"/>
      <c r="N237" s="277"/>
      <c r="O237" s="276"/>
      <c r="P237" s="277"/>
      <c r="Q237" s="194">
        <f t="shared" si="38"/>
        <v>0</v>
      </c>
      <c r="R237" s="355">
        <f t="shared" si="34"/>
        <v>0</v>
      </c>
      <c r="S237" s="278">
        <f t="shared" si="30"/>
        <v>0</v>
      </c>
      <c r="T237" s="195" t="str">
        <f>IFERROR((VLOOKUP(I237&amp;N237&amp;P237,'AP Scores'!$F$2:$G$1500,2,FALSE)), "")</f>
        <v/>
      </c>
      <c r="U237" s="276"/>
      <c r="V237" s="279"/>
      <c r="W237" s="275"/>
      <c r="X237" s="355">
        <f t="shared" si="31"/>
        <v>0</v>
      </c>
      <c r="Y237" s="280"/>
      <c r="Z237" s="280"/>
      <c r="AA237" s="281">
        <f t="shared" si="39"/>
        <v>0</v>
      </c>
      <c r="AB237" s="281">
        <f t="shared" si="35"/>
        <v>0</v>
      </c>
      <c r="AC237" s="281">
        <f t="shared" si="32"/>
        <v>0</v>
      </c>
      <c r="AD237" s="195" t="str">
        <f>IFERROR((VLOOKUP(X237&amp;Y237&amp;Z237,'AP Scores'!$F$2:$G$1500,2,FALSE)), "")</f>
        <v/>
      </c>
      <c r="AE237" s="276"/>
      <c r="AF237" s="282"/>
      <c r="AG237" s="278">
        <f t="shared" si="33"/>
        <v>0</v>
      </c>
      <c r="AH237" s="280"/>
      <c r="AI237" s="280"/>
      <c r="AJ237" s="281" cm="1">
        <f t="array" ref="AJ237">IFERROR(_xlfn.IFS(AG237*AH237*AI237&gt;0,AG237*AH237*AI237,Q237&gt;0,Q237),0)</f>
        <v>0</v>
      </c>
      <c r="AK237" s="281">
        <f t="shared" si="36"/>
        <v>0</v>
      </c>
      <c r="AL237" s="278">
        <f t="shared" si="37"/>
        <v>0</v>
      </c>
      <c r="AM237" s="196" t="str" cm="1">
        <f t="array" ref="AM237">IFERROR(_xlfn.IFS(IFERROR(VLOOKUP(AG237&amp;AH237&amp;AI237,'AP Scores'!$F$2:$G$1500,2,FALSE),"")&lt;&gt;"",VLOOKUP(AG237&amp;AH237&amp;AI237,'AP Scores'!$F$2:$G$1500,2,FALSE),T237&lt;&gt;"",T237),"")</f>
        <v/>
      </c>
    </row>
    <row r="238" spans="1:39" s="198" customFormat="1" ht="15">
      <c r="A238" s="106">
        <v>225</v>
      </c>
      <c r="B238" s="275"/>
      <c r="C238" s="275"/>
      <c r="D238" s="275"/>
      <c r="E238" s="203"/>
      <c r="F238" s="276"/>
      <c r="G238" s="276"/>
      <c r="H238" s="276"/>
      <c r="I238" s="277"/>
      <c r="J238" s="276"/>
      <c r="K238" s="204"/>
      <c r="L238" s="276"/>
      <c r="M238" s="276"/>
      <c r="N238" s="277"/>
      <c r="O238" s="276"/>
      <c r="P238" s="277"/>
      <c r="Q238" s="194">
        <f t="shared" si="38"/>
        <v>0</v>
      </c>
      <c r="R238" s="355">
        <f t="shared" si="34"/>
        <v>0</v>
      </c>
      <c r="S238" s="278">
        <f t="shared" si="30"/>
        <v>0</v>
      </c>
      <c r="T238" s="195" t="str">
        <f>IFERROR((VLOOKUP(I238&amp;N238&amp;P238,'AP Scores'!$F$2:$G$1500,2,FALSE)), "")</f>
        <v/>
      </c>
      <c r="U238" s="276"/>
      <c r="V238" s="279"/>
      <c r="W238" s="275"/>
      <c r="X238" s="355">
        <f t="shared" si="31"/>
        <v>0</v>
      </c>
      <c r="Y238" s="280"/>
      <c r="Z238" s="280"/>
      <c r="AA238" s="281">
        <f t="shared" si="39"/>
        <v>0</v>
      </c>
      <c r="AB238" s="281">
        <f t="shared" si="35"/>
        <v>0</v>
      </c>
      <c r="AC238" s="281">
        <f t="shared" si="32"/>
        <v>0</v>
      </c>
      <c r="AD238" s="195" t="str">
        <f>IFERROR((VLOOKUP(X238&amp;Y238&amp;Z238,'AP Scores'!$F$2:$G$1500,2,FALSE)), "")</f>
        <v/>
      </c>
      <c r="AE238" s="276"/>
      <c r="AF238" s="282"/>
      <c r="AG238" s="278">
        <f t="shared" si="33"/>
        <v>0</v>
      </c>
      <c r="AH238" s="280"/>
      <c r="AI238" s="280"/>
      <c r="AJ238" s="281" cm="1">
        <f t="array" ref="AJ238">IFERROR(_xlfn.IFS(AG238*AH238*AI238&gt;0,AG238*AH238*AI238,Q238&gt;0,Q238),0)</f>
        <v>0</v>
      </c>
      <c r="AK238" s="281">
        <f t="shared" si="36"/>
        <v>0</v>
      </c>
      <c r="AL238" s="278">
        <f t="shared" si="37"/>
        <v>0</v>
      </c>
      <c r="AM238" s="196" t="str" cm="1">
        <f t="array" ref="AM238">IFERROR(_xlfn.IFS(IFERROR(VLOOKUP(AG238&amp;AH238&amp;AI238,'AP Scores'!$F$2:$G$1500,2,FALSE),"")&lt;&gt;"",VLOOKUP(AG238&amp;AH238&amp;AI238,'AP Scores'!$F$2:$G$1500,2,FALSE),T238&lt;&gt;"",T238),"")</f>
        <v/>
      </c>
    </row>
    <row r="239" spans="1:39" s="198" customFormat="1" ht="15">
      <c r="A239" s="106">
        <v>226</v>
      </c>
      <c r="B239" s="275"/>
      <c r="C239" s="275"/>
      <c r="D239" s="275"/>
      <c r="E239" s="203"/>
      <c r="F239" s="276"/>
      <c r="G239" s="276"/>
      <c r="H239" s="276"/>
      <c r="I239" s="277"/>
      <c r="J239" s="276"/>
      <c r="K239" s="204"/>
      <c r="L239" s="276"/>
      <c r="M239" s="276"/>
      <c r="N239" s="277"/>
      <c r="O239" s="276"/>
      <c r="P239" s="277"/>
      <c r="Q239" s="194">
        <f t="shared" si="38"/>
        <v>0</v>
      </c>
      <c r="R239" s="355">
        <f t="shared" si="34"/>
        <v>0</v>
      </c>
      <c r="S239" s="278">
        <f t="shared" si="30"/>
        <v>0</v>
      </c>
      <c r="T239" s="195" t="str">
        <f>IFERROR((VLOOKUP(I239&amp;N239&amp;P239,'AP Scores'!$F$2:$G$1500,2,FALSE)), "")</f>
        <v/>
      </c>
      <c r="U239" s="276"/>
      <c r="V239" s="279"/>
      <c r="W239" s="275"/>
      <c r="X239" s="355">
        <f t="shared" si="31"/>
        <v>0</v>
      </c>
      <c r="Y239" s="280"/>
      <c r="Z239" s="280"/>
      <c r="AA239" s="281">
        <f t="shared" si="39"/>
        <v>0</v>
      </c>
      <c r="AB239" s="281">
        <f t="shared" si="35"/>
        <v>0</v>
      </c>
      <c r="AC239" s="281">
        <f t="shared" si="32"/>
        <v>0</v>
      </c>
      <c r="AD239" s="195" t="str">
        <f>IFERROR((VLOOKUP(X239&amp;Y239&amp;Z239,'AP Scores'!$F$2:$G$1500,2,FALSE)), "")</f>
        <v/>
      </c>
      <c r="AE239" s="276"/>
      <c r="AF239" s="282"/>
      <c r="AG239" s="278">
        <f t="shared" si="33"/>
        <v>0</v>
      </c>
      <c r="AH239" s="280"/>
      <c r="AI239" s="280"/>
      <c r="AJ239" s="281" cm="1">
        <f t="array" ref="AJ239">IFERROR(_xlfn.IFS(AG239*AH239*AI239&gt;0,AG239*AH239*AI239,Q239&gt;0,Q239),0)</f>
        <v>0</v>
      </c>
      <c r="AK239" s="281">
        <f t="shared" si="36"/>
        <v>0</v>
      </c>
      <c r="AL239" s="278">
        <f t="shared" si="37"/>
        <v>0</v>
      </c>
      <c r="AM239" s="196" t="str" cm="1">
        <f t="array" ref="AM239">IFERROR(_xlfn.IFS(IFERROR(VLOOKUP(AG239&amp;AH239&amp;AI239,'AP Scores'!$F$2:$G$1500,2,FALSE),"")&lt;&gt;"",VLOOKUP(AG239&amp;AH239&amp;AI239,'AP Scores'!$F$2:$G$1500,2,FALSE),T239&lt;&gt;"",T239),"")</f>
        <v/>
      </c>
    </row>
    <row r="240" spans="1:39" s="198" customFormat="1" ht="15">
      <c r="A240" s="106">
        <v>227</v>
      </c>
      <c r="B240" s="275"/>
      <c r="C240" s="275"/>
      <c r="D240" s="275"/>
      <c r="E240" s="203"/>
      <c r="F240" s="276"/>
      <c r="G240" s="276"/>
      <c r="H240" s="276"/>
      <c r="I240" s="277"/>
      <c r="J240" s="276"/>
      <c r="K240" s="204"/>
      <c r="L240" s="276"/>
      <c r="M240" s="276"/>
      <c r="N240" s="277"/>
      <c r="O240" s="276"/>
      <c r="P240" s="277"/>
      <c r="Q240" s="194">
        <f t="shared" si="38"/>
        <v>0</v>
      </c>
      <c r="R240" s="355">
        <f t="shared" si="34"/>
        <v>0</v>
      </c>
      <c r="S240" s="278">
        <f t="shared" si="30"/>
        <v>0</v>
      </c>
      <c r="T240" s="195" t="str">
        <f>IFERROR((VLOOKUP(I240&amp;N240&amp;P240,'AP Scores'!$F$2:$G$1500,2,FALSE)), "")</f>
        <v/>
      </c>
      <c r="U240" s="276"/>
      <c r="V240" s="279"/>
      <c r="W240" s="275"/>
      <c r="X240" s="355">
        <f t="shared" si="31"/>
        <v>0</v>
      </c>
      <c r="Y240" s="280"/>
      <c r="Z240" s="280"/>
      <c r="AA240" s="281">
        <f t="shared" si="39"/>
        <v>0</v>
      </c>
      <c r="AB240" s="281">
        <f t="shared" si="35"/>
        <v>0</v>
      </c>
      <c r="AC240" s="281">
        <f t="shared" si="32"/>
        <v>0</v>
      </c>
      <c r="AD240" s="195" t="str">
        <f>IFERROR((VLOOKUP(X240&amp;Y240&amp;Z240,'AP Scores'!$F$2:$G$1500,2,FALSE)), "")</f>
        <v/>
      </c>
      <c r="AE240" s="276"/>
      <c r="AF240" s="282"/>
      <c r="AG240" s="278">
        <f t="shared" si="33"/>
        <v>0</v>
      </c>
      <c r="AH240" s="280"/>
      <c r="AI240" s="280"/>
      <c r="AJ240" s="281" cm="1">
        <f t="array" ref="AJ240">IFERROR(_xlfn.IFS(AG240*AH240*AI240&gt;0,AG240*AH240*AI240,Q240&gt;0,Q240),0)</f>
        <v>0</v>
      </c>
      <c r="AK240" s="281">
        <f t="shared" si="36"/>
        <v>0</v>
      </c>
      <c r="AL240" s="278">
        <f t="shared" si="37"/>
        <v>0</v>
      </c>
      <c r="AM240" s="196" t="str" cm="1">
        <f t="array" ref="AM240">IFERROR(_xlfn.IFS(IFERROR(VLOOKUP(AG240&amp;AH240&amp;AI240,'AP Scores'!$F$2:$G$1500,2,FALSE),"")&lt;&gt;"",VLOOKUP(AG240&amp;AH240&amp;AI240,'AP Scores'!$F$2:$G$1500,2,FALSE),T240&lt;&gt;"",T240),"")</f>
        <v/>
      </c>
    </row>
    <row r="241" spans="1:39" s="198" customFormat="1" ht="15">
      <c r="A241" s="106">
        <v>228</v>
      </c>
      <c r="B241" s="275"/>
      <c r="C241" s="275"/>
      <c r="D241" s="275"/>
      <c r="E241" s="203"/>
      <c r="F241" s="276"/>
      <c r="G241" s="276"/>
      <c r="H241" s="276"/>
      <c r="I241" s="277"/>
      <c r="J241" s="276"/>
      <c r="K241" s="204"/>
      <c r="L241" s="276"/>
      <c r="M241" s="276"/>
      <c r="N241" s="277"/>
      <c r="O241" s="276"/>
      <c r="P241" s="277"/>
      <c r="Q241" s="194">
        <f t="shared" si="38"/>
        <v>0</v>
      </c>
      <c r="R241" s="355">
        <f t="shared" si="34"/>
        <v>0</v>
      </c>
      <c r="S241" s="278">
        <f t="shared" si="30"/>
        <v>0</v>
      </c>
      <c r="T241" s="195" t="str">
        <f>IFERROR((VLOOKUP(I241&amp;N241&amp;P241,'AP Scores'!$F$2:$G$1500,2,FALSE)), "")</f>
        <v/>
      </c>
      <c r="U241" s="276"/>
      <c r="V241" s="279"/>
      <c r="W241" s="275"/>
      <c r="X241" s="355">
        <f t="shared" si="31"/>
        <v>0</v>
      </c>
      <c r="Y241" s="280"/>
      <c r="Z241" s="280"/>
      <c r="AA241" s="281">
        <f t="shared" si="39"/>
        <v>0</v>
      </c>
      <c r="AB241" s="281">
        <f t="shared" si="35"/>
        <v>0</v>
      </c>
      <c r="AC241" s="281">
        <f t="shared" si="32"/>
        <v>0</v>
      </c>
      <c r="AD241" s="195" t="str">
        <f>IFERROR((VLOOKUP(X241&amp;Y241&amp;Z241,'AP Scores'!$F$2:$G$1500,2,FALSE)), "")</f>
        <v/>
      </c>
      <c r="AE241" s="276"/>
      <c r="AF241" s="282"/>
      <c r="AG241" s="278">
        <f t="shared" si="33"/>
        <v>0</v>
      </c>
      <c r="AH241" s="280"/>
      <c r="AI241" s="280"/>
      <c r="AJ241" s="281" cm="1">
        <f t="array" ref="AJ241">IFERROR(_xlfn.IFS(AG241*AH241*AI241&gt;0,AG241*AH241*AI241,Q241&gt;0,Q241),0)</f>
        <v>0</v>
      </c>
      <c r="AK241" s="281">
        <f t="shared" si="36"/>
        <v>0</v>
      </c>
      <c r="AL241" s="278">
        <f t="shared" si="37"/>
        <v>0</v>
      </c>
      <c r="AM241" s="196" t="str" cm="1">
        <f t="array" ref="AM241">IFERROR(_xlfn.IFS(IFERROR(VLOOKUP(AG241&amp;AH241&amp;AI241,'AP Scores'!$F$2:$G$1500,2,FALSE),"")&lt;&gt;"",VLOOKUP(AG241&amp;AH241&amp;AI241,'AP Scores'!$F$2:$G$1500,2,FALSE),T241&lt;&gt;"",T241),"")</f>
        <v/>
      </c>
    </row>
    <row r="242" spans="1:39" s="198" customFormat="1" ht="15">
      <c r="A242" s="106">
        <v>229</v>
      </c>
      <c r="B242" s="275"/>
      <c r="C242" s="275"/>
      <c r="D242" s="275"/>
      <c r="E242" s="203"/>
      <c r="F242" s="276"/>
      <c r="G242" s="276"/>
      <c r="H242" s="276"/>
      <c r="I242" s="277"/>
      <c r="J242" s="276"/>
      <c r="K242" s="204"/>
      <c r="L242" s="276"/>
      <c r="M242" s="276"/>
      <c r="N242" s="277"/>
      <c r="O242" s="276"/>
      <c r="P242" s="277"/>
      <c r="Q242" s="194">
        <f t="shared" si="38"/>
        <v>0</v>
      </c>
      <c r="R242" s="355">
        <f t="shared" si="34"/>
        <v>0</v>
      </c>
      <c r="S242" s="278">
        <f t="shared" si="30"/>
        <v>0</v>
      </c>
      <c r="T242" s="195" t="str">
        <f>IFERROR((VLOOKUP(I242&amp;N242&amp;P242,'AP Scores'!$F$2:$G$1500,2,FALSE)), "")</f>
        <v/>
      </c>
      <c r="U242" s="276"/>
      <c r="V242" s="279"/>
      <c r="W242" s="275"/>
      <c r="X242" s="355">
        <f t="shared" si="31"/>
        <v>0</v>
      </c>
      <c r="Y242" s="280"/>
      <c r="Z242" s="280"/>
      <c r="AA242" s="281">
        <f t="shared" si="39"/>
        <v>0</v>
      </c>
      <c r="AB242" s="281">
        <f t="shared" si="35"/>
        <v>0</v>
      </c>
      <c r="AC242" s="281">
        <f t="shared" si="32"/>
        <v>0</v>
      </c>
      <c r="AD242" s="195" t="str">
        <f>IFERROR((VLOOKUP(X242&amp;Y242&amp;Z242,'AP Scores'!$F$2:$G$1500,2,FALSE)), "")</f>
        <v/>
      </c>
      <c r="AE242" s="276"/>
      <c r="AF242" s="282"/>
      <c r="AG242" s="278">
        <f t="shared" si="33"/>
        <v>0</v>
      </c>
      <c r="AH242" s="280"/>
      <c r="AI242" s="280"/>
      <c r="AJ242" s="281" cm="1">
        <f t="array" ref="AJ242">IFERROR(_xlfn.IFS(AG242*AH242*AI242&gt;0,AG242*AH242*AI242,Q242&gt;0,Q242),0)</f>
        <v>0</v>
      </c>
      <c r="AK242" s="281">
        <f t="shared" si="36"/>
        <v>0</v>
      </c>
      <c r="AL242" s="278">
        <f t="shared" si="37"/>
        <v>0</v>
      </c>
      <c r="AM242" s="196" t="str" cm="1">
        <f t="array" ref="AM242">IFERROR(_xlfn.IFS(IFERROR(VLOOKUP(AG242&amp;AH242&amp;AI242,'AP Scores'!$F$2:$G$1500,2,FALSE),"")&lt;&gt;"",VLOOKUP(AG242&amp;AH242&amp;AI242,'AP Scores'!$F$2:$G$1500,2,FALSE),T242&lt;&gt;"",T242),"")</f>
        <v/>
      </c>
    </row>
    <row r="243" spans="1:39" s="198" customFormat="1" ht="15">
      <c r="A243" s="106">
        <v>230</v>
      </c>
      <c r="B243" s="275"/>
      <c r="C243" s="275"/>
      <c r="D243" s="275"/>
      <c r="E243" s="203"/>
      <c r="F243" s="276"/>
      <c r="G243" s="276"/>
      <c r="H243" s="276"/>
      <c r="I243" s="277"/>
      <c r="J243" s="276"/>
      <c r="K243" s="204"/>
      <c r="L243" s="276"/>
      <c r="M243" s="276"/>
      <c r="N243" s="277"/>
      <c r="O243" s="276"/>
      <c r="P243" s="277"/>
      <c r="Q243" s="194">
        <f t="shared" si="38"/>
        <v>0</v>
      </c>
      <c r="R243" s="355">
        <f t="shared" si="34"/>
        <v>0</v>
      </c>
      <c r="S243" s="278">
        <f t="shared" si="30"/>
        <v>0</v>
      </c>
      <c r="T243" s="195" t="str">
        <f>IFERROR((VLOOKUP(I243&amp;N243&amp;P243,'AP Scores'!$F$2:$G$1500,2,FALSE)), "")</f>
        <v/>
      </c>
      <c r="U243" s="276"/>
      <c r="V243" s="279"/>
      <c r="W243" s="275"/>
      <c r="X243" s="355">
        <f t="shared" si="31"/>
        <v>0</v>
      </c>
      <c r="Y243" s="280"/>
      <c r="Z243" s="280"/>
      <c r="AA243" s="281">
        <f t="shared" si="39"/>
        <v>0</v>
      </c>
      <c r="AB243" s="281">
        <f t="shared" si="35"/>
        <v>0</v>
      </c>
      <c r="AC243" s="281">
        <f t="shared" si="32"/>
        <v>0</v>
      </c>
      <c r="AD243" s="195" t="str">
        <f>IFERROR((VLOOKUP(X243&amp;Y243&amp;Z243,'AP Scores'!$F$2:$G$1500,2,FALSE)), "")</f>
        <v/>
      </c>
      <c r="AE243" s="276"/>
      <c r="AF243" s="282"/>
      <c r="AG243" s="278">
        <f t="shared" si="33"/>
        <v>0</v>
      </c>
      <c r="AH243" s="280"/>
      <c r="AI243" s="280"/>
      <c r="AJ243" s="281" cm="1">
        <f t="array" ref="AJ243">IFERROR(_xlfn.IFS(AG243*AH243*AI243&gt;0,AG243*AH243*AI243,Q243&gt;0,Q243),0)</f>
        <v>0</v>
      </c>
      <c r="AK243" s="281">
        <f t="shared" si="36"/>
        <v>0</v>
      </c>
      <c r="AL243" s="278">
        <f t="shared" si="37"/>
        <v>0</v>
      </c>
      <c r="AM243" s="196" t="str" cm="1">
        <f t="array" ref="AM243">IFERROR(_xlfn.IFS(IFERROR(VLOOKUP(AG243&amp;AH243&amp;AI243,'AP Scores'!$F$2:$G$1500,2,FALSE),"")&lt;&gt;"",VLOOKUP(AG243&amp;AH243&amp;AI243,'AP Scores'!$F$2:$G$1500,2,FALSE),T243&lt;&gt;"",T243),"")</f>
        <v/>
      </c>
    </row>
    <row r="244" spans="1:39" s="198" customFormat="1" ht="15">
      <c r="A244" s="106">
        <v>231</v>
      </c>
      <c r="B244" s="275"/>
      <c r="C244" s="275"/>
      <c r="D244" s="275"/>
      <c r="E244" s="203"/>
      <c r="F244" s="276"/>
      <c r="G244" s="276"/>
      <c r="H244" s="276"/>
      <c r="I244" s="277"/>
      <c r="J244" s="276"/>
      <c r="K244" s="204"/>
      <c r="L244" s="276"/>
      <c r="M244" s="276"/>
      <c r="N244" s="277"/>
      <c r="O244" s="276"/>
      <c r="P244" s="277"/>
      <c r="Q244" s="194">
        <f t="shared" si="38"/>
        <v>0</v>
      </c>
      <c r="R244" s="355">
        <f t="shared" si="34"/>
        <v>0</v>
      </c>
      <c r="S244" s="278">
        <f t="shared" si="30"/>
        <v>0</v>
      </c>
      <c r="T244" s="195" t="str">
        <f>IFERROR((VLOOKUP(I244&amp;N244&amp;P244,'AP Scores'!$F$2:$G$1500,2,FALSE)), "")</f>
        <v/>
      </c>
      <c r="U244" s="276"/>
      <c r="V244" s="279"/>
      <c r="W244" s="275"/>
      <c r="X244" s="355">
        <f t="shared" si="31"/>
        <v>0</v>
      </c>
      <c r="Y244" s="280"/>
      <c r="Z244" s="280"/>
      <c r="AA244" s="281">
        <f t="shared" si="39"/>
        <v>0</v>
      </c>
      <c r="AB244" s="281">
        <f t="shared" si="35"/>
        <v>0</v>
      </c>
      <c r="AC244" s="281">
        <f t="shared" si="32"/>
        <v>0</v>
      </c>
      <c r="AD244" s="195" t="str">
        <f>IFERROR((VLOOKUP(X244&amp;Y244&amp;Z244,'AP Scores'!$F$2:$G$1500,2,FALSE)), "")</f>
        <v/>
      </c>
      <c r="AE244" s="276"/>
      <c r="AF244" s="282"/>
      <c r="AG244" s="278">
        <f t="shared" si="33"/>
        <v>0</v>
      </c>
      <c r="AH244" s="280"/>
      <c r="AI244" s="280"/>
      <c r="AJ244" s="281" cm="1">
        <f t="array" ref="AJ244">IFERROR(_xlfn.IFS(AG244*AH244*AI244&gt;0,AG244*AH244*AI244,Q244&gt;0,Q244),0)</f>
        <v>0</v>
      </c>
      <c r="AK244" s="281">
        <f t="shared" si="36"/>
        <v>0</v>
      </c>
      <c r="AL244" s="278">
        <f t="shared" si="37"/>
        <v>0</v>
      </c>
      <c r="AM244" s="196" t="str" cm="1">
        <f t="array" ref="AM244">IFERROR(_xlfn.IFS(IFERROR(VLOOKUP(AG244&amp;AH244&amp;AI244,'AP Scores'!$F$2:$G$1500,2,FALSE),"")&lt;&gt;"",VLOOKUP(AG244&amp;AH244&amp;AI244,'AP Scores'!$F$2:$G$1500,2,FALSE),T244&lt;&gt;"",T244),"")</f>
        <v/>
      </c>
    </row>
    <row r="245" spans="1:39" s="198" customFormat="1" ht="15">
      <c r="A245" s="106">
        <v>232</v>
      </c>
      <c r="B245" s="275"/>
      <c r="C245" s="275"/>
      <c r="D245" s="275"/>
      <c r="E245" s="203"/>
      <c r="F245" s="276"/>
      <c r="G245" s="276"/>
      <c r="H245" s="276"/>
      <c r="I245" s="277"/>
      <c r="J245" s="276"/>
      <c r="K245" s="204"/>
      <c r="L245" s="276"/>
      <c r="M245" s="276"/>
      <c r="N245" s="277"/>
      <c r="O245" s="276"/>
      <c r="P245" s="277"/>
      <c r="Q245" s="194">
        <f t="shared" si="38"/>
        <v>0</v>
      </c>
      <c r="R245" s="355">
        <f t="shared" si="34"/>
        <v>0</v>
      </c>
      <c r="S245" s="278">
        <f t="shared" si="30"/>
        <v>0</v>
      </c>
      <c r="T245" s="195" t="str">
        <f>IFERROR((VLOOKUP(I245&amp;N245&amp;P245,'AP Scores'!$F$2:$G$1500,2,FALSE)), "")</f>
        <v/>
      </c>
      <c r="U245" s="276"/>
      <c r="V245" s="279"/>
      <c r="W245" s="275"/>
      <c r="X245" s="355">
        <f t="shared" si="31"/>
        <v>0</v>
      </c>
      <c r="Y245" s="280"/>
      <c r="Z245" s="280"/>
      <c r="AA245" s="281">
        <f t="shared" si="39"/>
        <v>0</v>
      </c>
      <c r="AB245" s="281">
        <f t="shared" si="35"/>
        <v>0</v>
      </c>
      <c r="AC245" s="281">
        <f t="shared" si="32"/>
        <v>0</v>
      </c>
      <c r="AD245" s="195" t="str">
        <f>IFERROR((VLOOKUP(X245&amp;Y245&amp;Z245,'AP Scores'!$F$2:$G$1500,2,FALSE)), "")</f>
        <v/>
      </c>
      <c r="AE245" s="276"/>
      <c r="AF245" s="282"/>
      <c r="AG245" s="278">
        <f t="shared" si="33"/>
        <v>0</v>
      </c>
      <c r="AH245" s="280"/>
      <c r="AI245" s="280"/>
      <c r="AJ245" s="281" cm="1">
        <f t="array" ref="AJ245">IFERROR(_xlfn.IFS(AG245*AH245*AI245&gt;0,AG245*AH245*AI245,Q245&gt;0,Q245),0)</f>
        <v>0</v>
      </c>
      <c r="AK245" s="281">
        <f t="shared" si="36"/>
        <v>0</v>
      </c>
      <c r="AL245" s="278">
        <f t="shared" si="37"/>
        <v>0</v>
      </c>
      <c r="AM245" s="196" t="str" cm="1">
        <f t="array" ref="AM245">IFERROR(_xlfn.IFS(IFERROR(VLOOKUP(AG245&amp;AH245&amp;AI245,'AP Scores'!$F$2:$G$1500,2,FALSE),"")&lt;&gt;"",VLOOKUP(AG245&amp;AH245&amp;AI245,'AP Scores'!$F$2:$G$1500,2,FALSE),T245&lt;&gt;"",T245),"")</f>
        <v/>
      </c>
    </row>
    <row r="246" spans="1:39" s="198" customFormat="1" ht="15">
      <c r="A246" s="106">
        <v>233</v>
      </c>
      <c r="B246" s="275"/>
      <c r="C246" s="275"/>
      <c r="D246" s="275"/>
      <c r="E246" s="203"/>
      <c r="F246" s="276"/>
      <c r="G246" s="276"/>
      <c r="H246" s="276"/>
      <c r="I246" s="277"/>
      <c r="J246" s="276"/>
      <c r="K246" s="204"/>
      <c r="L246" s="276"/>
      <c r="M246" s="276"/>
      <c r="N246" s="277"/>
      <c r="O246" s="276"/>
      <c r="P246" s="277"/>
      <c r="Q246" s="194">
        <f t="shared" si="38"/>
        <v>0</v>
      </c>
      <c r="R246" s="355">
        <f t="shared" si="34"/>
        <v>0</v>
      </c>
      <c r="S246" s="278">
        <f t="shared" si="30"/>
        <v>0</v>
      </c>
      <c r="T246" s="195" t="str">
        <f>IFERROR((VLOOKUP(I246&amp;N246&amp;P246,'AP Scores'!$F$2:$G$1500,2,FALSE)), "")</f>
        <v/>
      </c>
      <c r="U246" s="276"/>
      <c r="V246" s="279"/>
      <c r="W246" s="275"/>
      <c r="X246" s="355">
        <f t="shared" si="31"/>
        <v>0</v>
      </c>
      <c r="Y246" s="280"/>
      <c r="Z246" s="280"/>
      <c r="AA246" s="281">
        <f t="shared" si="39"/>
        <v>0</v>
      </c>
      <c r="AB246" s="281">
        <f t="shared" si="35"/>
        <v>0</v>
      </c>
      <c r="AC246" s="281">
        <f t="shared" si="32"/>
        <v>0</v>
      </c>
      <c r="AD246" s="195" t="str">
        <f>IFERROR((VLOOKUP(X246&amp;Y246&amp;Z246,'AP Scores'!$F$2:$G$1500,2,FALSE)), "")</f>
        <v/>
      </c>
      <c r="AE246" s="276"/>
      <c r="AF246" s="282"/>
      <c r="AG246" s="278">
        <f t="shared" si="33"/>
        <v>0</v>
      </c>
      <c r="AH246" s="280"/>
      <c r="AI246" s="280"/>
      <c r="AJ246" s="281" cm="1">
        <f t="array" ref="AJ246">IFERROR(_xlfn.IFS(AG246*AH246*AI246&gt;0,AG246*AH246*AI246,Q246&gt;0,Q246),0)</f>
        <v>0</v>
      </c>
      <c r="AK246" s="281">
        <f t="shared" si="36"/>
        <v>0</v>
      </c>
      <c r="AL246" s="278">
        <f t="shared" si="37"/>
        <v>0</v>
      </c>
      <c r="AM246" s="196" t="str" cm="1">
        <f t="array" ref="AM246">IFERROR(_xlfn.IFS(IFERROR(VLOOKUP(AG246&amp;AH246&amp;AI246,'AP Scores'!$F$2:$G$1500,2,FALSE),"")&lt;&gt;"",VLOOKUP(AG246&amp;AH246&amp;AI246,'AP Scores'!$F$2:$G$1500,2,FALSE),T246&lt;&gt;"",T246),"")</f>
        <v/>
      </c>
    </row>
    <row r="247" spans="1:39" s="198" customFormat="1" ht="15">
      <c r="A247" s="106">
        <v>234</v>
      </c>
      <c r="B247" s="275"/>
      <c r="C247" s="275"/>
      <c r="D247" s="275"/>
      <c r="E247" s="203"/>
      <c r="F247" s="276"/>
      <c r="G247" s="276"/>
      <c r="H247" s="276"/>
      <c r="I247" s="277"/>
      <c r="J247" s="276"/>
      <c r="K247" s="204"/>
      <c r="L247" s="276"/>
      <c r="M247" s="276"/>
      <c r="N247" s="277"/>
      <c r="O247" s="276"/>
      <c r="P247" s="277"/>
      <c r="Q247" s="194">
        <f t="shared" si="38"/>
        <v>0</v>
      </c>
      <c r="R247" s="355">
        <f t="shared" si="34"/>
        <v>0</v>
      </c>
      <c r="S247" s="278">
        <f t="shared" si="30"/>
        <v>0</v>
      </c>
      <c r="T247" s="195" t="str">
        <f>IFERROR((VLOOKUP(I247&amp;N247&amp;P247,'AP Scores'!$F$2:$G$1500,2,FALSE)), "")</f>
        <v/>
      </c>
      <c r="U247" s="276"/>
      <c r="V247" s="279"/>
      <c r="W247" s="275"/>
      <c r="X247" s="355">
        <f t="shared" si="31"/>
        <v>0</v>
      </c>
      <c r="Y247" s="280"/>
      <c r="Z247" s="280"/>
      <c r="AA247" s="281">
        <f t="shared" si="39"/>
        <v>0</v>
      </c>
      <c r="AB247" s="281">
        <f t="shared" si="35"/>
        <v>0</v>
      </c>
      <c r="AC247" s="281">
        <f t="shared" si="32"/>
        <v>0</v>
      </c>
      <c r="AD247" s="195" t="str">
        <f>IFERROR((VLOOKUP(X247&amp;Y247&amp;Z247,'AP Scores'!$F$2:$G$1500,2,FALSE)), "")</f>
        <v/>
      </c>
      <c r="AE247" s="276"/>
      <c r="AF247" s="282"/>
      <c r="AG247" s="278">
        <f t="shared" si="33"/>
        <v>0</v>
      </c>
      <c r="AH247" s="280"/>
      <c r="AI247" s="280"/>
      <c r="AJ247" s="281" cm="1">
        <f t="array" ref="AJ247">IFERROR(_xlfn.IFS(AG247*AH247*AI247&gt;0,AG247*AH247*AI247,Q247&gt;0,Q247),0)</f>
        <v>0</v>
      </c>
      <c r="AK247" s="281">
        <f t="shared" si="36"/>
        <v>0</v>
      </c>
      <c r="AL247" s="278">
        <f t="shared" si="37"/>
        <v>0</v>
      </c>
      <c r="AM247" s="196" t="str" cm="1">
        <f t="array" ref="AM247">IFERROR(_xlfn.IFS(IFERROR(VLOOKUP(AG247&amp;AH247&amp;AI247,'AP Scores'!$F$2:$G$1500,2,FALSE),"")&lt;&gt;"",VLOOKUP(AG247&amp;AH247&amp;AI247,'AP Scores'!$F$2:$G$1500,2,FALSE),T247&lt;&gt;"",T247),"")</f>
        <v/>
      </c>
    </row>
    <row r="248" spans="1:39" s="198" customFormat="1" ht="15">
      <c r="A248" s="106">
        <v>235</v>
      </c>
      <c r="B248" s="275"/>
      <c r="C248" s="275"/>
      <c r="D248" s="275"/>
      <c r="E248" s="203"/>
      <c r="F248" s="276"/>
      <c r="G248" s="276"/>
      <c r="H248" s="276"/>
      <c r="I248" s="277"/>
      <c r="J248" s="276"/>
      <c r="K248" s="204"/>
      <c r="L248" s="276"/>
      <c r="M248" s="276"/>
      <c r="N248" s="277"/>
      <c r="O248" s="276"/>
      <c r="P248" s="277"/>
      <c r="Q248" s="194">
        <f t="shared" si="38"/>
        <v>0</v>
      </c>
      <c r="R248" s="355">
        <f t="shared" si="34"/>
        <v>0</v>
      </c>
      <c r="S248" s="278">
        <f t="shared" si="30"/>
        <v>0</v>
      </c>
      <c r="T248" s="195" t="str">
        <f>IFERROR((VLOOKUP(I248&amp;N248&amp;P248,'AP Scores'!$F$2:$G$1500,2,FALSE)), "")</f>
        <v/>
      </c>
      <c r="U248" s="276"/>
      <c r="V248" s="279"/>
      <c r="W248" s="275"/>
      <c r="X248" s="355">
        <f t="shared" si="31"/>
        <v>0</v>
      </c>
      <c r="Y248" s="280"/>
      <c r="Z248" s="280"/>
      <c r="AA248" s="281">
        <f t="shared" si="39"/>
        <v>0</v>
      </c>
      <c r="AB248" s="281">
        <f t="shared" si="35"/>
        <v>0</v>
      </c>
      <c r="AC248" s="281">
        <f t="shared" si="32"/>
        <v>0</v>
      </c>
      <c r="AD248" s="195" t="str">
        <f>IFERROR((VLOOKUP(X248&amp;Y248&amp;Z248,'AP Scores'!$F$2:$G$1500,2,FALSE)), "")</f>
        <v/>
      </c>
      <c r="AE248" s="276"/>
      <c r="AF248" s="282"/>
      <c r="AG248" s="278">
        <f t="shared" si="33"/>
        <v>0</v>
      </c>
      <c r="AH248" s="280"/>
      <c r="AI248" s="280"/>
      <c r="AJ248" s="281" cm="1">
        <f t="array" ref="AJ248">IFERROR(_xlfn.IFS(AG248*AH248*AI248&gt;0,AG248*AH248*AI248,Q248&gt;0,Q248),0)</f>
        <v>0</v>
      </c>
      <c r="AK248" s="281">
        <f t="shared" si="36"/>
        <v>0</v>
      </c>
      <c r="AL248" s="278">
        <f t="shared" si="37"/>
        <v>0</v>
      </c>
      <c r="AM248" s="196" t="str" cm="1">
        <f t="array" ref="AM248">IFERROR(_xlfn.IFS(IFERROR(VLOOKUP(AG248&amp;AH248&amp;AI248,'AP Scores'!$F$2:$G$1500,2,FALSE),"")&lt;&gt;"",VLOOKUP(AG248&amp;AH248&amp;AI248,'AP Scores'!$F$2:$G$1500,2,FALSE),T248&lt;&gt;"",T248),"")</f>
        <v/>
      </c>
    </row>
    <row r="249" spans="1:39" s="198" customFormat="1" ht="15">
      <c r="A249" s="106">
        <v>236</v>
      </c>
      <c r="B249" s="275"/>
      <c r="C249" s="275"/>
      <c r="D249" s="275"/>
      <c r="E249" s="203"/>
      <c r="F249" s="276"/>
      <c r="G249" s="276"/>
      <c r="H249" s="276"/>
      <c r="I249" s="277"/>
      <c r="J249" s="276"/>
      <c r="K249" s="204"/>
      <c r="L249" s="276"/>
      <c r="M249" s="276"/>
      <c r="N249" s="277"/>
      <c r="O249" s="276"/>
      <c r="P249" s="277"/>
      <c r="Q249" s="194">
        <f t="shared" si="38"/>
        <v>0</v>
      </c>
      <c r="R249" s="355">
        <f t="shared" si="34"/>
        <v>0</v>
      </c>
      <c r="S249" s="278">
        <f t="shared" si="30"/>
        <v>0</v>
      </c>
      <c r="T249" s="195" t="str">
        <f>IFERROR((VLOOKUP(I249&amp;N249&amp;P249,'AP Scores'!$F$2:$G$1500,2,FALSE)), "")</f>
        <v/>
      </c>
      <c r="U249" s="276"/>
      <c r="V249" s="279"/>
      <c r="W249" s="275"/>
      <c r="X249" s="355">
        <f t="shared" si="31"/>
        <v>0</v>
      </c>
      <c r="Y249" s="280"/>
      <c r="Z249" s="280"/>
      <c r="AA249" s="281">
        <f t="shared" si="39"/>
        <v>0</v>
      </c>
      <c r="AB249" s="281">
        <f t="shared" si="35"/>
        <v>0</v>
      </c>
      <c r="AC249" s="281">
        <f t="shared" si="32"/>
        <v>0</v>
      </c>
      <c r="AD249" s="195" t="str">
        <f>IFERROR((VLOOKUP(X249&amp;Y249&amp;Z249,'AP Scores'!$F$2:$G$1500,2,FALSE)), "")</f>
        <v/>
      </c>
      <c r="AE249" s="276"/>
      <c r="AF249" s="282"/>
      <c r="AG249" s="278">
        <f t="shared" si="33"/>
        <v>0</v>
      </c>
      <c r="AH249" s="280"/>
      <c r="AI249" s="280"/>
      <c r="AJ249" s="281" cm="1">
        <f t="array" ref="AJ249">IFERROR(_xlfn.IFS(AG249*AH249*AI249&gt;0,AG249*AH249*AI249,Q249&gt;0,Q249),0)</f>
        <v>0</v>
      </c>
      <c r="AK249" s="281">
        <f t="shared" si="36"/>
        <v>0</v>
      </c>
      <c r="AL249" s="278">
        <f t="shared" si="37"/>
        <v>0</v>
      </c>
      <c r="AM249" s="196" t="str" cm="1">
        <f t="array" ref="AM249">IFERROR(_xlfn.IFS(IFERROR(VLOOKUP(AG249&amp;AH249&amp;AI249,'AP Scores'!$F$2:$G$1500,2,FALSE),"")&lt;&gt;"",VLOOKUP(AG249&amp;AH249&amp;AI249,'AP Scores'!$F$2:$G$1500,2,FALSE),T249&lt;&gt;"",T249),"")</f>
        <v/>
      </c>
    </row>
    <row r="250" spans="1:39" s="198" customFormat="1" ht="15">
      <c r="A250" s="106">
        <v>237</v>
      </c>
      <c r="B250" s="275"/>
      <c r="C250" s="275"/>
      <c r="D250" s="275"/>
      <c r="E250" s="203"/>
      <c r="F250" s="276"/>
      <c r="G250" s="276"/>
      <c r="H250" s="276"/>
      <c r="I250" s="277"/>
      <c r="J250" s="276"/>
      <c r="K250" s="204"/>
      <c r="L250" s="276"/>
      <c r="M250" s="276"/>
      <c r="N250" s="277"/>
      <c r="O250" s="276"/>
      <c r="P250" s="277"/>
      <c r="Q250" s="194">
        <f t="shared" si="38"/>
        <v>0</v>
      </c>
      <c r="R250" s="355">
        <f t="shared" si="34"/>
        <v>0</v>
      </c>
      <c r="S250" s="278">
        <f t="shared" si="30"/>
        <v>0</v>
      </c>
      <c r="T250" s="195" t="str">
        <f>IFERROR((VLOOKUP(I250&amp;N250&amp;P250,'AP Scores'!$F$2:$G$1500,2,FALSE)), "")</f>
        <v/>
      </c>
      <c r="U250" s="276"/>
      <c r="V250" s="279"/>
      <c r="W250" s="275"/>
      <c r="X250" s="355">
        <f t="shared" si="31"/>
        <v>0</v>
      </c>
      <c r="Y250" s="280"/>
      <c r="Z250" s="280"/>
      <c r="AA250" s="281">
        <f t="shared" si="39"/>
        <v>0</v>
      </c>
      <c r="AB250" s="281">
        <f t="shared" si="35"/>
        <v>0</v>
      </c>
      <c r="AC250" s="281">
        <f t="shared" si="32"/>
        <v>0</v>
      </c>
      <c r="AD250" s="195" t="str">
        <f>IFERROR((VLOOKUP(X250&amp;Y250&amp;Z250,'AP Scores'!$F$2:$G$1500,2,FALSE)), "")</f>
        <v/>
      </c>
      <c r="AE250" s="276"/>
      <c r="AF250" s="282"/>
      <c r="AG250" s="278">
        <f t="shared" si="33"/>
        <v>0</v>
      </c>
      <c r="AH250" s="280"/>
      <c r="AI250" s="280"/>
      <c r="AJ250" s="281" cm="1">
        <f t="array" ref="AJ250">IFERROR(_xlfn.IFS(AG250*AH250*AI250&gt;0,AG250*AH250*AI250,Q250&gt;0,Q250),0)</f>
        <v>0</v>
      </c>
      <c r="AK250" s="281">
        <f t="shared" si="36"/>
        <v>0</v>
      </c>
      <c r="AL250" s="278">
        <f t="shared" si="37"/>
        <v>0</v>
      </c>
      <c r="AM250" s="196" t="str" cm="1">
        <f t="array" ref="AM250">IFERROR(_xlfn.IFS(IFERROR(VLOOKUP(AG250&amp;AH250&amp;AI250,'AP Scores'!$F$2:$G$1500,2,FALSE),"")&lt;&gt;"",VLOOKUP(AG250&amp;AH250&amp;AI250,'AP Scores'!$F$2:$G$1500,2,FALSE),T250&lt;&gt;"",T250),"")</f>
        <v/>
      </c>
    </row>
    <row r="251" spans="1:39" s="198" customFormat="1" ht="15">
      <c r="A251" s="106">
        <v>238</v>
      </c>
      <c r="B251" s="275"/>
      <c r="C251" s="275"/>
      <c r="D251" s="275"/>
      <c r="E251" s="203"/>
      <c r="F251" s="276"/>
      <c r="G251" s="276"/>
      <c r="H251" s="276"/>
      <c r="I251" s="277"/>
      <c r="J251" s="276"/>
      <c r="K251" s="204"/>
      <c r="L251" s="276"/>
      <c r="M251" s="276"/>
      <c r="N251" s="277"/>
      <c r="O251" s="276"/>
      <c r="P251" s="277"/>
      <c r="Q251" s="194">
        <f t="shared" si="38"/>
        <v>0</v>
      </c>
      <c r="R251" s="355">
        <f t="shared" si="34"/>
        <v>0</v>
      </c>
      <c r="S251" s="278">
        <f t="shared" si="30"/>
        <v>0</v>
      </c>
      <c r="T251" s="195" t="str">
        <f>IFERROR((VLOOKUP(I251&amp;N251&amp;P251,'AP Scores'!$F$2:$G$1500,2,FALSE)), "")</f>
        <v/>
      </c>
      <c r="U251" s="276"/>
      <c r="V251" s="279"/>
      <c r="W251" s="275"/>
      <c r="X251" s="355">
        <f t="shared" si="31"/>
        <v>0</v>
      </c>
      <c r="Y251" s="280"/>
      <c r="Z251" s="280"/>
      <c r="AA251" s="281">
        <f t="shared" si="39"/>
        <v>0</v>
      </c>
      <c r="AB251" s="281">
        <f t="shared" si="35"/>
        <v>0</v>
      </c>
      <c r="AC251" s="281">
        <f t="shared" si="32"/>
        <v>0</v>
      </c>
      <c r="AD251" s="195" t="str">
        <f>IFERROR((VLOOKUP(X251&amp;Y251&amp;Z251,'AP Scores'!$F$2:$G$1500,2,FALSE)), "")</f>
        <v/>
      </c>
      <c r="AE251" s="276"/>
      <c r="AF251" s="282"/>
      <c r="AG251" s="278">
        <f t="shared" si="33"/>
        <v>0</v>
      </c>
      <c r="AH251" s="280"/>
      <c r="AI251" s="280"/>
      <c r="AJ251" s="281" cm="1">
        <f t="array" ref="AJ251">IFERROR(_xlfn.IFS(AG251*AH251*AI251&gt;0,AG251*AH251*AI251,Q251&gt;0,Q251),0)</f>
        <v>0</v>
      </c>
      <c r="AK251" s="281">
        <f t="shared" si="36"/>
        <v>0</v>
      </c>
      <c r="AL251" s="278">
        <f t="shared" si="37"/>
        <v>0</v>
      </c>
      <c r="AM251" s="196" t="str" cm="1">
        <f t="array" ref="AM251">IFERROR(_xlfn.IFS(IFERROR(VLOOKUP(AG251&amp;AH251&amp;AI251,'AP Scores'!$F$2:$G$1500,2,FALSE),"")&lt;&gt;"",VLOOKUP(AG251&amp;AH251&amp;AI251,'AP Scores'!$F$2:$G$1500,2,FALSE),T251&lt;&gt;"",T251),"")</f>
        <v/>
      </c>
    </row>
    <row r="252" spans="1:39" s="198" customFormat="1" ht="15">
      <c r="A252" s="106">
        <v>239</v>
      </c>
      <c r="B252" s="275"/>
      <c r="C252" s="275"/>
      <c r="D252" s="275"/>
      <c r="E252" s="203"/>
      <c r="F252" s="276"/>
      <c r="G252" s="276"/>
      <c r="H252" s="276"/>
      <c r="I252" s="277"/>
      <c r="J252" s="276"/>
      <c r="K252" s="204"/>
      <c r="L252" s="276"/>
      <c r="M252" s="276"/>
      <c r="N252" s="277"/>
      <c r="O252" s="276"/>
      <c r="P252" s="277"/>
      <c r="Q252" s="194">
        <f t="shared" si="38"/>
        <v>0</v>
      </c>
      <c r="R252" s="355">
        <f t="shared" si="34"/>
        <v>0</v>
      </c>
      <c r="S252" s="278">
        <f t="shared" si="30"/>
        <v>0</v>
      </c>
      <c r="T252" s="195" t="str">
        <f>IFERROR((VLOOKUP(I252&amp;N252&amp;P252,'AP Scores'!$F$2:$G$1500,2,FALSE)), "")</f>
        <v/>
      </c>
      <c r="U252" s="276"/>
      <c r="V252" s="279"/>
      <c r="W252" s="275"/>
      <c r="X252" s="355">
        <f t="shared" si="31"/>
        <v>0</v>
      </c>
      <c r="Y252" s="280"/>
      <c r="Z252" s="280"/>
      <c r="AA252" s="281">
        <f t="shared" si="39"/>
        <v>0</v>
      </c>
      <c r="AB252" s="281">
        <f t="shared" si="35"/>
        <v>0</v>
      </c>
      <c r="AC252" s="281">
        <f t="shared" si="32"/>
        <v>0</v>
      </c>
      <c r="AD252" s="195" t="str">
        <f>IFERROR((VLOOKUP(X252&amp;Y252&amp;Z252,'AP Scores'!$F$2:$G$1500,2,FALSE)), "")</f>
        <v/>
      </c>
      <c r="AE252" s="276"/>
      <c r="AF252" s="282"/>
      <c r="AG252" s="278">
        <f t="shared" si="33"/>
        <v>0</v>
      </c>
      <c r="AH252" s="280"/>
      <c r="AI252" s="280"/>
      <c r="AJ252" s="281" cm="1">
        <f t="array" ref="AJ252">IFERROR(_xlfn.IFS(AG252*AH252*AI252&gt;0,AG252*AH252*AI252,Q252&gt;0,Q252),0)</f>
        <v>0</v>
      </c>
      <c r="AK252" s="281">
        <f t="shared" si="36"/>
        <v>0</v>
      </c>
      <c r="AL252" s="278">
        <f t="shared" si="37"/>
        <v>0</v>
      </c>
      <c r="AM252" s="196" t="str" cm="1">
        <f t="array" ref="AM252">IFERROR(_xlfn.IFS(IFERROR(VLOOKUP(AG252&amp;AH252&amp;AI252,'AP Scores'!$F$2:$G$1500,2,FALSE),"")&lt;&gt;"",VLOOKUP(AG252&amp;AH252&amp;AI252,'AP Scores'!$F$2:$G$1500,2,FALSE),T252&lt;&gt;"",T252),"")</f>
        <v/>
      </c>
    </row>
    <row r="253" spans="1:39" s="198" customFormat="1" ht="15">
      <c r="A253" s="106">
        <v>240</v>
      </c>
      <c r="B253" s="275"/>
      <c r="C253" s="275"/>
      <c r="D253" s="275"/>
      <c r="E253" s="203"/>
      <c r="F253" s="276"/>
      <c r="G253" s="276"/>
      <c r="H253" s="276"/>
      <c r="I253" s="277"/>
      <c r="J253" s="276"/>
      <c r="K253" s="204"/>
      <c r="L253" s="276"/>
      <c r="M253" s="276"/>
      <c r="N253" s="277"/>
      <c r="O253" s="276"/>
      <c r="P253" s="277"/>
      <c r="Q253" s="194">
        <f t="shared" si="38"/>
        <v>0</v>
      </c>
      <c r="R253" s="355">
        <f t="shared" si="34"/>
        <v>0</v>
      </c>
      <c r="S253" s="278">
        <f t="shared" si="30"/>
        <v>0</v>
      </c>
      <c r="T253" s="195" t="str">
        <f>IFERROR((VLOOKUP(I253&amp;N253&amp;P253,'AP Scores'!$F$2:$G$1500,2,FALSE)), "")</f>
        <v/>
      </c>
      <c r="U253" s="276"/>
      <c r="V253" s="279"/>
      <c r="W253" s="275"/>
      <c r="X253" s="355">
        <f t="shared" si="31"/>
        <v>0</v>
      </c>
      <c r="Y253" s="280"/>
      <c r="Z253" s="280"/>
      <c r="AA253" s="281">
        <f t="shared" si="39"/>
        <v>0</v>
      </c>
      <c r="AB253" s="281">
        <f t="shared" si="35"/>
        <v>0</v>
      </c>
      <c r="AC253" s="281">
        <f t="shared" si="32"/>
        <v>0</v>
      </c>
      <c r="AD253" s="195" t="str">
        <f>IFERROR((VLOOKUP(X253&amp;Y253&amp;Z253,'AP Scores'!$F$2:$G$1500,2,FALSE)), "")</f>
        <v/>
      </c>
      <c r="AE253" s="276"/>
      <c r="AF253" s="282"/>
      <c r="AG253" s="278">
        <f t="shared" si="33"/>
        <v>0</v>
      </c>
      <c r="AH253" s="280"/>
      <c r="AI253" s="280"/>
      <c r="AJ253" s="281" cm="1">
        <f t="array" ref="AJ253">IFERROR(_xlfn.IFS(AG253*AH253*AI253&gt;0,AG253*AH253*AI253,Q253&gt;0,Q253),0)</f>
        <v>0</v>
      </c>
      <c r="AK253" s="281">
        <f t="shared" si="36"/>
        <v>0</v>
      </c>
      <c r="AL253" s="278">
        <f t="shared" si="37"/>
        <v>0</v>
      </c>
      <c r="AM253" s="196" t="str" cm="1">
        <f t="array" ref="AM253">IFERROR(_xlfn.IFS(IFERROR(VLOOKUP(AG253&amp;AH253&amp;AI253,'AP Scores'!$F$2:$G$1500,2,FALSE),"")&lt;&gt;"",VLOOKUP(AG253&amp;AH253&amp;AI253,'AP Scores'!$F$2:$G$1500,2,FALSE),T253&lt;&gt;"",T253),"")</f>
        <v/>
      </c>
    </row>
    <row r="254" spans="1:39" s="198" customFormat="1" ht="15">
      <c r="A254" s="106">
        <v>241</v>
      </c>
      <c r="B254" s="275"/>
      <c r="C254" s="275"/>
      <c r="D254" s="275"/>
      <c r="E254" s="203"/>
      <c r="F254" s="276"/>
      <c r="G254" s="276"/>
      <c r="H254" s="276"/>
      <c r="I254" s="277"/>
      <c r="J254" s="276"/>
      <c r="K254" s="204"/>
      <c r="L254" s="276"/>
      <c r="M254" s="276"/>
      <c r="N254" s="277"/>
      <c r="O254" s="276"/>
      <c r="P254" s="277"/>
      <c r="Q254" s="194">
        <f t="shared" si="38"/>
        <v>0</v>
      </c>
      <c r="R254" s="355">
        <f t="shared" si="34"/>
        <v>0</v>
      </c>
      <c r="S254" s="278">
        <f t="shared" si="30"/>
        <v>0</v>
      </c>
      <c r="T254" s="195" t="str">
        <f>IFERROR((VLOOKUP(I254&amp;N254&amp;P254,'AP Scores'!$F$2:$G$1500,2,FALSE)), "")</f>
        <v/>
      </c>
      <c r="U254" s="276"/>
      <c r="V254" s="279"/>
      <c r="W254" s="275"/>
      <c r="X254" s="355">
        <f t="shared" si="31"/>
        <v>0</v>
      </c>
      <c r="Y254" s="280"/>
      <c r="Z254" s="280"/>
      <c r="AA254" s="281">
        <f t="shared" si="39"/>
        <v>0</v>
      </c>
      <c r="AB254" s="281">
        <f t="shared" si="35"/>
        <v>0</v>
      </c>
      <c r="AC254" s="281">
        <f t="shared" si="32"/>
        <v>0</v>
      </c>
      <c r="AD254" s="195" t="str">
        <f>IFERROR((VLOOKUP(X254&amp;Y254&amp;Z254,'AP Scores'!$F$2:$G$1500,2,FALSE)), "")</f>
        <v/>
      </c>
      <c r="AE254" s="276"/>
      <c r="AF254" s="282"/>
      <c r="AG254" s="278">
        <f t="shared" si="33"/>
        <v>0</v>
      </c>
      <c r="AH254" s="280"/>
      <c r="AI254" s="280"/>
      <c r="AJ254" s="281" cm="1">
        <f t="array" ref="AJ254">IFERROR(_xlfn.IFS(AG254*AH254*AI254&gt;0,AG254*AH254*AI254,Q254&gt;0,Q254),0)</f>
        <v>0</v>
      </c>
      <c r="AK254" s="281">
        <f t="shared" si="36"/>
        <v>0</v>
      </c>
      <c r="AL254" s="278">
        <f t="shared" si="37"/>
        <v>0</v>
      </c>
      <c r="AM254" s="196" t="str" cm="1">
        <f t="array" ref="AM254">IFERROR(_xlfn.IFS(IFERROR(VLOOKUP(AG254&amp;AH254&amp;AI254,'AP Scores'!$F$2:$G$1500,2,FALSE),"")&lt;&gt;"",VLOOKUP(AG254&amp;AH254&amp;AI254,'AP Scores'!$F$2:$G$1500,2,FALSE),T254&lt;&gt;"",T254),"")</f>
        <v/>
      </c>
    </row>
    <row r="255" spans="1:39" s="198" customFormat="1" ht="15">
      <c r="A255" s="106">
        <v>242</v>
      </c>
      <c r="B255" s="275"/>
      <c r="C255" s="275"/>
      <c r="D255" s="275"/>
      <c r="E255" s="203"/>
      <c r="F255" s="276"/>
      <c r="G255" s="276"/>
      <c r="H255" s="276"/>
      <c r="I255" s="277"/>
      <c r="J255" s="276"/>
      <c r="K255" s="204"/>
      <c r="L255" s="276"/>
      <c r="M255" s="276"/>
      <c r="N255" s="277"/>
      <c r="O255" s="276"/>
      <c r="P255" s="277"/>
      <c r="Q255" s="194">
        <f t="shared" si="38"/>
        <v>0</v>
      </c>
      <c r="R255" s="355">
        <f t="shared" si="34"/>
        <v>0</v>
      </c>
      <c r="S255" s="278">
        <f t="shared" si="30"/>
        <v>0</v>
      </c>
      <c r="T255" s="195" t="str">
        <f>IFERROR((VLOOKUP(I255&amp;N255&amp;P255,'AP Scores'!$F$2:$G$1500,2,FALSE)), "")</f>
        <v/>
      </c>
      <c r="U255" s="276"/>
      <c r="V255" s="279"/>
      <c r="W255" s="275"/>
      <c r="X255" s="355">
        <f t="shared" si="31"/>
        <v>0</v>
      </c>
      <c r="Y255" s="280"/>
      <c r="Z255" s="280"/>
      <c r="AA255" s="281">
        <f t="shared" si="39"/>
        <v>0</v>
      </c>
      <c r="AB255" s="281">
        <f t="shared" si="35"/>
        <v>0</v>
      </c>
      <c r="AC255" s="281">
        <f t="shared" si="32"/>
        <v>0</v>
      </c>
      <c r="AD255" s="195" t="str">
        <f>IFERROR((VLOOKUP(X255&amp;Y255&amp;Z255,'AP Scores'!$F$2:$G$1500,2,FALSE)), "")</f>
        <v/>
      </c>
      <c r="AE255" s="276"/>
      <c r="AF255" s="282"/>
      <c r="AG255" s="278">
        <f t="shared" si="33"/>
        <v>0</v>
      </c>
      <c r="AH255" s="280"/>
      <c r="AI255" s="280"/>
      <c r="AJ255" s="281" cm="1">
        <f t="array" ref="AJ255">IFERROR(_xlfn.IFS(AG255*AH255*AI255&gt;0,AG255*AH255*AI255,Q255&gt;0,Q255),0)</f>
        <v>0</v>
      </c>
      <c r="AK255" s="281">
        <f t="shared" si="36"/>
        <v>0</v>
      </c>
      <c r="AL255" s="278">
        <f t="shared" si="37"/>
        <v>0</v>
      </c>
      <c r="AM255" s="196" t="str" cm="1">
        <f t="array" ref="AM255">IFERROR(_xlfn.IFS(IFERROR(VLOOKUP(AG255&amp;AH255&amp;AI255,'AP Scores'!$F$2:$G$1500,2,FALSE),"")&lt;&gt;"",VLOOKUP(AG255&amp;AH255&amp;AI255,'AP Scores'!$F$2:$G$1500,2,FALSE),T255&lt;&gt;"",T255),"")</f>
        <v/>
      </c>
    </row>
    <row r="256" spans="1:39" s="198" customFormat="1" ht="15">
      <c r="A256" s="106">
        <v>243</v>
      </c>
      <c r="B256" s="275"/>
      <c r="C256" s="275"/>
      <c r="D256" s="275"/>
      <c r="E256" s="203"/>
      <c r="F256" s="276"/>
      <c r="G256" s="276"/>
      <c r="H256" s="276"/>
      <c r="I256" s="277"/>
      <c r="J256" s="276"/>
      <c r="K256" s="204"/>
      <c r="L256" s="276"/>
      <c r="M256" s="276"/>
      <c r="N256" s="277"/>
      <c r="O256" s="276"/>
      <c r="P256" s="277"/>
      <c r="Q256" s="194">
        <f t="shared" si="38"/>
        <v>0</v>
      </c>
      <c r="R256" s="355">
        <f t="shared" si="34"/>
        <v>0</v>
      </c>
      <c r="S256" s="278">
        <f t="shared" si="30"/>
        <v>0</v>
      </c>
      <c r="T256" s="195" t="str">
        <f>IFERROR((VLOOKUP(I256&amp;N256&amp;P256,'AP Scores'!$F$2:$G$1500,2,FALSE)), "")</f>
        <v/>
      </c>
      <c r="U256" s="276"/>
      <c r="V256" s="279"/>
      <c r="W256" s="275"/>
      <c r="X256" s="355">
        <f t="shared" si="31"/>
        <v>0</v>
      </c>
      <c r="Y256" s="280"/>
      <c r="Z256" s="280"/>
      <c r="AA256" s="281">
        <f t="shared" si="39"/>
        <v>0</v>
      </c>
      <c r="AB256" s="281">
        <f t="shared" si="35"/>
        <v>0</v>
      </c>
      <c r="AC256" s="281">
        <f t="shared" si="32"/>
        <v>0</v>
      </c>
      <c r="AD256" s="195" t="str">
        <f>IFERROR((VLOOKUP(X256&amp;Y256&amp;Z256,'AP Scores'!$F$2:$G$1500,2,FALSE)), "")</f>
        <v/>
      </c>
      <c r="AE256" s="276"/>
      <c r="AF256" s="282"/>
      <c r="AG256" s="278">
        <f t="shared" si="33"/>
        <v>0</v>
      </c>
      <c r="AH256" s="280"/>
      <c r="AI256" s="280"/>
      <c r="AJ256" s="281" cm="1">
        <f t="array" ref="AJ256">IFERROR(_xlfn.IFS(AG256*AH256*AI256&gt;0,AG256*AH256*AI256,Q256&gt;0,Q256),0)</f>
        <v>0</v>
      </c>
      <c r="AK256" s="281">
        <f t="shared" si="36"/>
        <v>0</v>
      </c>
      <c r="AL256" s="278">
        <f t="shared" si="37"/>
        <v>0</v>
      </c>
      <c r="AM256" s="196" t="str" cm="1">
        <f t="array" ref="AM256">IFERROR(_xlfn.IFS(IFERROR(VLOOKUP(AG256&amp;AH256&amp;AI256,'AP Scores'!$F$2:$G$1500,2,FALSE),"")&lt;&gt;"",VLOOKUP(AG256&amp;AH256&amp;AI256,'AP Scores'!$F$2:$G$1500,2,FALSE),T256&lt;&gt;"",T256),"")</f>
        <v/>
      </c>
    </row>
    <row r="257" spans="1:39" s="198" customFormat="1" ht="15">
      <c r="A257" s="106">
        <v>244</v>
      </c>
      <c r="B257" s="275"/>
      <c r="C257" s="275"/>
      <c r="D257" s="275"/>
      <c r="E257" s="203"/>
      <c r="F257" s="276"/>
      <c r="G257" s="276"/>
      <c r="H257" s="276"/>
      <c r="I257" s="277"/>
      <c r="J257" s="276"/>
      <c r="K257" s="204"/>
      <c r="L257" s="276"/>
      <c r="M257" s="276"/>
      <c r="N257" s="277"/>
      <c r="O257" s="276"/>
      <c r="P257" s="277"/>
      <c r="Q257" s="194">
        <f t="shared" si="38"/>
        <v>0</v>
      </c>
      <c r="R257" s="355">
        <f t="shared" si="34"/>
        <v>0</v>
      </c>
      <c r="S257" s="278">
        <f t="shared" si="30"/>
        <v>0</v>
      </c>
      <c r="T257" s="195" t="str">
        <f>IFERROR((VLOOKUP(I257&amp;N257&amp;P257,'AP Scores'!$F$2:$G$1500,2,FALSE)), "")</f>
        <v/>
      </c>
      <c r="U257" s="276"/>
      <c r="V257" s="279"/>
      <c r="W257" s="275"/>
      <c r="X257" s="355">
        <f t="shared" si="31"/>
        <v>0</v>
      </c>
      <c r="Y257" s="280"/>
      <c r="Z257" s="280"/>
      <c r="AA257" s="281">
        <f t="shared" si="39"/>
        <v>0</v>
      </c>
      <c r="AB257" s="281">
        <f t="shared" si="35"/>
        <v>0</v>
      </c>
      <c r="AC257" s="281">
        <f t="shared" si="32"/>
        <v>0</v>
      </c>
      <c r="AD257" s="195" t="str">
        <f>IFERROR((VLOOKUP(X257&amp;Y257&amp;Z257,'AP Scores'!$F$2:$G$1500,2,FALSE)), "")</f>
        <v/>
      </c>
      <c r="AE257" s="276"/>
      <c r="AF257" s="282"/>
      <c r="AG257" s="278">
        <f t="shared" si="33"/>
        <v>0</v>
      </c>
      <c r="AH257" s="280"/>
      <c r="AI257" s="280"/>
      <c r="AJ257" s="281" cm="1">
        <f t="array" ref="AJ257">IFERROR(_xlfn.IFS(AG257*AH257*AI257&gt;0,AG257*AH257*AI257,Q257&gt;0,Q257),0)</f>
        <v>0</v>
      </c>
      <c r="AK257" s="281">
        <f t="shared" si="36"/>
        <v>0</v>
      </c>
      <c r="AL257" s="278">
        <f t="shared" si="37"/>
        <v>0</v>
      </c>
      <c r="AM257" s="196" t="str" cm="1">
        <f t="array" ref="AM257">IFERROR(_xlfn.IFS(IFERROR(VLOOKUP(AG257&amp;AH257&amp;AI257,'AP Scores'!$F$2:$G$1500,2,FALSE),"")&lt;&gt;"",VLOOKUP(AG257&amp;AH257&amp;AI257,'AP Scores'!$F$2:$G$1500,2,FALSE),T257&lt;&gt;"",T257),"")</f>
        <v/>
      </c>
    </row>
    <row r="258" spans="1:39" s="198" customFormat="1" ht="15">
      <c r="A258" s="106">
        <v>245</v>
      </c>
      <c r="B258" s="275"/>
      <c r="C258" s="275"/>
      <c r="D258" s="275"/>
      <c r="E258" s="203"/>
      <c r="F258" s="276"/>
      <c r="G258" s="276"/>
      <c r="H258" s="276"/>
      <c r="I258" s="277"/>
      <c r="J258" s="276"/>
      <c r="K258" s="204"/>
      <c r="L258" s="276"/>
      <c r="M258" s="276"/>
      <c r="N258" s="277"/>
      <c r="O258" s="276"/>
      <c r="P258" s="277"/>
      <c r="Q258" s="194">
        <f t="shared" si="38"/>
        <v>0</v>
      </c>
      <c r="R258" s="355">
        <f t="shared" si="34"/>
        <v>0</v>
      </c>
      <c r="S258" s="278">
        <f t="shared" si="30"/>
        <v>0</v>
      </c>
      <c r="T258" s="195" t="str">
        <f>IFERROR((VLOOKUP(I258&amp;N258&amp;P258,'AP Scores'!$F$2:$G$1500,2,FALSE)), "")</f>
        <v/>
      </c>
      <c r="U258" s="276"/>
      <c r="V258" s="279"/>
      <c r="W258" s="275"/>
      <c r="X258" s="355">
        <f t="shared" si="31"/>
        <v>0</v>
      </c>
      <c r="Y258" s="280"/>
      <c r="Z258" s="280"/>
      <c r="AA258" s="281">
        <f t="shared" si="39"/>
        <v>0</v>
      </c>
      <c r="AB258" s="281">
        <f t="shared" si="35"/>
        <v>0</v>
      </c>
      <c r="AC258" s="281">
        <f t="shared" si="32"/>
        <v>0</v>
      </c>
      <c r="AD258" s="195" t="str">
        <f>IFERROR((VLOOKUP(X258&amp;Y258&amp;Z258,'AP Scores'!$F$2:$G$1500,2,FALSE)), "")</f>
        <v/>
      </c>
      <c r="AE258" s="276"/>
      <c r="AF258" s="282"/>
      <c r="AG258" s="278">
        <f t="shared" si="33"/>
        <v>0</v>
      </c>
      <c r="AH258" s="280"/>
      <c r="AI258" s="280"/>
      <c r="AJ258" s="281" cm="1">
        <f t="array" ref="AJ258">IFERROR(_xlfn.IFS(AG258*AH258*AI258&gt;0,AG258*AH258*AI258,Q258&gt;0,Q258),0)</f>
        <v>0</v>
      </c>
      <c r="AK258" s="281">
        <f t="shared" si="36"/>
        <v>0</v>
      </c>
      <c r="AL258" s="278">
        <f t="shared" si="37"/>
        <v>0</v>
      </c>
      <c r="AM258" s="196" t="str" cm="1">
        <f t="array" ref="AM258">IFERROR(_xlfn.IFS(IFERROR(VLOOKUP(AG258&amp;AH258&amp;AI258,'AP Scores'!$F$2:$G$1500,2,FALSE),"")&lt;&gt;"",VLOOKUP(AG258&amp;AH258&amp;AI258,'AP Scores'!$F$2:$G$1500,2,FALSE),T258&lt;&gt;"",T258),"")</f>
        <v/>
      </c>
    </row>
    <row r="259" spans="1:39" s="198" customFormat="1" ht="15">
      <c r="A259" s="106">
        <v>246</v>
      </c>
      <c r="B259" s="275"/>
      <c r="C259" s="275"/>
      <c r="D259" s="275"/>
      <c r="E259" s="203"/>
      <c r="F259" s="276"/>
      <c r="G259" s="276"/>
      <c r="H259" s="276"/>
      <c r="I259" s="277"/>
      <c r="J259" s="276"/>
      <c r="K259" s="204"/>
      <c r="L259" s="276"/>
      <c r="M259" s="276"/>
      <c r="N259" s="277"/>
      <c r="O259" s="276"/>
      <c r="P259" s="277"/>
      <c r="Q259" s="194">
        <f t="shared" si="38"/>
        <v>0</v>
      </c>
      <c r="R259" s="355">
        <f t="shared" si="34"/>
        <v>0</v>
      </c>
      <c r="S259" s="278">
        <f t="shared" si="30"/>
        <v>0</v>
      </c>
      <c r="T259" s="195" t="str">
        <f>IFERROR((VLOOKUP(I259&amp;N259&amp;P259,'AP Scores'!$F$2:$G$1500,2,FALSE)), "")</f>
        <v/>
      </c>
      <c r="U259" s="276"/>
      <c r="V259" s="279"/>
      <c r="W259" s="275"/>
      <c r="X259" s="355">
        <f t="shared" si="31"/>
        <v>0</v>
      </c>
      <c r="Y259" s="280"/>
      <c r="Z259" s="280"/>
      <c r="AA259" s="281">
        <f t="shared" si="39"/>
        <v>0</v>
      </c>
      <c r="AB259" s="281">
        <f t="shared" si="35"/>
        <v>0</v>
      </c>
      <c r="AC259" s="281">
        <f t="shared" si="32"/>
        <v>0</v>
      </c>
      <c r="AD259" s="195" t="str">
        <f>IFERROR((VLOOKUP(X259&amp;Y259&amp;Z259,'AP Scores'!$F$2:$G$1500,2,FALSE)), "")</f>
        <v/>
      </c>
      <c r="AE259" s="276"/>
      <c r="AF259" s="282"/>
      <c r="AG259" s="278">
        <f t="shared" si="33"/>
        <v>0</v>
      </c>
      <c r="AH259" s="280"/>
      <c r="AI259" s="280"/>
      <c r="AJ259" s="281" cm="1">
        <f t="array" ref="AJ259">IFERROR(_xlfn.IFS(AG259*AH259*AI259&gt;0,AG259*AH259*AI259,Q259&gt;0,Q259),0)</f>
        <v>0</v>
      </c>
      <c r="AK259" s="281">
        <f t="shared" si="36"/>
        <v>0</v>
      </c>
      <c r="AL259" s="278">
        <f t="shared" si="37"/>
        <v>0</v>
      </c>
      <c r="AM259" s="196" t="str" cm="1">
        <f t="array" ref="AM259">IFERROR(_xlfn.IFS(IFERROR(VLOOKUP(AG259&amp;AH259&amp;AI259,'AP Scores'!$F$2:$G$1500,2,FALSE),"")&lt;&gt;"",VLOOKUP(AG259&amp;AH259&amp;AI259,'AP Scores'!$F$2:$G$1500,2,FALSE),T259&lt;&gt;"",T259),"")</f>
        <v/>
      </c>
    </row>
    <row r="260" spans="1:39" s="198" customFormat="1" ht="15">
      <c r="A260" s="106">
        <v>247</v>
      </c>
      <c r="B260" s="275"/>
      <c r="C260" s="275"/>
      <c r="D260" s="275"/>
      <c r="E260" s="203"/>
      <c r="F260" s="276"/>
      <c r="G260" s="276"/>
      <c r="H260" s="276"/>
      <c r="I260" s="277"/>
      <c r="J260" s="276"/>
      <c r="K260" s="204"/>
      <c r="L260" s="276"/>
      <c r="M260" s="276"/>
      <c r="N260" s="277"/>
      <c r="O260" s="276"/>
      <c r="P260" s="277"/>
      <c r="Q260" s="194">
        <f t="shared" si="38"/>
        <v>0</v>
      </c>
      <c r="R260" s="355">
        <f t="shared" si="34"/>
        <v>0</v>
      </c>
      <c r="S260" s="278">
        <f t="shared" si="30"/>
        <v>0</v>
      </c>
      <c r="T260" s="195" t="str">
        <f>IFERROR((VLOOKUP(I260&amp;N260&amp;P260,'AP Scores'!$F$2:$G$1500,2,FALSE)), "")</f>
        <v/>
      </c>
      <c r="U260" s="276"/>
      <c r="V260" s="279"/>
      <c r="W260" s="275"/>
      <c r="X260" s="355">
        <f t="shared" si="31"/>
        <v>0</v>
      </c>
      <c r="Y260" s="280"/>
      <c r="Z260" s="280"/>
      <c r="AA260" s="281">
        <f t="shared" si="39"/>
        <v>0</v>
      </c>
      <c r="AB260" s="281">
        <f t="shared" si="35"/>
        <v>0</v>
      </c>
      <c r="AC260" s="281">
        <f t="shared" si="32"/>
        <v>0</v>
      </c>
      <c r="AD260" s="195" t="str">
        <f>IFERROR((VLOOKUP(X260&amp;Y260&amp;Z260,'AP Scores'!$F$2:$G$1500,2,FALSE)), "")</f>
        <v/>
      </c>
      <c r="AE260" s="276"/>
      <c r="AF260" s="282"/>
      <c r="AG260" s="278">
        <f t="shared" si="33"/>
        <v>0</v>
      </c>
      <c r="AH260" s="280"/>
      <c r="AI260" s="280"/>
      <c r="AJ260" s="281" cm="1">
        <f t="array" ref="AJ260">IFERROR(_xlfn.IFS(AG260*AH260*AI260&gt;0,AG260*AH260*AI260,Q260&gt;0,Q260),0)</f>
        <v>0</v>
      </c>
      <c r="AK260" s="281">
        <f t="shared" si="36"/>
        <v>0</v>
      </c>
      <c r="AL260" s="278">
        <f t="shared" si="37"/>
        <v>0</v>
      </c>
      <c r="AM260" s="196" t="str" cm="1">
        <f t="array" ref="AM260">IFERROR(_xlfn.IFS(IFERROR(VLOOKUP(AG260&amp;AH260&amp;AI260,'AP Scores'!$F$2:$G$1500,2,FALSE),"")&lt;&gt;"",VLOOKUP(AG260&amp;AH260&amp;AI260,'AP Scores'!$F$2:$G$1500,2,FALSE),T260&lt;&gt;"",T260),"")</f>
        <v/>
      </c>
    </row>
    <row r="261" spans="1:39" s="198" customFormat="1" ht="15">
      <c r="A261" s="106">
        <v>248</v>
      </c>
      <c r="B261" s="275"/>
      <c r="C261" s="275"/>
      <c r="D261" s="275"/>
      <c r="E261" s="203"/>
      <c r="F261" s="276"/>
      <c r="G261" s="276"/>
      <c r="H261" s="276"/>
      <c r="I261" s="277"/>
      <c r="J261" s="276"/>
      <c r="K261" s="204"/>
      <c r="L261" s="276"/>
      <c r="M261" s="276"/>
      <c r="N261" s="277"/>
      <c r="O261" s="276"/>
      <c r="P261" s="277"/>
      <c r="Q261" s="194">
        <f t="shared" si="38"/>
        <v>0</v>
      </c>
      <c r="R261" s="355">
        <f t="shared" si="34"/>
        <v>0</v>
      </c>
      <c r="S261" s="278">
        <f t="shared" si="30"/>
        <v>0</v>
      </c>
      <c r="T261" s="195" t="str">
        <f>IFERROR((VLOOKUP(I261&amp;N261&amp;P261,'AP Scores'!$F$2:$G$1500,2,FALSE)), "")</f>
        <v/>
      </c>
      <c r="U261" s="276"/>
      <c r="V261" s="279"/>
      <c r="W261" s="275"/>
      <c r="X261" s="355">
        <f t="shared" si="31"/>
        <v>0</v>
      </c>
      <c r="Y261" s="280"/>
      <c r="Z261" s="280"/>
      <c r="AA261" s="281">
        <f t="shared" si="39"/>
        <v>0</v>
      </c>
      <c r="AB261" s="281">
        <f t="shared" si="35"/>
        <v>0</v>
      </c>
      <c r="AC261" s="281">
        <f t="shared" si="32"/>
        <v>0</v>
      </c>
      <c r="AD261" s="195" t="str">
        <f>IFERROR((VLOOKUP(X261&amp;Y261&amp;Z261,'AP Scores'!$F$2:$G$1500,2,FALSE)), "")</f>
        <v/>
      </c>
      <c r="AE261" s="276"/>
      <c r="AF261" s="282"/>
      <c r="AG261" s="278">
        <f t="shared" si="33"/>
        <v>0</v>
      </c>
      <c r="AH261" s="280"/>
      <c r="AI261" s="280"/>
      <c r="AJ261" s="281" cm="1">
        <f t="array" ref="AJ261">IFERROR(_xlfn.IFS(AG261*AH261*AI261&gt;0,AG261*AH261*AI261,Q261&gt;0,Q261),0)</f>
        <v>0</v>
      </c>
      <c r="AK261" s="281">
        <f t="shared" si="36"/>
        <v>0</v>
      </c>
      <c r="AL261" s="278">
        <f t="shared" si="37"/>
        <v>0</v>
      </c>
      <c r="AM261" s="196" t="str" cm="1">
        <f t="array" ref="AM261">IFERROR(_xlfn.IFS(IFERROR(VLOOKUP(AG261&amp;AH261&amp;AI261,'AP Scores'!$F$2:$G$1500,2,FALSE),"")&lt;&gt;"",VLOOKUP(AG261&amp;AH261&amp;AI261,'AP Scores'!$F$2:$G$1500,2,FALSE),T261&lt;&gt;"",T261),"")</f>
        <v/>
      </c>
    </row>
    <row r="262" spans="1:39" s="198" customFormat="1" ht="15">
      <c r="A262" s="106">
        <v>249</v>
      </c>
      <c r="B262" s="275"/>
      <c r="C262" s="275"/>
      <c r="D262" s="275"/>
      <c r="E262" s="203"/>
      <c r="F262" s="276"/>
      <c r="G262" s="276"/>
      <c r="H262" s="276"/>
      <c r="I262" s="277"/>
      <c r="J262" s="276"/>
      <c r="K262" s="204"/>
      <c r="L262" s="276"/>
      <c r="M262" s="276"/>
      <c r="N262" s="277"/>
      <c r="O262" s="276"/>
      <c r="P262" s="277"/>
      <c r="Q262" s="194">
        <f t="shared" si="38"/>
        <v>0</v>
      </c>
      <c r="R262" s="355">
        <f t="shared" si="34"/>
        <v>0</v>
      </c>
      <c r="S262" s="278">
        <f t="shared" si="30"/>
        <v>0</v>
      </c>
      <c r="T262" s="195" t="str">
        <f>IFERROR((VLOOKUP(I262&amp;N262&amp;P262,'AP Scores'!$F$2:$G$1500,2,FALSE)), "")</f>
        <v/>
      </c>
      <c r="U262" s="276"/>
      <c r="V262" s="279"/>
      <c r="W262" s="275"/>
      <c r="X262" s="355">
        <f t="shared" si="31"/>
        <v>0</v>
      </c>
      <c r="Y262" s="280"/>
      <c r="Z262" s="280"/>
      <c r="AA262" s="281">
        <f t="shared" si="39"/>
        <v>0</v>
      </c>
      <c r="AB262" s="281">
        <f t="shared" si="35"/>
        <v>0</v>
      </c>
      <c r="AC262" s="281">
        <f t="shared" si="32"/>
        <v>0</v>
      </c>
      <c r="AD262" s="195" t="str">
        <f>IFERROR((VLOOKUP(X262&amp;Y262&amp;Z262,'AP Scores'!$F$2:$G$1500,2,FALSE)), "")</f>
        <v/>
      </c>
      <c r="AE262" s="276"/>
      <c r="AF262" s="282"/>
      <c r="AG262" s="278">
        <f t="shared" si="33"/>
        <v>0</v>
      </c>
      <c r="AH262" s="280"/>
      <c r="AI262" s="280"/>
      <c r="AJ262" s="281" cm="1">
        <f t="array" ref="AJ262">IFERROR(_xlfn.IFS(AG262*AH262*AI262&gt;0,AG262*AH262*AI262,Q262&gt;0,Q262),0)</f>
        <v>0</v>
      </c>
      <c r="AK262" s="281">
        <f t="shared" si="36"/>
        <v>0</v>
      </c>
      <c r="AL262" s="278">
        <f t="shared" si="37"/>
        <v>0</v>
      </c>
      <c r="AM262" s="196" t="str" cm="1">
        <f t="array" ref="AM262">IFERROR(_xlfn.IFS(IFERROR(VLOOKUP(AG262&amp;AH262&amp;AI262,'AP Scores'!$F$2:$G$1500,2,FALSE),"")&lt;&gt;"",VLOOKUP(AG262&amp;AH262&amp;AI262,'AP Scores'!$F$2:$G$1500,2,FALSE),T262&lt;&gt;"",T262),"")</f>
        <v/>
      </c>
    </row>
    <row r="263" spans="1:39" s="198" customFormat="1" ht="15">
      <c r="A263" s="106">
        <v>250</v>
      </c>
      <c r="B263" s="275"/>
      <c r="C263" s="275"/>
      <c r="D263" s="275"/>
      <c r="E263" s="203"/>
      <c r="F263" s="276"/>
      <c r="G263" s="276"/>
      <c r="H263" s="276"/>
      <c r="I263" s="277"/>
      <c r="J263" s="276"/>
      <c r="K263" s="204"/>
      <c r="L263" s="276"/>
      <c r="M263" s="276"/>
      <c r="N263" s="277"/>
      <c r="O263" s="276"/>
      <c r="P263" s="277"/>
      <c r="Q263" s="194">
        <f t="shared" si="38"/>
        <v>0</v>
      </c>
      <c r="R263" s="355">
        <f t="shared" si="34"/>
        <v>0</v>
      </c>
      <c r="S263" s="278">
        <f t="shared" si="30"/>
        <v>0</v>
      </c>
      <c r="T263" s="195" t="str">
        <f>IFERROR((VLOOKUP(I263&amp;N263&amp;P263,'AP Scores'!$F$2:$G$1500,2,FALSE)), "")</f>
        <v/>
      </c>
      <c r="U263" s="276"/>
      <c r="V263" s="279"/>
      <c r="W263" s="275"/>
      <c r="X263" s="355">
        <f t="shared" si="31"/>
        <v>0</v>
      </c>
      <c r="Y263" s="280"/>
      <c r="Z263" s="280"/>
      <c r="AA263" s="281">
        <f t="shared" si="39"/>
        <v>0</v>
      </c>
      <c r="AB263" s="281">
        <f t="shared" si="35"/>
        <v>0</v>
      </c>
      <c r="AC263" s="281">
        <f t="shared" si="32"/>
        <v>0</v>
      </c>
      <c r="AD263" s="195" t="str">
        <f>IFERROR((VLOOKUP(X263&amp;Y263&amp;Z263,'AP Scores'!$F$2:$G$1500,2,FALSE)), "")</f>
        <v/>
      </c>
      <c r="AE263" s="276"/>
      <c r="AF263" s="282"/>
      <c r="AG263" s="278">
        <f t="shared" si="33"/>
        <v>0</v>
      </c>
      <c r="AH263" s="280"/>
      <c r="AI263" s="280"/>
      <c r="AJ263" s="281" cm="1">
        <f t="array" ref="AJ263">IFERROR(_xlfn.IFS(AG263*AH263*AI263&gt;0,AG263*AH263*AI263,Q263&gt;0,Q263),0)</f>
        <v>0</v>
      </c>
      <c r="AK263" s="281">
        <f t="shared" si="36"/>
        <v>0</v>
      </c>
      <c r="AL263" s="278">
        <f t="shared" si="37"/>
        <v>0</v>
      </c>
      <c r="AM263" s="196" t="str" cm="1">
        <f t="array" ref="AM263">IFERROR(_xlfn.IFS(IFERROR(VLOOKUP(AG263&amp;AH263&amp;AI263,'AP Scores'!$F$2:$G$1500,2,FALSE),"")&lt;&gt;"",VLOOKUP(AG263&amp;AH263&amp;AI263,'AP Scores'!$F$2:$G$1500,2,FALSE),T263&lt;&gt;"",T263),"")</f>
        <v/>
      </c>
    </row>
    <row r="264" spans="1:39" s="198" customFormat="1" ht="15">
      <c r="A264" s="106">
        <v>251</v>
      </c>
      <c r="B264" s="275"/>
      <c r="C264" s="275"/>
      <c r="D264" s="275"/>
      <c r="E264" s="203"/>
      <c r="F264" s="276"/>
      <c r="G264" s="276"/>
      <c r="H264" s="276"/>
      <c r="I264" s="277"/>
      <c r="J264" s="276"/>
      <c r="K264" s="204"/>
      <c r="L264" s="276"/>
      <c r="M264" s="276"/>
      <c r="N264" s="277"/>
      <c r="O264" s="276"/>
      <c r="P264" s="277"/>
      <c r="Q264" s="194">
        <f t="shared" si="38"/>
        <v>0</v>
      </c>
      <c r="R264" s="355">
        <f t="shared" si="34"/>
        <v>0</v>
      </c>
      <c r="S264" s="278">
        <f t="shared" si="30"/>
        <v>0</v>
      </c>
      <c r="T264" s="195" t="str">
        <f>IFERROR((VLOOKUP(I264&amp;N264&amp;P264,'AP Scores'!$F$2:$G$1500,2,FALSE)), "")</f>
        <v/>
      </c>
      <c r="U264" s="276"/>
      <c r="V264" s="279"/>
      <c r="W264" s="275"/>
      <c r="X264" s="355">
        <f t="shared" si="31"/>
        <v>0</v>
      </c>
      <c r="Y264" s="280"/>
      <c r="Z264" s="280"/>
      <c r="AA264" s="281">
        <f t="shared" si="39"/>
        <v>0</v>
      </c>
      <c r="AB264" s="281">
        <f t="shared" si="35"/>
        <v>0</v>
      </c>
      <c r="AC264" s="281">
        <f t="shared" si="32"/>
        <v>0</v>
      </c>
      <c r="AD264" s="195" t="str">
        <f>IFERROR((VLOOKUP(X264&amp;Y264&amp;Z264,'AP Scores'!$F$2:$G$1500,2,FALSE)), "")</f>
        <v/>
      </c>
      <c r="AE264" s="276"/>
      <c r="AF264" s="282"/>
      <c r="AG264" s="278">
        <f t="shared" si="33"/>
        <v>0</v>
      </c>
      <c r="AH264" s="280"/>
      <c r="AI264" s="280"/>
      <c r="AJ264" s="281" cm="1">
        <f t="array" ref="AJ264">IFERROR(_xlfn.IFS(AG264*AH264*AI264&gt;0,AG264*AH264*AI264,Q264&gt;0,Q264),0)</f>
        <v>0</v>
      </c>
      <c r="AK264" s="281">
        <f t="shared" si="36"/>
        <v>0</v>
      </c>
      <c r="AL264" s="278">
        <f t="shared" si="37"/>
        <v>0</v>
      </c>
      <c r="AM264" s="196" t="str" cm="1">
        <f t="array" ref="AM264">IFERROR(_xlfn.IFS(IFERROR(VLOOKUP(AG264&amp;AH264&amp;AI264,'AP Scores'!$F$2:$G$1500,2,FALSE),"")&lt;&gt;"",VLOOKUP(AG264&amp;AH264&amp;AI264,'AP Scores'!$F$2:$G$1500,2,FALSE),T264&lt;&gt;"",T264),"")</f>
        <v/>
      </c>
    </row>
    <row r="265" spans="1:39" s="198" customFormat="1" ht="15">
      <c r="A265" s="106">
        <v>252</v>
      </c>
      <c r="B265" s="275"/>
      <c r="C265" s="275"/>
      <c r="D265" s="275"/>
      <c r="E265" s="203"/>
      <c r="F265" s="276"/>
      <c r="G265" s="276"/>
      <c r="H265" s="276"/>
      <c r="I265" s="277"/>
      <c r="J265" s="276"/>
      <c r="K265" s="204"/>
      <c r="L265" s="276"/>
      <c r="M265" s="276"/>
      <c r="N265" s="277"/>
      <c r="O265" s="276"/>
      <c r="P265" s="277"/>
      <c r="Q265" s="194">
        <f t="shared" si="38"/>
        <v>0</v>
      </c>
      <c r="R265" s="355">
        <f t="shared" si="34"/>
        <v>0</v>
      </c>
      <c r="S265" s="278">
        <f t="shared" si="30"/>
        <v>0</v>
      </c>
      <c r="T265" s="195" t="str">
        <f>IFERROR((VLOOKUP(I265&amp;N265&amp;P265,'AP Scores'!$F$2:$G$1500,2,FALSE)), "")</f>
        <v/>
      </c>
      <c r="U265" s="276"/>
      <c r="V265" s="279"/>
      <c r="W265" s="275"/>
      <c r="X265" s="355">
        <f t="shared" si="31"/>
        <v>0</v>
      </c>
      <c r="Y265" s="280"/>
      <c r="Z265" s="280"/>
      <c r="AA265" s="281">
        <f t="shared" si="39"/>
        <v>0</v>
      </c>
      <c r="AB265" s="281">
        <f t="shared" si="35"/>
        <v>0</v>
      </c>
      <c r="AC265" s="281">
        <f t="shared" si="32"/>
        <v>0</v>
      </c>
      <c r="AD265" s="195" t="str">
        <f>IFERROR((VLOOKUP(X265&amp;Y265&amp;Z265,'AP Scores'!$F$2:$G$1500,2,FALSE)), "")</f>
        <v/>
      </c>
      <c r="AE265" s="276"/>
      <c r="AF265" s="282"/>
      <c r="AG265" s="278">
        <f t="shared" si="33"/>
        <v>0</v>
      </c>
      <c r="AH265" s="280"/>
      <c r="AI265" s="280"/>
      <c r="AJ265" s="281" cm="1">
        <f t="array" ref="AJ265">IFERROR(_xlfn.IFS(AG265*AH265*AI265&gt;0,AG265*AH265*AI265,Q265&gt;0,Q265),0)</f>
        <v>0</v>
      </c>
      <c r="AK265" s="281">
        <f t="shared" si="36"/>
        <v>0</v>
      </c>
      <c r="AL265" s="278">
        <f t="shared" si="37"/>
        <v>0</v>
      </c>
      <c r="AM265" s="196" t="str" cm="1">
        <f t="array" ref="AM265">IFERROR(_xlfn.IFS(IFERROR(VLOOKUP(AG265&amp;AH265&amp;AI265,'AP Scores'!$F$2:$G$1500,2,FALSE),"")&lt;&gt;"",VLOOKUP(AG265&amp;AH265&amp;AI265,'AP Scores'!$F$2:$G$1500,2,FALSE),T265&lt;&gt;"",T265),"")</f>
        <v/>
      </c>
    </row>
    <row r="266" spans="1:39" s="198" customFormat="1" ht="15">
      <c r="A266" s="106">
        <v>253</v>
      </c>
      <c r="B266" s="275"/>
      <c r="C266" s="275"/>
      <c r="D266" s="275"/>
      <c r="E266" s="203"/>
      <c r="F266" s="276"/>
      <c r="G266" s="276"/>
      <c r="H266" s="276"/>
      <c r="I266" s="277"/>
      <c r="J266" s="276"/>
      <c r="K266" s="204"/>
      <c r="L266" s="276"/>
      <c r="M266" s="276"/>
      <c r="N266" s="277"/>
      <c r="O266" s="276"/>
      <c r="P266" s="277"/>
      <c r="Q266" s="194">
        <f t="shared" si="38"/>
        <v>0</v>
      </c>
      <c r="R266" s="355">
        <f t="shared" si="34"/>
        <v>0</v>
      </c>
      <c r="S266" s="278">
        <f t="shared" si="30"/>
        <v>0</v>
      </c>
      <c r="T266" s="195" t="str">
        <f>IFERROR((VLOOKUP(I266&amp;N266&amp;P266,'AP Scores'!$F$2:$G$1500,2,FALSE)), "")</f>
        <v/>
      </c>
      <c r="U266" s="276"/>
      <c r="V266" s="279"/>
      <c r="W266" s="275"/>
      <c r="X266" s="355">
        <f t="shared" si="31"/>
        <v>0</v>
      </c>
      <c r="Y266" s="280"/>
      <c r="Z266" s="280"/>
      <c r="AA266" s="281">
        <f t="shared" si="39"/>
        <v>0</v>
      </c>
      <c r="AB266" s="281">
        <f t="shared" si="35"/>
        <v>0</v>
      </c>
      <c r="AC266" s="281">
        <f t="shared" si="32"/>
        <v>0</v>
      </c>
      <c r="AD266" s="195" t="str">
        <f>IFERROR((VLOOKUP(X266&amp;Y266&amp;Z266,'AP Scores'!$F$2:$G$1500,2,FALSE)), "")</f>
        <v/>
      </c>
      <c r="AE266" s="276"/>
      <c r="AF266" s="282"/>
      <c r="AG266" s="278">
        <f t="shared" si="33"/>
        <v>0</v>
      </c>
      <c r="AH266" s="280"/>
      <c r="AI266" s="280"/>
      <c r="AJ266" s="281" cm="1">
        <f t="array" ref="AJ266">IFERROR(_xlfn.IFS(AG266*AH266*AI266&gt;0,AG266*AH266*AI266,Q266&gt;0,Q266),0)</f>
        <v>0</v>
      </c>
      <c r="AK266" s="281">
        <f t="shared" si="36"/>
        <v>0</v>
      </c>
      <c r="AL266" s="278">
        <f t="shared" si="37"/>
        <v>0</v>
      </c>
      <c r="AM266" s="196" t="str" cm="1">
        <f t="array" ref="AM266">IFERROR(_xlfn.IFS(IFERROR(VLOOKUP(AG266&amp;AH266&amp;AI266,'AP Scores'!$F$2:$G$1500,2,FALSE),"")&lt;&gt;"",VLOOKUP(AG266&amp;AH266&amp;AI266,'AP Scores'!$F$2:$G$1500,2,FALSE),T266&lt;&gt;"",T266),"")</f>
        <v/>
      </c>
    </row>
    <row r="267" spans="1:39" s="198" customFormat="1" ht="15">
      <c r="A267" s="106">
        <v>254</v>
      </c>
      <c r="B267" s="275"/>
      <c r="C267" s="275"/>
      <c r="D267" s="275"/>
      <c r="E267" s="203"/>
      <c r="F267" s="276"/>
      <c r="G267" s="276"/>
      <c r="H267" s="276"/>
      <c r="I267" s="277"/>
      <c r="J267" s="276"/>
      <c r="K267" s="204"/>
      <c r="L267" s="276"/>
      <c r="M267" s="276"/>
      <c r="N267" s="277"/>
      <c r="O267" s="276"/>
      <c r="P267" s="277"/>
      <c r="Q267" s="194">
        <f t="shared" si="38"/>
        <v>0</v>
      </c>
      <c r="R267" s="355">
        <f t="shared" si="34"/>
        <v>0</v>
      </c>
      <c r="S267" s="278">
        <f t="shared" si="30"/>
        <v>0</v>
      </c>
      <c r="T267" s="195" t="str">
        <f>IFERROR((VLOOKUP(I267&amp;N267&amp;P267,'AP Scores'!$F$2:$G$1500,2,FALSE)), "")</f>
        <v/>
      </c>
      <c r="U267" s="276"/>
      <c r="V267" s="279"/>
      <c r="W267" s="275"/>
      <c r="X267" s="355">
        <f t="shared" si="31"/>
        <v>0</v>
      </c>
      <c r="Y267" s="280"/>
      <c r="Z267" s="280"/>
      <c r="AA267" s="281">
        <f t="shared" si="39"/>
        <v>0</v>
      </c>
      <c r="AB267" s="281">
        <f t="shared" si="35"/>
        <v>0</v>
      </c>
      <c r="AC267" s="281">
        <f t="shared" si="32"/>
        <v>0</v>
      </c>
      <c r="AD267" s="195" t="str">
        <f>IFERROR((VLOOKUP(X267&amp;Y267&amp;Z267,'AP Scores'!$F$2:$G$1500,2,FALSE)), "")</f>
        <v/>
      </c>
      <c r="AE267" s="276"/>
      <c r="AF267" s="282"/>
      <c r="AG267" s="278">
        <f t="shared" si="33"/>
        <v>0</v>
      </c>
      <c r="AH267" s="280"/>
      <c r="AI267" s="280"/>
      <c r="AJ267" s="281" cm="1">
        <f t="array" ref="AJ267">IFERROR(_xlfn.IFS(AG267*AH267*AI267&gt;0,AG267*AH267*AI267,Q267&gt;0,Q267),0)</f>
        <v>0</v>
      </c>
      <c r="AK267" s="281">
        <f t="shared" si="36"/>
        <v>0</v>
      </c>
      <c r="AL267" s="278">
        <f t="shared" si="37"/>
        <v>0</v>
      </c>
      <c r="AM267" s="196" t="str" cm="1">
        <f t="array" ref="AM267">IFERROR(_xlfn.IFS(IFERROR(VLOOKUP(AG267&amp;AH267&amp;AI267,'AP Scores'!$F$2:$G$1500,2,FALSE),"")&lt;&gt;"",VLOOKUP(AG267&amp;AH267&amp;AI267,'AP Scores'!$F$2:$G$1500,2,FALSE),T267&lt;&gt;"",T267),"")</f>
        <v/>
      </c>
    </row>
    <row r="268" spans="1:39" s="198" customFormat="1" ht="15">
      <c r="A268" s="106">
        <v>255</v>
      </c>
      <c r="B268" s="275"/>
      <c r="C268" s="275"/>
      <c r="D268" s="275"/>
      <c r="E268" s="203"/>
      <c r="F268" s="276"/>
      <c r="G268" s="276"/>
      <c r="H268" s="276"/>
      <c r="I268" s="277"/>
      <c r="J268" s="276"/>
      <c r="K268" s="204"/>
      <c r="L268" s="276"/>
      <c r="M268" s="276"/>
      <c r="N268" s="277"/>
      <c r="O268" s="276"/>
      <c r="P268" s="277"/>
      <c r="Q268" s="194">
        <f t="shared" si="38"/>
        <v>0</v>
      </c>
      <c r="R268" s="355">
        <f t="shared" si="34"/>
        <v>0</v>
      </c>
      <c r="S268" s="278">
        <f t="shared" si="30"/>
        <v>0</v>
      </c>
      <c r="T268" s="195" t="str">
        <f>IFERROR((VLOOKUP(I268&amp;N268&amp;P268,'AP Scores'!$F$2:$G$1500,2,FALSE)), "")</f>
        <v/>
      </c>
      <c r="U268" s="276"/>
      <c r="V268" s="279"/>
      <c r="W268" s="275"/>
      <c r="X268" s="355">
        <f t="shared" si="31"/>
        <v>0</v>
      </c>
      <c r="Y268" s="280"/>
      <c r="Z268" s="280"/>
      <c r="AA268" s="281">
        <f t="shared" si="39"/>
        <v>0</v>
      </c>
      <c r="AB268" s="281">
        <f t="shared" si="35"/>
        <v>0</v>
      </c>
      <c r="AC268" s="281">
        <f t="shared" si="32"/>
        <v>0</v>
      </c>
      <c r="AD268" s="195" t="str">
        <f>IFERROR((VLOOKUP(X268&amp;Y268&amp;Z268,'AP Scores'!$F$2:$G$1500,2,FALSE)), "")</f>
        <v/>
      </c>
      <c r="AE268" s="276"/>
      <c r="AF268" s="282"/>
      <c r="AG268" s="278">
        <f t="shared" si="33"/>
        <v>0</v>
      </c>
      <c r="AH268" s="280"/>
      <c r="AI268" s="280"/>
      <c r="AJ268" s="281" cm="1">
        <f t="array" ref="AJ268">IFERROR(_xlfn.IFS(AG268*AH268*AI268&gt;0,AG268*AH268*AI268,Q268&gt;0,Q268),0)</f>
        <v>0</v>
      </c>
      <c r="AK268" s="281">
        <f t="shared" si="36"/>
        <v>0</v>
      </c>
      <c r="AL268" s="278">
        <f t="shared" si="37"/>
        <v>0</v>
      </c>
      <c r="AM268" s="196" t="str" cm="1">
        <f t="array" ref="AM268">IFERROR(_xlfn.IFS(IFERROR(VLOOKUP(AG268&amp;AH268&amp;AI268,'AP Scores'!$F$2:$G$1500,2,FALSE),"")&lt;&gt;"",VLOOKUP(AG268&amp;AH268&amp;AI268,'AP Scores'!$F$2:$G$1500,2,FALSE),T268&lt;&gt;"",T268),"")</f>
        <v/>
      </c>
    </row>
    <row r="269" spans="1:39" s="198" customFormat="1" ht="15">
      <c r="A269" s="106">
        <v>256</v>
      </c>
      <c r="B269" s="275"/>
      <c r="C269" s="275"/>
      <c r="D269" s="275"/>
      <c r="E269" s="203"/>
      <c r="F269" s="276"/>
      <c r="G269" s="276"/>
      <c r="H269" s="276"/>
      <c r="I269" s="277"/>
      <c r="J269" s="276"/>
      <c r="K269" s="204"/>
      <c r="L269" s="276"/>
      <c r="M269" s="276"/>
      <c r="N269" s="277"/>
      <c r="O269" s="276"/>
      <c r="P269" s="277"/>
      <c r="Q269" s="194">
        <f t="shared" si="38"/>
        <v>0</v>
      </c>
      <c r="R269" s="355">
        <f t="shared" si="34"/>
        <v>0</v>
      </c>
      <c r="S269" s="278">
        <f t="shared" si="30"/>
        <v>0</v>
      </c>
      <c r="T269" s="195" t="str">
        <f>IFERROR((VLOOKUP(I269&amp;N269&amp;P269,'AP Scores'!$F$2:$G$1500,2,FALSE)), "")</f>
        <v/>
      </c>
      <c r="U269" s="276"/>
      <c r="V269" s="279"/>
      <c r="W269" s="275"/>
      <c r="X269" s="355">
        <f t="shared" si="31"/>
        <v>0</v>
      </c>
      <c r="Y269" s="280"/>
      <c r="Z269" s="280"/>
      <c r="AA269" s="281">
        <f t="shared" si="39"/>
        <v>0</v>
      </c>
      <c r="AB269" s="281">
        <f t="shared" si="35"/>
        <v>0</v>
      </c>
      <c r="AC269" s="281">
        <f t="shared" si="32"/>
        <v>0</v>
      </c>
      <c r="AD269" s="195" t="str">
        <f>IFERROR((VLOOKUP(X269&amp;Y269&amp;Z269,'AP Scores'!$F$2:$G$1500,2,FALSE)), "")</f>
        <v/>
      </c>
      <c r="AE269" s="276"/>
      <c r="AF269" s="282"/>
      <c r="AG269" s="278">
        <f t="shared" si="33"/>
        <v>0</v>
      </c>
      <c r="AH269" s="280"/>
      <c r="AI269" s="280"/>
      <c r="AJ269" s="281" cm="1">
        <f t="array" ref="AJ269">IFERROR(_xlfn.IFS(AG269*AH269*AI269&gt;0,AG269*AH269*AI269,Q269&gt;0,Q269),0)</f>
        <v>0</v>
      </c>
      <c r="AK269" s="281">
        <f t="shared" si="36"/>
        <v>0</v>
      </c>
      <c r="AL269" s="278">
        <f t="shared" si="37"/>
        <v>0</v>
      </c>
      <c r="AM269" s="196" t="str" cm="1">
        <f t="array" ref="AM269">IFERROR(_xlfn.IFS(IFERROR(VLOOKUP(AG269&amp;AH269&amp;AI269,'AP Scores'!$F$2:$G$1500,2,FALSE),"")&lt;&gt;"",VLOOKUP(AG269&amp;AH269&amp;AI269,'AP Scores'!$F$2:$G$1500,2,FALSE),T269&lt;&gt;"",T269),"")</f>
        <v/>
      </c>
    </row>
    <row r="270" spans="1:39" s="198" customFormat="1" ht="15">
      <c r="A270" s="106">
        <v>257</v>
      </c>
      <c r="B270" s="275"/>
      <c r="C270" s="275"/>
      <c r="D270" s="275"/>
      <c r="E270" s="203"/>
      <c r="F270" s="276"/>
      <c r="G270" s="276"/>
      <c r="H270" s="276"/>
      <c r="I270" s="277"/>
      <c r="J270" s="276"/>
      <c r="K270" s="204"/>
      <c r="L270" s="276"/>
      <c r="M270" s="276"/>
      <c r="N270" s="277"/>
      <c r="O270" s="276"/>
      <c r="P270" s="277"/>
      <c r="Q270" s="194">
        <f t="shared" si="38"/>
        <v>0</v>
      </c>
      <c r="R270" s="355">
        <f t="shared" si="34"/>
        <v>0</v>
      </c>
      <c r="S270" s="278">
        <f t="shared" ref="S270:S333" si="40">I270*N270</f>
        <v>0</v>
      </c>
      <c r="T270" s="195" t="str">
        <f>IFERROR((VLOOKUP(I270&amp;N270&amp;P270,'AP Scores'!$F$2:$G$1500,2,FALSE)), "")</f>
        <v/>
      </c>
      <c r="U270" s="276"/>
      <c r="V270" s="279"/>
      <c r="W270" s="275"/>
      <c r="X270" s="355">
        <f t="shared" ref="X270:X333" si="41">I270</f>
        <v>0</v>
      </c>
      <c r="Y270" s="280"/>
      <c r="Z270" s="280"/>
      <c r="AA270" s="281">
        <f t="shared" si="39"/>
        <v>0</v>
      </c>
      <c r="AB270" s="281">
        <f t="shared" si="35"/>
        <v>0</v>
      </c>
      <c r="AC270" s="281">
        <f t="shared" ref="AC270:AC333" si="42">X270*Y270</f>
        <v>0</v>
      </c>
      <c r="AD270" s="195" t="str">
        <f>IFERROR((VLOOKUP(X270&amp;Y270&amp;Z270,'AP Scores'!$F$2:$G$1500,2,FALSE)), "")</f>
        <v/>
      </c>
      <c r="AE270" s="276"/>
      <c r="AF270" s="282"/>
      <c r="AG270" s="278">
        <f t="shared" ref="AG270:AG333" si="43">I270</f>
        <v>0</v>
      </c>
      <c r="AH270" s="280"/>
      <c r="AI270" s="280"/>
      <c r="AJ270" s="281" cm="1">
        <f t="array" ref="AJ270">IFERROR(_xlfn.IFS(AG270*AH270*AI270&gt;0,AG270*AH270*AI270,Q270&gt;0,Q270),0)</f>
        <v>0</v>
      </c>
      <c r="AK270" s="281">
        <f t="shared" si="36"/>
        <v>0</v>
      </c>
      <c r="AL270" s="278">
        <f t="shared" si="37"/>
        <v>0</v>
      </c>
      <c r="AM270" s="196" t="str" cm="1">
        <f t="array" ref="AM270">IFERROR(_xlfn.IFS(IFERROR(VLOOKUP(AG270&amp;AH270&amp;AI270,'AP Scores'!$F$2:$G$1500,2,FALSE),"")&lt;&gt;"",VLOOKUP(AG270&amp;AH270&amp;AI270,'AP Scores'!$F$2:$G$1500,2,FALSE),T270&lt;&gt;"",T270),"")</f>
        <v/>
      </c>
    </row>
    <row r="271" spans="1:39" s="198" customFormat="1" ht="15">
      <c r="A271" s="106">
        <v>258</v>
      </c>
      <c r="B271" s="275"/>
      <c r="C271" s="275"/>
      <c r="D271" s="275"/>
      <c r="E271" s="203"/>
      <c r="F271" s="276"/>
      <c r="G271" s="276"/>
      <c r="H271" s="276"/>
      <c r="I271" s="277"/>
      <c r="J271" s="276"/>
      <c r="K271" s="204"/>
      <c r="L271" s="276"/>
      <c r="M271" s="276"/>
      <c r="N271" s="277"/>
      <c r="O271" s="276"/>
      <c r="P271" s="277"/>
      <c r="Q271" s="194">
        <f t="shared" si="38"/>
        <v>0</v>
      </c>
      <c r="R271" s="355">
        <f t="shared" ref="R271:R334" si="44">I271*P271</f>
        <v>0</v>
      </c>
      <c r="S271" s="278">
        <f t="shared" si="40"/>
        <v>0</v>
      </c>
      <c r="T271" s="195" t="str">
        <f>IFERROR((VLOOKUP(I271&amp;N271&amp;P271,'AP Scores'!$F$2:$G$1500,2,FALSE)), "")</f>
        <v/>
      </c>
      <c r="U271" s="276"/>
      <c r="V271" s="279"/>
      <c r="W271" s="275"/>
      <c r="X271" s="355">
        <f t="shared" si="41"/>
        <v>0</v>
      </c>
      <c r="Y271" s="280"/>
      <c r="Z271" s="280"/>
      <c r="AA271" s="281">
        <f t="shared" si="39"/>
        <v>0</v>
      </c>
      <c r="AB271" s="281">
        <f t="shared" ref="AB271:AB334" si="45">X271*Z271</f>
        <v>0</v>
      </c>
      <c r="AC271" s="281">
        <f t="shared" si="42"/>
        <v>0</v>
      </c>
      <c r="AD271" s="195" t="str">
        <f>IFERROR((VLOOKUP(X271&amp;Y271&amp;Z271,'AP Scores'!$F$2:$G$1500,2,FALSE)), "")</f>
        <v/>
      </c>
      <c r="AE271" s="276"/>
      <c r="AF271" s="282"/>
      <c r="AG271" s="278">
        <f t="shared" si="43"/>
        <v>0</v>
      </c>
      <c r="AH271" s="280"/>
      <c r="AI271" s="280"/>
      <c r="AJ271" s="281" cm="1">
        <f t="array" ref="AJ271">IFERROR(_xlfn.IFS(AG271*AH271*AI271&gt;0,AG271*AH271*AI271,Q271&gt;0,Q271),0)</f>
        <v>0</v>
      </c>
      <c r="AK271" s="281">
        <f t="shared" ref="AK271:AK334" si="46">AG271*AI271</f>
        <v>0</v>
      </c>
      <c r="AL271" s="278">
        <f t="shared" ref="AL271:AL334" si="47">AG271*AH271</f>
        <v>0</v>
      </c>
      <c r="AM271" s="196" t="str" cm="1">
        <f t="array" ref="AM271">IFERROR(_xlfn.IFS(IFERROR(VLOOKUP(AG271&amp;AH271&amp;AI271,'AP Scores'!$F$2:$G$1500,2,FALSE),"")&lt;&gt;"",VLOOKUP(AG271&amp;AH271&amp;AI271,'AP Scores'!$F$2:$G$1500,2,FALSE),T271&lt;&gt;"",T271),"")</f>
        <v/>
      </c>
    </row>
    <row r="272" spans="1:39" s="198" customFormat="1" ht="15">
      <c r="A272" s="106">
        <v>259</v>
      </c>
      <c r="B272" s="275"/>
      <c r="C272" s="275"/>
      <c r="D272" s="275"/>
      <c r="E272" s="203"/>
      <c r="F272" s="276"/>
      <c r="G272" s="276"/>
      <c r="H272" s="276"/>
      <c r="I272" s="277"/>
      <c r="J272" s="276"/>
      <c r="K272" s="204"/>
      <c r="L272" s="276"/>
      <c r="M272" s="276"/>
      <c r="N272" s="277"/>
      <c r="O272" s="276"/>
      <c r="P272" s="277"/>
      <c r="Q272" s="194">
        <f t="shared" ref="Q272:Q335" si="48">I272*N272*P272</f>
        <v>0</v>
      </c>
      <c r="R272" s="355">
        <f t="shared" si="44"/>
        <v>0</v>
      </c>
      <c r="S272" s="278">
        <f t="shared" si="40"/>
        <v>0</v>
      </c>
      <c r="T272" s="195" t="str">
        <f>IFERROR((VLOOKUP(I272&amp;N272&amp;P272,'AP Scores'!$F$2:$G$1500,2,FALSE)), "")</f>
        <v/>
      </c>
      <c r="U272" s="276"/>
      <c r="V272" s="279"/>
      <c r="W272" s="275"/>
      <c r="X272" s="355">
        <f t="shared" si="41"/>
        <v>0</v>
      </c>
      <c r="Y272" s="280"/>
      <c r="Z272" s="280"/>
      <c r="AA272" s="281">
        <f t="shared" ref="AA272:AA335" si="49">X272*Y272*Z272</f>
        <v>0</v>
      </c>
      <c r="AB272" s="281">
        <f t="shared" si="45"/>
        <v>0</v>
      </c>
      <c r="AC272" s="281">
        <f t="shared" si="42"/>
        <v>0</v>
      </c>
      <c r="AD272" s="195" t="str">
        <f>IFERROR((VLOOKUP(X272&amp;Y272&amp;Z272,'AP Scores'!$F$2:$G$1500,2,FALSE)), "")</f>
        <v/>
      </c>
      <c r="AE272" s="276"/>
      <c r="AF272" s="282"/>
      <c r="AG272" s="278">
        <f t="shared" si="43"/>
        <v>0</v>
      </c>
      <c r="AH272" s="280"/>
      <c r="AI272" s="280"/>
      <c r="AJ272" s="281" cm="1">
        <f t="array" ref="AJ272">IFERROR(_xlfn.IFS(AG272*AH272*AI272&gt;0,AG272*AH272*AI272,Q272&gt;0,Q272),0)</f>
        <v>0</v>
      </c>
      <c r="AK272" s="281">
        <f t="shared" si="46"/>
        <v>0</v>
      </c>
      <c r="AL272" s="278">
        <f t="shared" si="47"/>
        <v>0</v>
      </c>
      <c r="AM272" s="196" t="str" cm="1">
        <f t="array" ref="AM272">IFERROR(_xlfn.IFS(IFERROR(VLOOKUP(AG272&amp;AH272&amp;AI272,'AP Scores'!$F$2:$G$1500,2,FALSE),"")&lt;&gt;"",VLOOKUP(AG272&amp;AH272&amp;AI272,'AP Scores'!$F$2:$G$1500,2,FALSE),T272&lt;&gt;"",T272),"")</f>
        <v/>
      </c>
    </row>
    <row r="273" spans="1:39" s="198" customFormat="1" ht="15">
      <c r="A273" s="106">
        <v>260</v>
      </c>
      <c r="B273" s="275"/>
      <c r="C273" s="275"/>
      <c r="D273" s="275"/>
      <c r="E273" s="203"/>
      <c r="F273" s="276"/>
      <c r="G273" s="276"/>
      <c r="H273" s="276"/>
      <c r="I273" s="277"/>
      <c r="J273" s="276"/>
      <c r="K273" s="204"/>
      <c r="L273" s="276"/>
      <c r="M273" s="276"/>
      <c r="N273" s="277"/>
      <c r="O273" s="276"/>
      <c r="P273" s="277"/>
      <c r="Q273" s="194">
        <f t="shared" si="48"/>
        <v>0</v>
      </c>
      <c r="R273" s="355">
        <f t="shared" si="44"/>
        <v>0</v>
      </c>
      <c r="S273" s="278">
        <f t="shared" si="40"/>
        <v>0</v>
      </c>
      <c r="T273" s="195" t="str">
        <f>IFERROR((VLOOKUP(I273&amp;N273&amp;P273,'AP Scores'!$F$2:$G$1500,2,FALSE)), "")</f>
        <v/>
      </c>
      <c r="U273" s="276"/>
      <c r="V273" s="279"/>
      <c r="W273" s="275"/>
      <c r="X273" s="355">
        <f t="shared" si="41"/>
        <v>0</v>
      </c>
      <c r="Y273" s="280"/>
      <c r="Z273" s="280"/>
      <c r="AA273" s="281">
        <f t="shared" si="49"/>
        <v>0</v>
      </c>
      <c r="AB273" s="281">
        <f t="shared" si="45"/>
        <v>0</v>
      </c>
      <c r="AC273" s="281">
        <f t="shared" si="42"/>
        <v>0</v>
      </c>
      <c r="AD273" s="195" t="str">
        <f>IFERROR((VLOOKUP(X273&amp;Y273&amp;Z273,'AP Scores'!$F$2:$G$1500,2,FALSE)), "")</f>
        <v/>
      </c>
      <c r="AE273" s="276"/>
      <c r="AF273" s="282"/>
      <c r="AG273" s="278">
        <f t="shared" si="43"/>
        <v>0</v>
      </c>
      <c r="AH273" s="280"/>
      <c r="AI273" s="280"/>
      <c r="AJ273" s="281" cm="1">
        <f t="array" ref="AJ273">IFERROR(_xlfn.IFS(AG273*AH273*AI273&gt;0,AG273*AH273*AI273,Q273&gt;0,Q273),0)</f>
        <v>0</v>
      </c>
      <c r="AK273" s="281">
        <f t="shared" si="46"/>
        <v>0</v>
      </c>
      <c r="AL273" s="278">
        <f t="shared" si="47"/>
        <v>0</v>
      </c>
      <c r="AM273" s="196" t="str" cm="1">
        <f t="array" ref="AM273">IFERROR(_xlfn.IFS(IFERROR(VLOOKUP(AG273&amp;AH273&amp;AI273,'AP Scores'!$F$2:$G$1500,2,FALSE),"")&lt;&gt;"",VLOOKUP(AG273&amp;AH273&amp;AI273,'AP Scores'!$F$2:$G$1500,2,FALSE),T273&lt;&gt;"",T273),"")</f>
        <v/>
      </c>
    </row>
    <row r="274" spans="1:39" s="198" customFormat="1" ht="15">
      <c r="A274" s="106">
        <v>261</v>
      </c>
      <c r="B274" s="275"/>
      <c r="C274" s="275"/>
      <c r="D274" s="275"/>
      <c r="E274" s="203"/>
      <c r="F274" s="276"/>
      <c r="G274" s="276"/>
      <c r="H274" s="276"/>
      <c r="I274" s="277"/>
      <c r="J274" s="276"/>
      <c r="K274" s="204"/>
      <c r="L274" s="276"/>
      <c r="M274" s="276"/>
      <c r="N274" s="277"/>
      <c r="O274" s="276"/>
      <c r="P274" s="277"/>
      <c r="Q274" s="194">
        <f t="shared" si="48"/>
        <v>0</v>
      </c>
      <c r="R274" s="355">
        <f t="shared" si="44"/>
        <v>0</v>
      </c>
      <c r="S274" s="278">
        <f t="shared" si="40"/>
        <v>0</v>
      </c>
      <c r="T274" s="195" t="str">
        <f>IFERROR((VLOOKUP(I274&amp;N274&amp;P274,'AP Scores'!$F$2:$G$1500,2,FALSE)), "")</f>
        <v/>
      </c>
      <c r="U274" s="276"/>
      <c r="V274" s="279"/>
      <c r="W274" s="275"/>
      <c r="X274" s="355">
        <f t="shared" si="41"/>
        <v>0</v>
      </c>
      <c r="Y274" s="280"/>
      <c r="Z274" s="280"/>
      <c r="AA274" s="281">
        <f t="shared" si="49"/>
        <v>0</v>
      </c>
      <c r="AB274" s="281">
        <f t="shared" si="45"/>
        <v>0</v>
      </c>
      <c r="AC274" s="281">
        <f t="shared" si="42"/>
        <v>0</v>
      </c>
      <c r="AD274" s="195" t="str">
        <f>IFERROR((VLOOKUP(X274&amp;Y274&amp;Z274,'AP Scores'!$F$2:$G$1500,2,FALSE)), "")</f>
        <v/>
      </c>
      <c r="AE274" s="276"/>
      <c r="AF274" s="282"/>
      <c r="AG274" s="278">
        <f t="shared" si="43"/>
        <v>0</v>
      </c>
      <c r="AH274" s="280"/>
      <c r="AI274" s="280"/>
      <c r="AJ274" s="281" cm="1">
        <f t="array" ref="AJ274">IFERROR(_xlfn.IFS(AG274*AH274*AI274&gt;0,AG274*AH274*AI274,Q274&gt;0,Q274),0)</f>
        <v>0</v>
      </c>
      <c r="AK274" s="281">
        <f t="shared" si="46"/>
        <v>0</v>
      </c>
      <c r="AL274" s="278">
        <f t="shared" si="47"/>
        <v>0</v>
      </c>
      <c r="AM274" s="196" t="str" cm="1">
        <f t="array" ref="AM274">IFERROR(_xlfn.IFS(IFERROR(VLOOKUP(AG274&amp;AH274&amp;AI274,'AP Scores'!$F$2:$G$1500,2,FALSE),"")&lt;&gt;"",VLOOKUP(AG274&amp;AH274&amp;AI274,'AP Scores'!$F$2:$G$1500,2,FALSE),T274&lt;&gt;"",T274),"")</f>
        <v/>
      </c>
    </row>
    <row r="275" spans="1:39" s="198" customFormat="1" ht="15">
      <c r="A275" s="106">
        <v>262</v>
      </c>
      <c r="B275" s="275"/>
      <c r="C275" s="275"/>
      <c r="D275" s="275"/>
      <c r="E275" s="203"/>
      <c r="F275" s="276"/>
      <c r="G275" s="276"/>
      <c r="H275" s="276"/>
      <c r="I275" s="277"/>
      <c r="J275" s="276"/>
      <c r="K275" s="204"/>
      <c r="L275" s="276"/>
      <c r="M275" s="276"/>
      <c r="N275" s="277"/>
      <c r="O275" s="276"/>
      <c r="P275" s="277"/>
      <c r="Q275" s="194">
        <f t="shared" si="48"/>
        <v>0</v>
      </c>
      <c r="R275" s="355">
        <f t="shared" si="44"/>
        <v>0</v>
      </c>
      <c r="S275" s="278">
        <f t="shared" si="40"/>
        <v>0</v>
      </c>
      <c r="T275" s="195" t="str">
        <f>IFERROR((VLOOKUP(I275&amp;N275&amp;P275,'AP Scores'!$F$2:$G$1500,2,FALSE)), "")</f>
        <v/>
      </c>
      <c r="U275" s="276"/>
      <c r="V275" s="279"/>
      <c r="W275" s="275"/>
      <c r="X275" s="355">
        <f t="shared" si="41"/>
        <v>0</v>
      </c>
      <c r="Y275" s="280"/>
      <c r="Z275" s="280"/>
      <c r="AA275" s="281">
        <f t="shared" si="49"/>
        <v>0</v>
      </c>
      <c r="AB275" s="281">
        <f t="shared" si="45"/>
        <v>0</v>
      </c>
      <c r="AC275" s="281">
        <f t="shared" si="42"/>
        <v>0</v>
      </c>
      <c r="AD275" s="195" t="str">
        <f>IFERROR((VLOOKUP(X275&amp;Y275&amp;Z275,'AP Scores'!$F$2:$G$1500,2,FALSE)), "")</f>
        <v/>
      </c>
      <c r="AE275" s="276"/>
      <c r="AF275" s="282"/>
      <c r="AG275" s="278">
        <f t="shared" si="43"/>
        <v>0</v>
      </c>
      <c r="AH275" s="280"/>
      <c r="AI275" s="280"/>
      <c r="AJ275" s="281" cm="1">
        <f t="array" ref="AJ275">IFERROR(_xlfn.IFS(AG275*AH275*AI275&gt;0,AG275*AH275*AI275,Q275&gt;0,Q275),0)</f>
        <v>0</v>
      </c>
      <c r="AK275" s="281">
        <f t="shared" si="46"/>
        <v>0</v>
      </c>
      <c r="AL275" s="278">
        <f t="shared" si="47"/>
        <v>0</v>
      </c>
      <c r="AM275" s="196" t="str" cm="1">
        <f t="array" ref="AM275">IFERROR(_xlfn.IFS(IFERROR(VLOOKUP(AG275&amp;AH275&amp;AI275,'AP Scores'!$F$2:$G$1500,2,FALSE),"")&lt;&gt;"",VLOOKUP(AG275&amp;AH275&amp;AI275,'AP Scores'!$F$2:$G$1500,2,FALSE),T275&lt;&gt;"",T275),"")</f>
        <v/>
      </c>
    </row>
    <row r="276" spans="1:39" s="198" customFormat="1" ht="15">
      <c r="A276" s="106">
        <v>263</v>
      </c>
      <c r="B276" s="275"/>
      <c r="C276" s="275"/>
      <c r="D276" s="275"/>
      <c r="E276" s="203"/>
      <c r="F276" s="276"/>
      <c r="G276" s="276"/>
      <c r="H276" s="276"/>
      <c r="I276" s="277"/>
      <c r="J276" s="276"/>
      <c r="K276" s="204"/>
      <c r="L276" s="276"/>
      <c r="M276" s="276"/>
      <c r="N276" s="277"/>
      <c r="O276" s="276"/>
      <c r="P276" s="277"/>
      <c r="Q276" s="194">
        <f t="shared" si="48"/>
        <v>0</v>
      </c>
      <c r="R276" s="355">
        <f t="shared" si="44"/>
        <v>0</v>
      </c>
      <c r="S276" s="278">
        <f t="shared" si="40"/>
        <v>0</v>
      </c>
      <c r="T276" s="195" t="str">
        <f>IFERROR((VLOOKUP(I276&amp;N276&amp;P276,'AP Scores'!$F$2:$G$1500,2,FALSE)), "")</f>
        <v/>
      </c>
      <c r="U276" s="276"/>
      <c r="V276" s="279"/>
      <c r="W276" s="275"/>
      <c r="X276" s="355">
        <f t="shared" si="41"/>
        <v>0</v>
      </c>
      <c r="Y276" s="280"/>
      <c r="Z276" s="280"/>
      <c r="AA276" s="281">
        <f t="shared" si="49"/>
        <v>0</v>
      </c>
      <c r="AB276" s="281">
        <f t="shared" si="45"/>
        <v>0</v>
      </c>
      <c r="AC276" s="281">
        <f t="shared" si="42"/>
        <v>0</v>
      </c>
      <c r="AD276" s="195" t="str">
        <f>IFERROR((VLOOKUP(X276&amp;Y276&amp;Z276,'AP Scores'!$F$2:$G$1500,2,FALSE)), "")</f>
        <v/>
      </c>
      <c r="AE276" s="276"/>
      <c r="AF276" s="282"/>
      <c r="AG276" s="278">
        <f t="shared" si="43"/>
        <v>0</v>
      </c>
      <c r="AH276" s="280"/>
      <c r="AI276" s="280"/>
      <c r="AJ276" s="281" cm="1">
        <f t="array" ref="AJ276">IFERROR(_xlfn.IFS(AG276*AH276*AI276&gt;0,AG276*AH276*AI276,Q276&gt;0,Q276),0)</f>
        <v>0</v>
      </c>
      <c r="AK276" s="281">
        <f t="shared" si="46"/>
        <v>0</v>
      </c>
      <c r="AL276" s="278">
        <f t="shared" si="47"/>
        <v>0</v>
      </c>
      <c r="AM276" s="196" t="str" cm="1">
        <f t="array" ref="AM276">IFERROR(_xlfn.IFS(IFERROR(VLOOKUP(AG276&amp;AH276&amp;AI276,'AP Scores'!$F$2:$G$1500,2,FALSE),"")&lt;&gt;"",VLOOKUP(AG276&amp;AH276&amp;AI276,'AP Scores'!$F$2:$G$1500,2,FALSE),T276&lt;&gt;"",T276),"")</f>
        <v/>
      </c>
    </row>
    <row r="277" spans="1:39" s="198" customFormat="1" ht="15">
      <c r="A277" s="106">
        <v>264</v>
      </c>
      <c r="B277" s="275"/>
      <c r="C277" s="275"/>
      <c r="D277" s="275"/>
      <c r="E277" s="203"/>
      <c r="F277" s="276"/>
      <c r="G277" s="276"/>
      <c r="H277" s="276"/>
      <c r="I277" s="277"/>
      <c r="J277" s="276"/>
      <c r="K277" s="204"/>
      <c r="L277" s="276"/>
      <c r="M277" s="276"/>
      <c r="N277" s="277"/>
      <c r="O277" s="276"/>
      <c r="P277" s="277"/>
      <c r="Q277" s="194">
        <f t="shared" si="48"/>
        <v>0</v>
      </c>
      <c r="R277" s="355">
        <f t="shared" si="44"/>
        <v>0</v>
      </c>
      <c r="S277" s="278">
        <f t="shared" si="40"/>
        <v>0</v>
      </c>
      <c r="T277" s="195" t="str">
        <f>IFERROR((VLOOKUP(I277&amp;N277&amp;P277,'AP Scores'!$F$2:$G$1500,2,FALSE)), "")</f>
        <v/>
      </c>
      <c r="U277" s="276"/>
      <c r="V277" s="279"/>
      <c r="W277" s="275"/>
      <c r="X277" s="355">
        <f t="shared" si="41"/>
        <v>0</v>
      </c>
      <c r="Y277" s="280"/>
      <c r="Z277" s="280"/>
      <c r="AA277" s="281">
        <f t="shared" si="49"/>
        <v>0</v>
      </c>
      <c r="AB277" s="281">
        <f t="shared" si="45"/>
        <v>0</v>
      </c>
      <c r="AC277" s="281">
        <f t="shared" si="42"/>
        <v>0</v>
      </c>
      <c r="AD277" s="195" t="str">
        <f>IFERROR((VLOOKUP(X277&amp;Y277&amp;Z277,'AP Scores'!$F$2:$G$1500,2,FALSE)), "")</f>
        <v/>
      </c>
      <c r="AE277" s="276"/>
      <c r="AF277" s="282"/>
      <c r="AG277" s="278">
        <f t="shared" si="43"/>
        <v>0</v>
      </c>
      <c r="AH277" s="280"/>
      <c r="AI277" s="280"/>
      <c r="AJ277" s="281" cm="1">
        <f t="array" ref="AJ277">IFERROR(_xlfn.IFS(AG277*AH277*AI277&gt;0,AG277*AH277*AI277,Q277&gt;0,Q277),0)</f>
        <v>0</v>
      </c>
      <c r="AK277" s="281">
        <f t="shared" si="46"/>
        <v>0</v>
      </c>
      <c r="AL277" s="278">
        <f t="shared" si="47"/>
        <v>0</v>
      </c>
      <c r="AM277" s="196" t="str" cm="1">
        <f t="array" ref="AM277">IFERROR(_xlfn.IFS(IFERROR(VLOOKUP(AG277&amp;AH277&amp;AI277,'AP Scores'!$F$2:$G$1500,2,FALSE),"")&lt;&gt;"",VLOOKUP(AG277&amp;AH277&amp;AI277,'AP Scores'!$F$2:$G$1500,2,FALSE),T277&lt;&gt;"",T277),"")</f>
        <v/>
      </c>
    </row>
    <row r="278" spans="1:39" s="198" customFormat="1" ht="15">
      <c r="A278" s="106">
        <v>265</v>
      </c>
      <c r="B278" s="275"/>
      <c r="C278" s="275"/>
      <c r="D278" s="275"/>
      <c r="E278" s="203"/>
      <c r="F278" s="276"/>
      <c r="G278" s="276"/>
      <c r="H278" s="276"/>
      <c r="I278" s="277"/>
      <c r="J278" s="276"/>
      <c r="K278" s="204"/>
      <c r="L278" s="276"/>
      <c r="M278" s="276"/>
      <c r="N278" s="277"/>
      <c r="O278" s="276"/>
      <c r="P278" s="277"/>
      <c r="Q278" s="194">
        <f t="shared" si="48"/>
        <v>0</v>
      </c>
      <c r="R278" s="355">
        <f t="shared" si="44"/>
        <v>0</v>
      </c>
      <c r="S278" s="278">
        <f t="shared" si="40"/>
        <v>0</v>
      </c>
      <c r="T278" s="195" t="str">
        <f>IFERROR((VLOOKUP(I278&amp;N278&amp;P278,'AP Scores'!$F$2:$G$1500,2,FALSE)), "")</f>
        <v/>
      </c>
      <c r="U278" s="276"/>
      <c r="V278" s="279"/>
      <c r="W278" s="275"/>
      <c r="X278" s="355">
        <f t="shared" si="41"/>
        <v>0</v>
      </c>
      <c r="Y278" s="280"/>
      <c r="Z278" s="280"/>
      <c r="AA278" s="281">
        <f t="shared" si="49"/>
        <v>0</v>
      </c>
      <c r="AB278" s="281">
        <f t="shared" si="45"/>
        <v>0</v>
      </c>
      <c r="AC278" s="281">
        <f t="shared" si="42"/>
        <v>0</v>
      </c>
      <c r="AD278" s="195" t="str">
        <f>IFERROR((VLOOKUP(X278&amp;Y278&amp;Z278,'AP Scores'!$F$2:$G$1500,2,FALSE)), "")</f>
        <v/>
      </c>
      <c r="AE278" s="276"/>
      <c r="AF278" s="282"/>
      <c r="AG278" s="278">
        <f t="shared" si="43"/>
        <v>0</v>
      </c>
      <c r="AH278" s="280"/>
      <c r="AI278" s="280"/>
      <c r="AJ278" s="281" cm="1">
        <f t="array" ref="AJ278">IFERROR(_xlfn.IFS(AG278*AH278*AI278&gt;0,AG278*AH278*AI278,Q278&gt;0,Q278),0)</f>
        <v>0</v>
      </c>
      <c r="AK278" s="281">
        <f t="shared" si="46"/>
        <v>0</v>
      </c>
      <c r="AL278" s="278">
        <f t="shared" si="47"/>
        <v>0</v>
      </c>
      <c r="AM278" s="196" t="str" cm="1">
        <f t="array" ref="AM278">IFERROR(_xlfn.IFS(IFERROR(VLOOKUP(AG278&amp;AH278&amp;AI278,'AP Scores'!$F$2:$G$1500,2,FALSE),"")&lt;&gt;"",VLOOKUP(AG278&amp;AH278&amp;AI278,'AP Scores'!$F$2:$G$1500,2,FALSE),T278&lt;&gt;"",T278),"")</f>
        <v/>
      </c>
    </row>
    <row r="279" spans="1:39" s="198" customFormat="1" ht="15">
      <c r="A279" s="106">
        <v>266</v>
      </c>
      <c r="B279" s="275"/>
      <c r="C279" s="275"/>
      <c r="D279" s="275"/>
      <c r="E279" s="203"/>
      <c r="F279" s="276"/>
      <c r="G279" s="276"/>
      <c r="H279" s="276"/>
      <c r="I279" s="277"/>
      <c r="J279" s="276"/>
      <c r="K279" s="204"/>
      <c r="L279" s="276"/>
      <c r="M279" s="276"/>
      <c r="N279" s="277"/>
      <c r="O279" s="276"/>
      <c r="P279" s="277"/>
      <c r="Q279" s="194">
        <f t="shared" si="48"/>
        <v>0</v>
      </c>
      <c r="R279" s="355">
        <f t="shared" si="44"/>
        <v>0</v>
      </c>
      <c r="S279" s="278">
        <f t="shared" si="40"/>
        <v>0</v>
      </c>
      <c r="T279" s="195" t="str">
        <f>IFERROR((VLOOKUP(I279&amp;N279&amp;P279,'AP Scores'!$F$2:$G$1500,2,FALSE)), "")</f>
        <v/>
      </c>
      <c r="U279" s="276"/>
      <c r="V279" s="279"/>
      <c r="W279" s="275"/>
      <c r="X279" s="355">
        <f t="shared" si="41"/>
        <v>0</v>
      </c>
      <c r="Y279" s="280"/>
      <c r="Z279" s="280"/>
      <c r="AA279" s="281">
        <f t="shared" si="49"/>
        <v>0</v>
      </c>
      <c r="AB279" s="281">
        <f t="shared" si="45"/>
        <v>0</v>
      </c>
      <c r="AC279" s="281">
        <f t="shared" si="42"/>
        <v>0</v>
      </c>
      <c r="AD279" s="195" t="str">
        <f>IFERROR((VLOOKUP(X279&amp;Y279&amp;Z279,'AP Scores'!$F$2:$G$1500,2,FALSE)), "")</f>
        <v/>
      </c>
      <c r="AE279" s="276"/>
      <c r="AF279" s="282"/>
      <c r="AG279" s="278">
        <f t="shared" si="43"/>
        <v>0</v>
      </c>
      <c r="AH279" s="280"/>
      <c r="AI279" s="280"/>
      <c r="AJ279" s="281" cm="1">
        <f t="array" ref="AJ279">IFERROR(_xlfn.IFS(AG279*AH279*AI279&gt;0,AG279*AH279*AI279,Q279&gt;0,Q279),0)</f>
        <v>0</v>
      </c>
      <c r="AK279" s="281">
        <f t="shared" si="46"/>
        <v>0</v>
      </c>
      <c r="AL279" s="278">
        <f t="shared" si="47"/>
        <v>0</v>
      </c>
      <c r="AM279" s="196" t="str" cm="1">
        <f t="array" ref="AM279">IFERROR(_xlfn.IFS(IFERROR(VLOOKUP(AG279&amp;AH279&amp;AI279,'AP Scores'!$F$2:$G$1500,2,FALSE),"")&lt;&gt;"",VLOOKUP(AG279&amp;AH279&amp;AI279,'AP Scores'!$F$2:$G$1500,2,FALSE),T279&lt;&gt;"",T279),"")</f>
        <v/>
      </c>
    </row>
    <row r="280" spans="1:39" s="198" customFormat="1" ht="15">
      <c r="A280" s="106">
        <v>267</v>
      </c>
      <c r="B280" s="275"/>
      <c r="C280" s="275"/>
      <c r="D280" s="275"/>
      <c r="E280" s="203"/>
      <c r="F280" s="276"/>
      <c r="G280" s="276"/>
      <c r="H280" s="276"/>
      <c r="I280" s="277"/>
      <c r="J280" s="276"/>
      <c r="K280" s="204"/>
      <c r="L280" s="276"/>
      <c r="M280" s="276"/>
      <c r="N280" s="277"/>
      <c r="O280" s="276"/>
      <c r="P280" s="277"/>
      <c r="Q280" s="194">
        <f t="shared" si="48"/>
        <v>0</v>
      </c>
      <c r="R280" s="355">
        <f t="shared" si="44"/>
        <v>0</v>
      </c>
      <c r="S280" s="278">
        <f t="shared" si="40"/>
        <v>0</v>
      </c>
      <c r="T280" s="195" t="str">
        <f>IFERROR((VLOOKUP(I280&amp;N280&amp;P280,'AP Scores'!$F$2:$G$1500,2,FALSE)), "")</f>
        <v/>
      </c>
      <c r="U280" s="276"/>
      <c r="V280" s="279"/>
      <c r="W280" s="275"/>
      <c r="X280" s="355">
        <f t="shared" si="41"/>
        <v>0</v>
      </c>
      <c r="Y280" s="280"/>
      <c r="Z280" s="280"/>
      <c r="AA280" s="281">
        <f t="shared" si="49"/>
        <v>0</v>
      </c>
      <c r="AB280" s="281">
        <f t="shared" si="45"/>
        <v>0</v>
      </c>
      <c r="AC280" s="281">
        <f t="shared" si="42"/>
        <v>0</v>
      </c>
      <c r="AD280" s="195" t="str">
        <f>IFERROR((VLOOKUP(X280&amp;Y280&amp;Z280,'AP Scores'!$F$2:$G$1500,2,FALSE)), "")</f>
        <v/>
      </c>
      <c r="AE280" s="276"/>
      <c r="AF280" s="282"/>
      <c r="AG280" s="278">
        <f t="shared" si="43"/>
        <v>0</v>
      </c>
      <c r="AH280" s="280"/>
      <c r="AI280" s="280"/>
      <c r="AJ280" s="281" cm="1">
        <f t="array" ref="AJ280">IFERROR(_xlfn.IFS(AG280*AH280*AI280&gt;0,AG280*AH280*AI280,Q280&gt;0,Q280),0)</f>
        <v>0</v>
      </c>
      <c r="AK280" s="281">
        <f t="shared" si="46"/>
        <v>0</v>
      </c>
      <c r="AL280" s="278">
        <f t="shared" si="47"/>
        <v>0</v>
      </c>
      <c r="AM280" s="196" t="str" cm="1">
        <f t="array" ref="AM280">IFERROR(_xlfn.IFS(IFERROR(VLOOKUP(AG280&amp;AH280&amp;AI280,'AP Scores'!$F$2:$G$1500,2,FALSE),"")&lt;&gt;"",VLOOKUP(AG280&amp;AH280&amp;AI280,'AP Scores'!$F$2:$G$1500,2,FALSE),T280&lt;&gt;"",T280),"")</f>
        <v/>
      </c>
    </row>
    <row r="281" spans="1:39" s="198" customFormat="1" ht="15">
      <c r="A281" s="106">
        <v>268</v>
      </c>
      <c r="B281" s="275"/>
      <c r="C281" s="275"/>
      <c r="D281" s="275"/>
      <c r="E281" s="203"/>
      <c r="F281" s="276"/>
      <c r="G281" s="276"/>
      <c r="H281" s="276"/>
      <c r="I281" s="277"/>
      <c r="J281" s="276"/>
      <c r="K281" s="204"/>
      <c r="L281" s="276"/>
      <c r="M281" s="276"/>
      <c r="N281" s="277"/>
      <c r="O281" s="276"/>
      <c r="P281" s="277"/>
      <c r="Q281" s="194">
        <f t="shared" si="48"/>
        <v>0</v>
      </c>
      <c r="R281" s="355">
        <f t="shared" si="44"/>
        <v>0</v>
      </c>
      <c r="S281" s="278">
        <f t="shared" si="40"/>
        <v>0</v>
      </c>
      <c r="T281" s="195" t="str">
        <f>IFERROR((VLOOKUP(I281&amp;N281&amp;P281,'AP Scores'!$F$2:$G$1500,2,FALSE)), "")</f>
        <v/>
      </c>
      <c r="U281" s="276"/>
      <c r="V281" s="279"/>
      <c r="W281" s="275"/>
      <c r="X281" s="355">
        <f t="shared" si="41"/>
        <v>0</v>
      </c>
      <c r="Y281" s="280"/>
      <c r="Z281" s="280"/>
      <c r="AA281" s="281">
        <f t="shared" si="49"/>
        <v>0</v>
      </c>
      <c r="AB281" s="281">
        <f t="shared" si="45"/>
        <v>0</v>
      </c>
      <c r="AC281" s="281">
        <f t="shared" si="42"/>
        <v>0</v>
      </c>
      <c r="AD281" s="195" t="str">
        <f>IFERROR((VLOOKUP(X281&amp;Y281&amp;Z281,'AP Scores'!$F$2:$G$1500,2,FALSE)), "")</f>
        <v/>
      </c>
      <c r="AE281" s="276"/>
      <c r="AF281" s="282"/>
      <c r="AG281" s="278">
        <f t="shared" si="43"/>
        <v>0</v>
      </c>
      <c r="AH281" s="280"/>
      <c r="AI281" s="280"/>
      <c r="AJ281" s="281" cm="1">
        <f t="array" ref="AJ281">IFERROR(_xlfn.IFS(AG281*AH281*AI281&gt;0,AG281*AH281*AI281,Q281&gt;0,Q281),0)</f>
        <v>0</v>
      </c>
      <c r="AK281" s="281">
        <f t="shared" si="46"/>
        <v>0</v>
      </c>
      <c r="AL281" s="278">
        <f t="shared" si="47"/>
        <v>0</v>
      </c>
      <c r="AM281" s="196" t="str" cm="1">
        <f t="array" ref="AM281">IFERROR(_xlfn.IFS(IFERROR(VLOOKUP(AG281&amp;AH281&amp;AI281,'AP Scores'!$F$2:$G$1500,2,FALSE),"")&lt;&gt;"",VLOOKUP(AG281&amp;AH281&amp;AI281,'AP Scores'!$F$2:$G$1500,2,FALSE),T281&lt;&gt;"",T281),"")</f>
        <v/>
      </c>
    </row>
    <row r="282" spans="1:39" s="198" customFormat="1" ht="15">
      <c r="A282" s="106">
        <v>269</v>
      </c>
      <c r="B282" s="275"/>
      <c r="C282" s="275"/>
      <c r="D282" s="275"/>
      <c r="E282" s="203"/>
      <c r="F282" s="276"/>
      <c r="G282" s="276"/>
      <c r="H282" s="276"/>
      <c r="I282" s="277"/>
      <c r="J282" s="276"/>
      <c r="K282" s="204"/>
      <c r="L282" s="276"/>
      <c r="M282" s="276"/>
      <c r="N282" s="277"/>
      <c r="O282" s="276"/>
      <c r="P282" s="277"/>
      <c r="Q282" s="194">
        <f t="shared" si="48"/>
        <v>0</v>
      </c>
      <c r="R282" s="355">
        <f t="shared" si="44"/>
        <v>0</v>
      </c>
      <c r="S282" s="278">
        <f t="shared" si="40"/>
        <v>0</v>
      </c>
      <c r="T282" s="195" t="str">
        <f>IFERROR((VLOOKUP(I282&amp;N282&amp;P282,'AP Scores'!$F$2:$G$1500,2,FALSE)), "")</f>
        <v/>
      </c>
      <c r="U282" s="276"/>
      <c r="V282" s="279"/>
      <c r="W282" s="275"/>
      <c r="X282" s="355">
        <f t="shared" si="41"/>
        <v>0</v>
      </c>
      <c r="Y282" s="280"/>
      <c r="Z282" s="280"/>
      <c r="AA282" s="281">
        <f t="shared" si="49"/>
        <v>0</v>
      </c>
      <c r="AB282" s="281">
        <f t="shared" si="45"/>
        <v>0</v>
      </c>
      <c r="AC282" s="281">
        <f t="shared" si="42"/>
        <v>0</v>
      </c>
      <c r="AD282" s="195" t="str">
        <f>IFERROR((VLOOKUP(X282&amp;Y282&amp;Z282,'AP Scores'!$F$2:$G$1500,2,FALSE)), "")</f>
        <v/>
      </c>
      <c r="AE282" s="276"/>
      <c r="AF282" s="282"/>
      <c r="AG282" s="278">
        <f t="shared" si="43"/>
        <v>0</v>
      </c>
      <c r="AH282" s="280"/>
      <c r="AI282" s="280"/>
      <c r="AJ282" s="281" cm="1">
        <f t="array" ref="AJ282">IFERROR(_xlfn.IFS(AG282*AH282*AI282&gt;0,AG282*AH282*AI282,Q282&gt;0,Q282),0)</f>
        <v>0</v>
      </c>
      <c r="AK282" s="281">
        <f t="shared" si="46"/>
        <v>0</v>
      </c>
      <c r="AL282" s="278">
        <f t="shared" si="47"/>
        <v>0</v>
      </c>
      <c r="AM282" s="196" t="str" cm="1">
        <f t="array" ref="AM282">IFERROR(_xlfn.IFS(IFERROR(VLOOKUP(AG282&amp;AH282&amp;AI282,'AP Scores'!$F$2:$G$1500,2,FALSE),"")&lt;&gt;"",VLOOKUP(AG282&amp;AH282&amp;AI282,'AP Scores'!$F$2:$G$1500,2,FALSE),T282&lt;&gt;"",T282),"")</f>
        <v/>
      </c>
    </row>
    <row r="283" spans="1:39" s="198" customFormat="1" ht="15">
      <c r="A283" s="106">
        <v>270</v>
      </c>
      <c r="B283" s="275"/>
      <c r="C283" s="275"/>
      <c r="D283" s="275"/>
      <c r="E283" s="203"/>
      <c r="F283" s="276"/>
      <c r="G283" s="276"/>
      <c r="H283" s="276"/>
      <c r="I283" s="277"/>
      <c r="J283" s="276"/>
      <c r="K283" s="204"/>
      <c r="L283" s="276"/>
      <c r="M283" s="276"/>
      <c r="N283" s="277"/>
      <c r="O283" s="276"/>
      <c r="P283" s="277"/>
      <c r="Q283" s="194">
        <f t="shared" si="48"/>
        <v>0</v>
      </c>
      <c r="R283" s="355">
        <f t="shared" si="44"/>
        <v>0</v>
      </c>
      <c r="S283" s="278">
        <f t="shared" si="40"/>
        <v>0</v>
      </c>
      <c r="T283" s="195" t="str">
        <f>IFERROR((VLOOKUP(I283&amp;N283&amp;P283,'AP Scores'!$F$2:$G$1500,2,FALSE)), "")</f>
        <v/>
      </c>
      <c r="U283" s="276"/>
      <c r="V283" s="279"/>
      <c r="W283" s="275"/>
      <c r="X283" s="355">
        <f t="shared" si="41"/>
        <v>0</v>
      </c>
      <c r="Y283" s="280"/>
      <c r="Z283" s="280"/>
      <c r="AA283" s="281">
        <f t="shared" si="49"/>
        <v>0</v>
      </c>
      <c r="AB283" s="281">
        <f t="shared" si="45"/>
        <v>0</v>
      </c>
      <c r="AC283" s="281">
        <f t="shared" si="42"/>
        <v>0</v>
      </c>
      <c r="AD283" s="195" t="str">
        <f>IFERROR((VLOOKUP(X283&amp;Y283&amp;Z283,'AP Scores'!$F$2:$G$1500,2,FALSE)), "")</f>
        <v/>
      </c>
      <c r="AE283" s="276"/>
      <c r="AF283" s="282"/>
      <c r="AG283" s="278">
        <f t="shared" si="43"/>
        <v>0</v>
      </c>
      <c r="AH283" s="280"/>
      <c r="AI283" s="280"/>
      <c r="AJ283" s="281" cm="1">
        <f t="array" ref="AJ283">IFERROR(_xlfn.IFS(AG283*AH283*AI283&gt;0,AG283*AH283*AI283,Q283&gt;0,Q283),0)</f>
        <v>0</v>
      </c>
      <c r="AK283" s="281">
        <f t="shared" si="46"/>
        <v>0</v>
      </c>
      <c r="AL283" s="278">
        <f t="shared" si="47"/>
        <v>0</v>
      </c>
      <c r="AM283" s="196" t="str" cm="1">
        <f t="array" ref="AM283">IFERROR(_xlfn.IFS(IFERROR(VLOOKUP(AG283&amp;AH283&amp;AI283,'AP Scores'!$F$2:$G$1500,2,FALSE),"")&lt;&gt;"",VLOOKUP(AG283&amp;AH283&amp;AI283,'AP Scores'!$F$2:$G$1500,2,FALSE),T283&lt;&gt;"",T283),"")</f>
        <v/>
      </c>
    </row>
    <row r="284" spans="1:39" s="198" customFormat="1" ht="15">
      <c r="A284" s="106">
        <v>271</v>
      </c>
      <c r="B284" s="275"/>
      <c r="C284" s="275"/>
      <c r="D284" s="275"/>
      <c r="E284" s="203"/>
      <c r="F284" s="276"/>
      <c r="G284" s="276"/>
      <c r="H284" s="276"/>
      <c r="I284" s="277"/>
      <c r="J284" s="276"/>
      <c r="K284" s="204"/>
      <c r="L284" s="276"/>
      <c r="M284" s="276"/>
      <c r="N284" s="277"/>
      <c r="O284" s="276"/>
      <c r="P284" s="277"/>
      <c r="Q284" s="194">
        <f t="shared" si="48"/>
        <v>0</v>
      </c>
      <c r="R284" s="355">
        <f t="shared" si="44"/>
        <v>0</v>
      </c>
      <c r="S284" s="278">
        <f t="shared" si="40"/>
        <v>0</v>
      </c>
      <c r="T284" s="195" t="str">
        <f>IFERROR((VLOOKUP(I284&amp;N284&amp;P284,'AP Scores'!$F$2:$G$1500,2,FALSE)), "")</f>
        <v/>
      </c>
      <c r="U284" s="276"/>
      <c r="V284" s="279"/>
      <c r="W284" s="275"/>
      <c r="X284" s="355">
        <f t="shared" si="41"/>
        <v>0</v>
      </c>
      <c r="Y284" s="280"/>
      <c r="Z284" s="280"/>
      <c r="AA284" s="281">
        <f t="shared" si="49"/>
        <v>0</v>
      </c>
      <c r="AB284" s="281">
        <f t="shared" si="45"/>
        <v>0</v>
      </c>
      <c r="AC284" s="281">
        <f t="shared" si="42"/>
        <v>0</v>
      </c>
      <c r="AD284" s="195" t="str">
        <f>IFERROR((VLOOKUP(X284&amp;Y284&amp;Z284,'AP Scores'!$F$2:$G$1500,2,FALSE)), "")</f>
        <v/>
      </c>
      <c r="AE284" s="276"/>
      <c r="AF284" s="282"/>
      <c r="AG284" s="278">
        <f t="shared" si="43"/>
        <v>0</v>
      </c>
      <c r="AH284" s="280"/>
      <c r="AI284" s="280"/>
      <c r="AJ284" s="281" cm="1">
        <f t="array" ref="AJ284">IFERROR(_xlfn.IFS(AG284*AH284*AI284&gt;0,AG284*AH284*AI284,Q284&gt;0,Q284),0)</f>
        <v>0</v>
      </c>
      <c r="AK284" s="281">
        <f t="shared" si="46"/>
        <v>0</v>
      </c>
      <c r="AL284" s="278">
        <f t="shared" si="47"/>
        <v>0</v>
      </c>
      <c r="AM284" s="196" t="str" cm="1">
        <f t="array" ref="AM284">IFERROR(_xlfn.IFS(IFERROR(VLOOKUP(AG284&amp;AH284&amp;AI284,'AP Scores'!$F$2:$G$1500,2,FALSE),"")&lt;&gt;"",VLOOKUP(AG284&amp;AH284&amp;AI284,'AP Scores'!$F$2:$G$1500,2,FALSE),T284&lt;&gt;"",T284),"")</f>
        <v/>
      </c>
    </row>
    <row r="285" spans="1:39" s="198" customFormat="1" ht="15">
      <c r="A285" s="106">
        <v>272</v>
      </c>
      <c r="B285" s="275"/>
      <c r="C285" s="275"/>
      <c r="D285" s="275"/>
      <c r="E285" s="203"/>
      <c r="F285" s="276"/>
      <c r="G285" s="276"/>
      <c r="H285" s="276"/>
      <c r="I285" s="277"/>
      <c r="J285" s="276"/>
      <c r="K285" s="204"/>
      <c r="L285" s="276"/>
      <c r="M285" s="276"/>
      <c r="N285" s="277"/>
      <c r="O285" s="276"/>
      <c r="P285" s="277"/>
      <c r="Q285" s="194">
        <f t="shared" si="48"/>
        <v>0</v>
      </c>
      <c r="R285" s="355">
        <f t="shared" si="44"/>
        <v>0</v>
      </c>
      <c r="S285" s="278">
        <f t="shared" si="40"/>
        <v>0</v>
      </c>
      <c r="T285" s="195" t="str">
        <f>IFERROR((VLOOKUP(I285&amp;N285&amp;P285,'AP Scores'!$F$2:$G$1500,2,FALSE)), "")</f>
        <v/>
      </c>
      <c r="U285" s="276"/>
      <c r="V285" s="279"/>
      <c r="W285" s="275"/>
      <c r="X285" s="355">
        <f t="shared" si="41"/>
        <v>0</v>
      </c>
      <c r="Y285" s="280"/>
      <c r="Z285" s="280"/>
      <c r="AA285" s="281">
        <f t="shared" si="49"/>
        <v>0</v>
      </c>
      <c r="AB285" s="281">
        <f t="shared" si="45"/>
        <v>0</v>
      </c>
      <c r="AC285" s="281">
        <f t="shared" si="42"/>
        <v>0</v>
      </c>
      <c r="AD285" s="195" t="str">
        <f>IFERROR((VLOOKUP(X285&amp;Y285&amp;Z285,'AP Scores'!$F$2:$G$1500,2,FALSE)), "")</f>
        <v/>
      </c>
      <c r="AE285" s="276"/>
      <c r="AF285" s="282"/>
      <c r="AG285" s="278">
        <f t="shared" si="43"/>
        <v>0</v>
      </c>
      <c r="AH285" s="280"/>
      <c r="AI285" s="280"/>
      <c r="AJ285" s="281" cm="1">
        <f t="array" ref="AJ285">IFERROR(_xlfn.IFS(AG285*AH285*AI285&gt;0,AG285*AH285*AI285,Q285&gt;0,Q285),0)</f>
        <v>0</v>
      </c>
      <c r="AK285" s="281">
        <f t="shared" si="46"/>
        <v>0</v>
      </c>
      <c r="AL285" s="278">
        <f t="shared" si="47"/>
        <v>0</v>
      </c>
      <c r="AM285" s="196" t="str" cm="1">
        <f t="array" ref="AM285">IFERROR(_xlfn.IFS(IFERROR(VLOOKUP(AG285&amp;AH285&amp;AI285,'AP Scores'!$F$2:$G$1500,2,FALSE),"")&lt;&gt;"",VLOOKUP(AG285&amp;AH285&amp;AI285,'AP Scores'!$F$2:$G$1500,2,FALSE),T285&lt;&gt;"",T285),"")</f>
        <v/>
      </c>
    </row>
    <row r="286" spans="1:39" s="198" customFormat="1" ht="15">
      <c r="A286" s="106">
        <v>273</v>
      </c>
      <c r="B286" s="275"/>
      <c r="C286" s="275"/>
      <c r="D286" s="275"/>
      <c r="E286" s="203"/>
      <c r="F286" s="276"/>
      <c r="G286" s="276"/>
      <c r="H286" s="276"/>
      <c r="I286" s="277"/>
      <c r="J286" s="276"/>
      <c r="K286" s="204"/>
      <c r="L286" s="276"/>
      <c r="M286" s="276"/>
      <c r="N286" s="277"/>
      <c r="O286" s="276"/>
      <c r="P286" s="277"/>
      <c r="Q286" s="194">
        <f t="shared" si="48"/>
        <v>0</v>
      </c>
      <c r="R286" s="355">
        <f t="shared" si="44"/>
        <v>0</v>
      </c>
      <c r="S286" s="278">
        <f t="shared" si="40"/>
        <v>0</v>
      </c>
      <c r="T286" s="195" t="str">
        <f>IFERROR((VLOOKUP(I286&amp;N286&amp;P286,'AP Scores'!$F$2:$G$1500,2,FALSE)), "")</f>
        <v/>
      </c>
      <c r="U286" s="276"/>
      <c r="V286" s="279"/>
      <c r="W286" s="275"/>
      <c r="X286" s="355">
        <f t="shared" si="41"/>
        <v>0</v>
      </c>
      <c r="Y286" s="280"/>
      <c r="Z286" s="280"/>
      <c r="AA286" s="281">
        <f t="shared" si="49"/>
        <v>0</v>
      </c>
      <c r="AB286" s="281">
        <f t="shared" si="45"/>
        <v>0</v>
      </c>
      <c r="AC286" s="281">
        <f t="shared" si="42"/>
        <v>0</v>
      </c>
      <c r="AD286" s="195" t="str">
        <f>IFERROR((VLOOKUP(X286&amp;Y286&amp;Z286,'AP Scores'!$F$2:$G$1500,2,FALSE)), "")</f>
        <v/>
      </c>
      <c r="AE286" s="276"/>
      <c r="AF286" s="282"/>
      <c r="AG286" s="278">
        <f t="shared" si="43"/>
        <v>0</v>
      </c>
      <c r="AH286" s="280"/>
      <c r="AI286" s="280"/>
      <c r="AJ286" s="281" cm="1">
        <f t="array" ref="AJ286">IFERROR(_xlfn.IFS(AG286*AH286*AI286&gt;0,AG286*AH286*AI286,Q286&gt;0,Q286),0)</f>
        <v>0</v>
      </c>
      <c r="AK286" s="281">
        <f t="shared" si="46"/>
        <v>0</v>
      </c>
      <c r="AL286" s="278">
        <f t="shared" si="47"/>
        <v>0</v>
      </c>
      <c r="AM286" s="196" t="str" cm="1">
        <f t="array" ref="AM286">IFERROR(_xlfn.IFS(IFERROR(VLOOKUP(AG286&amp;AH286&amp;AI286,'AP Scores'!$F$2:$G$1500,2,FALSE),"")&lt;&gt;"",VLOOKUP(AG286&amp;AH286&amp;AI286,'AP Scores'!$F$2:$G$1500,2,FALSE),T286&lt;&gt;"",T286),"")</f>
        <v/>
      </c>
    </row>
    <row r="287" spans="1:39" s="198" customFormat="1" ht="15">
      <c r="A287" s="106">
        <v>274</v>
      </c>
      <c r="B287" s="275"/>
      <c r="C287" s="275"/>
      <c r="D287" s="275"/>
      <c r="E287" s="203"/>
      <c r="F287" s="276"/>
      <c r="G287" s="276"/>
      <c r="H287" s="276"/>
      <c r="I287" s="277"/>
      <c r="J287" s="276"/>
      <c r="K287" s="204"/>
      <c r="L287" s="276"/>
      <c r="M287" s="276"/>
      <c r="N287" s="277"/>
      <c r="O287" s="276"/>
      <c r="P287" s="277"/>
      <c r="Q287" s="194">
        <f t="shared" si="48"/>
        <v>0</v>
      </c>
      <c r="R287" s="355">
        <f t="shared" si="44"/>
        <v>0</v>
      </c>
      <c r="S287" s="278">
        <f t="shared" si="40"/>
        <v>0</v>
      </c>
      <c r="T287" s="195" t="str">
        <f>IFERROR((VLOOKUP(I287&amp;N287&amp;P287,'AP Scores'!$F$2:$G$1500,2,FALSE)), "")</f>
        <v/>
      </c>
      <c r="U287" s="276"/>
      <c r="V287" s="279"/>
      <c r="W287" s="275"/>
      <c r="X287" s="355">
        <f t="shared" si="41"/>
        <v>0</v>
      </c>
      <c r="Y287" s="280"/>
      <c r="Z287" s="280"/>
      <c r="AA287" s="281">
        <f t="shared" si="49"/>
        <v>0</v>
      </c>
      <c r="AB287" s="281">
        <f t="shared" si="45"/>
        <v>0</v>
      </c>
      <c r="AC287" s="281">
        <f t="shared" si="42"/>
        <v>0</v>
      </c>
      <c r="AD287" s="195" t="str">
        <f>IFERROR((VLOOKUP(X287&amp;Y287&amp;Z287,'AP Scores'!$F$2:$G$1500,2,FALSE)), "")</f>
        <v/>
      </c>
      <c r="AE287" s="276"/>
      <c r="AF287" s="282"/>
      <c r="AG287" s="278">
        <f t="shared" si="43"/>
        <v>0</v>
      </c>
      <c r="AH287" s="280"/>
      <c r="AI287" s="280"/>
      <c r="AJ287" s="281" cm="1">
        <f t="array" ref="AJ287">IFERROR(_xlfn.IFS(AG287*AH287*AI287&gt;0,AG287*AH287*AI287,Q287&gt;0,Q287),0)</f>
        <v>0</v>
      </c>
      <c r="AK287" s="281">
        <f t="shared" si="46"/>
        <v>0</v>
      </c>
      <c r="AL287" s="278">
        <f t="shared" si="47"/>
        <v>0</v>
      </c>
      <c r="AM287" s="196" t="str" cm="1">
        <f t="array" ref="AM287">IFERROR(_xlfn.IFS(IFERROR(VLOOKUP(AG287&amp;AH287&amp;AI287,'AP Scores'!$F$2:$G$1500,2,FALSE),"")&lt;&gt;"",VLOOKUP(AG287&amp;AH287&amp;AI287,'AP Scores'!$F$2:$G$1500,2,FALSE),T287&lt;&gt;"",T287),"")</f>
        <v/>
      </c>
    </row>
    <row r="288" spans="1:39" s="198" customFormat="1" ht="15">
      <c r="A288" s="106">
        <v>275</v>
      </c>
      <c r="B288" s="275"/>
      <c r="C288" s="275"/>
      <c r="D288" s="275"/>
      <c r="E288" s="203"/>
      <c r="F288" s="276"/>
      <c r="G288" s="276"/>
      <c r="H288" s="276"/>
      <c r="I288" s="277"/>
      <c r="J288" s="276"/>
      <c r="K288" s="204"/>
      <c r="L288" s="276"/>
      <c r="M288" s="276"/>
      <c r="N288" s="277"/>
      <c r="O288" s="276"/>
      <c r="P288" s="277"/>
      <c r="Q288" s="194">
        <f t="shared" si="48"/>
        <v>0</v>
      </c>
      <c r="R288" s="355">
        <f t="shared" si="44"/>
        <v>0</v>
      </c>
      <c r="S288" s="278">
        <f t="shared" si="40"/>
        <v>0</v>
      </c>
      <c r="T288" s="195" t="str">
        <f>IFERROR((VLOOKUP(I288&amp;N288&amp;P288,'AP Scores'!$F$2:$G$1500,2,FALSE)), "")</f>
        <v/>
      </c>
      <c r="U288" s="276"/>
      <c r="V288" s="279"/>
      <c r="W288" s="275"/>
      <c r="X288" s="355">
        <f t="shared" si="41"/>
        <v>0</v>
      </c>
      <c r="Y288" s="280"/>
      <c r="Z288" s="280"/>
      <c r="AA288" s="281">
        <f t="shared" si="49"/>
        <v>0</v>
      </c>
      <c r="AB288" s="281">
        <f t="shared" si="45"/>
        <v>0</v>
      </c>
      <c r="AC288" s="281">
        <f t="shared" si="42"/>
        <v>0</v>
      </c>
      <c r="AD288" s="195" t="str">
        <f>IFERROR((VLOOKUP(X288&amp;Y288&amp;Z288,'AP Scores'!$F$2:$G$1500,2,FALSE)), "")</f>
        <v/>
      </c>
      <c r="AE288" s="276"/>
      <c r="AF288" s="282"/>
      <c r="AG288" s="278">
        <f t="shared" si="43"/>
        <v>0</v>
      </c>
      <c r="AH288" s="280"/>
      <c r="AI288" s="280"/>
      <c r="AJ288" s="281" cm="1">
        <f t="array" ref="AJ288">IFERROR(_xlfn.IFS(AG288*AH288*AI288&gt;0,AG288*AH288*AI288,Q288&gt;0,Q288),0)</f>
        <v>0</v>
      </c>
      <c r="AK288" s="281">
        <f t="shared" si="46"/>
        <v>0</v>
      </c>
      <c r="AL288" s="278">
        <f t="shared" si="47"/>
        <v>0</v>
      </c>
      <c r="AM288" s="196" t="str" cm="1">
        <f t="array" ref="AM288">IFERROR(_xlfn.IFS(IFERROR(VLOOKUP(AG288&amp;AH288&amp;AI288,'AP Scores'!$F$2:$G$1500,2,FALSE),"")&lt;&gt;"",VLOOKUP(AG288&amp;AH288&amp;AI288,'AP Scores'!$F$2:$G$1500,2,FALSE),T288&lt;&gt;"",T288),"")</f>
        <v/>
      </c>
    </row>
    <row r="289" spans="1:39" s="198" customFormat="1" ht="15">
      <c r="A289" s="106">
        <v>276</v>
      </c>
      <c r="B289" s="275"/>
      <c r="C289" s="275"/>
      <c r="D289" s="275"/>
      <c r="E289" s="203"/>
      <c r="F289" s="276"/>
      <c r="G289" s="276"/>
      <c r="H289" s="276"/>
      <c r="I289" s="277"/>
      <c r="J289" s="276"/>
      <c r="K289" s="204"/>
      <c r="L289" s="276"/>
      <c r="M289" s="276"/>
      <c r="N289" s="277"/>
      <c r="O289" s="276"/>
      <c r="P289" s="277"/>
      <c r="Q289" s="194">
        <f t="shared" si="48"/>
        <v>0</v>
      </c>
      <c r="R289" s="355">
        <f t="shared" si="44"/>
        <v>0</v>
      </c>
      <c r="S289" s="278">
        <f t="shared" si="40"/>
        <v>0</v>
      </c>
      <c r="T289" s="195" t="str">
        <f>IFERROR((VLOOKUP(I289&amp;N289&amp;P289,'AP Scores'!$F$2:$G$1500,2,FALSE)), "")</f>
        <v/>
      </c>
      <c r="U289" s="276"/>
      <c r="V289" s="279"/>
      <c r="W289" s="275"/>
      <c r="X289" s="355">
        <f t="shared" si="41"/>
        <v>0</v>
      </c>
      <c r="Y289" s="280"/>
      <c r="Z289" s="280"/>
      <c r="AA289" s="281">
        <f t="shared" si="49"/>
        <v>0</v>
      </c>
      <c r="AB289" s="281">
        <f t="shared" si="45"/>
        <v>0</v>
      </c>
      <c r="AC289" s="281">
        <f t="shared" si="42"/>
        <v>0</v>
      </c>
      <c r="AD289" s="195" t="str">
        <f>IFERROR((VLOOKUP(X289&amp;Y289&amp;Z289,'AP Scores'!$F$2:$G$1500,2,FALSE)), "")</f>
        <v/>
      </c>
      <c r="AE289" s="276"/>
      <c r="AF289" s="282"/>
      <c r="AG289" s="278">
        <f t="shared" si="43"/>
        <v>0</v>
      </c>
      <c r="AH289" s="280"/>
      <c r="AI289" s="280"/>
      <c r="AJ289" s="281" cm="1">
        <f t="array" ref="AJ289">IFERROR(_xlfn.IFS(AG289*AH289*AI289&gt;0,AG289*AH289*AI289,Q289&gt;0,Q289),0)</f>
        <v>0</v>
      </c>
      <c r="AK289" s="281">
        <f t="shared" si="46"/>
        <v>0</v>
      </c>
      <c r="AL289" s="278">
        <f t="shared" si="47"/>
        <v>0</v>
      </c>
      <c r="AM289" s="196" t="str" cm="1">
        <f t="array" ref="AM289">IFERROR(_xlfn.IFS(IFERROR(VLOOKUP(AG289&amp;AH289&amp;AI289,'AP Scores'!$F$2:$G$1500,2,FALSE),"")&lt;&gt;"",VLOOKUP(AG289&amp;AH289&amp;AI289,'AP Scores'!$F$2:$G$1500,2,FALSE),T289&lt;&gt;"",T289),"")</f>
        <v/>
      </c>
    </row>
    <row r="290" spans="1:39" s="198" customFormat="1" ht="15">
      <c r="A290" s="106">
        <v>277</v>
      </c>
      <c r="B290" s="275"/>
      <c r="C290" s="275"/>
      <c r="D290" s="275"/>
      <c r="E290" s="203"/>
      <c r="F290" s="276"/>
      <c r="G290" s="276"/>
      <c r="H290" s="276"/>
      <c r="I290" s="277"/>
      <c r="J290" s="276"/>
      <c r="K290" s="204"/>
      <c r="L290" s="276"/>
      <c r="M290" s="276"/>
      <c r="N290" s="277"/>
      <c r="O290" s="276"/>
      <c r="P290" s="277"/>
      <c r="Q290" s="194">
        <f t="shared" si="48"/>
        <v>0</v>
      </c>
      <c r="R290" s="355">
        <f t="shared" si="44"/>
        <v>0</v>
      </c>
      <c r="S290" s="278">
        <f t="shared" si="40"/>
        <v>0</v>
      </c>
      <c r="T290" s="195" t="str">
        <f>IFERROR((VLOOKUP(I290&amp;N290&amp;P290,'AP Scores'!$F$2:$G$1500,2,FALSE)), "")</f>
        <v/>
      </c>
      <c r="U290" s="276"/>
      <c r="V290" s="279"/>
      <c r="W290" s="275"/>
      <c r="X290" s="355">
        <f t="shared" si="41"/>
        <v>0</v>
      </c>
      <c r="Y290" s="280"/>
      <c r="Z290" s="280"/>
      <c r="AA290" s="281">
        <f t="shared" si="49"/>
        <v>0</v>
      </c>
      <c r="AB290" s="281">
        <f t="shared" si="45"/>
        <v>0</v>
      </c>
      <c r="AC290" s="281">
        <f t="shared" si="42"/>
        <v>0</v>
      </c>
      <c r="AD290" s="195" t="str">
        <f>IFERROR((VLOOKUP(X290&amp;Y290&amp;Z290,'AP Scores'!$F$2:$G$1500,2,FALSE)), "")</f>
        <v/>
      </c>
      <c r="AE290" s="276"/>
      <c r="AF290" s="282"/>
      <c r="AG290" s="278">
        <f t="shared" si="43"/>
        <v>0</v>
      </c>
      <c r="AH290" s="280"/>
      <c r="AI290" s="280"/>
      <c r="AJ290" s="281" cm="1">
        <f t="array" ref="AJ290">IFERROR(_xlfn.IFS(AG290*AH290*AI290&gt;0,AG290*AH290*AI290,Q290&gt;0,Q290),0)</f>
        <v>0</v>
      </c>
      <c r="AK290" s="281">
        <f t="shared" si="46"/>
        <v>0</v>
      </c>
      <c r="AL290" s="278">
        <f t="shared" si="47"/>
        <v>0</v>
      </c>
      <c r="AM290" s="196" t="str" cm="1">
        <f t="array" ref="AM290">IFERROR(_xlfn.IFS(IFERROR(VLOOKUP(AG290&amp;AH290&amp;AI290,'AP Scores'!$F$2:$G$1500,2,FALSE),"")&lt;&gt;"",VLOOKUP(AG290&amp;AH290&amp;AI290,'AP Scores'!$F$2:$G$1500,2,FALSE),T290&lt;&gt;"",T290),"")</f>
        <v/>
      </c>
    </row>
    <row r="291" spans="1:39" ht="15">
      <c r="A291" s="106">
        <v>278</v>
      </c>
      <c r="B291" s="275"/>
      <c r="C291" s="275"/>
      <c r="D291" s="275"/>
      <c r="E291" s="203"/>
      <c r="F291" s="276"/>
      <c r="G291" s="276"/>
      <c r="H291" s="276"/>
      <c r="I291" s="277"/>
      <c r="J291" s="276"/>
      <c r="K291" s="204"/>
      <c r="L291" s="276"/>
      <c r="M291" s="276"/>
      <c r="N291" s="277"/>
      <c r="O291" s="276"/>
      <c r="P291" s="277"/>
      <c r="Q291" s="194">
        <f t="shared" si="48"/>
        <v>0</v>
      </c>
      <c r="R291" s="355">
        <f t="shared" si="44"/>
        <v>0</v>
      </c>
      <c r="S291" s="278">
        <f t="shared" si="40"/>
        <v>0</v>
      </c>
      <c r="T291" s="195" t="str">
        <f>IFERROR((VLOOKUP(I291&amp;N291&amp;P291,'AP Scores'!$F$2:$G$1500,2,FALSE)), "")</f>
        <v/>
      </c>
      <c r="U291" s="276"/>
      <c r="V291" s="279"/>
      <c r="W291" s="275"/>
      <c r="X291" s="355">
        <f t="shared" si="41"/>
        <v>0</v>
      </c>
      <c r="Y291" s="280"/>
      <c r="Z291" s="280"/>
      <c r="AA291" s="281">
        <f t="shared" si="49"/>
        <v>0</v>
      </c>
      <c r="AB291" s="281">
        <f t="shared" si="45"/>
        <v>0</v>
      </c>
      <c r="AC291" s="281">
        <f t="shared" si="42"/>
        <v>0</v>
      </c>
      <c r="AD291" s="195" t="str">
        <f>IFERROR((VLOOKUP(X291&amp;Y291&amp;Z291,'AP Scores'!$F$2:$G$1500,2,FALSE)), "")</f>
        <v/>
      </c>
      <c r="AE291" s="276"/>
      <c r="AF291" s="282"/>
      <c r="AG291" s="278">
        <f t="shared" si="43"/>
        <v>0</v>
      </c>
      <c r="AH291" s="280"/>
      <c r="AI291" s="280"/>
      <c r="AJ291" s="281" cm="1">
        <f t="array" ref="AJ291">IFERROR(_xlfn.IFS(AG291*AH291*AI291&gt;0,AG291*AH291*AI291,Q291&gt;0,Q291),0)</f>
        <v>0</v>
      </c>
      <c r="AK291" s="281">
        <f t="shared" si="46"/>
        <v>0</v>
      </c>
      <c r="AL291" s="278">
        <f t="shared" si="47"/>
        <v>0</v>
      </c>
      <c r="AM291" s="196" t="str" cm="1">
        <f t="array" ref="AM291">IFERROR(_xlfn.IFS(IFERROR(VLOOKUP(AG291&amp;AH291&amp;AI291,'AP Scores'!$F$2:$G$1500,2,FALSE),"")&lt;&gt;"",VLOOKUP(AG291&amp;AH291&amp;AI291,'AP Scores'!$F$2:$G$1500,2,FALSE),T291&lt;&gt;"",T291),"")</f>
        <v/>
      </c>
    </row>
    <row r="292" spans="1:39" ht="15">
      <c r="A292" s="106">
        <v>279</v>
      </c>
      <c r="B292" s="275"/>
      <c r="C292" s="275"/>
      <c r="D292" s="275"/>
      <c r="E292" s="203"/>
      <c r="F292" s="276"/>
      <c r="G292" s="276"/>
      <c r="H292" s="276"/>
      <c r="I292" s="277"/>
      <c r="J292" s="276"/>
      <c r="K292" s="204"/>
      <c r="L292" s="276"/>
      <c r="M292" s="276"/>
      <c r="N292" s="277"/>
      <c r="O292" s="276"/>
      <c r="P292" s="277"/>
      <c r="Q292" s="194">
        <f t="shared" si="48"/>
        <v>0</v>
      </c>
      <c r="R292" s="355">
        <f t="shared" si="44"/>
        <v>0</v>
      </c>
      <c r="S292" s="278">
        <f t="shared" si="40"/>
        <v>0</v>
      </c>
      <c r="T292" s="195" t="str">
        <f>IFERROR((VLOOKUP(I292&amp;N292&amp;P292,'AP Scores'!$F$2:$G$1500,2,FALSE)), "")</f>
        <v/>
      </c>
      <c r="U292" s="276"/>
      <c r="V292" s="279"/>
      <c r="W292" s="275"/>
      <c r="X292" s="355">
        <f t="shared" si="41"/>
        <v>0</v>
      </c>
      <c r="Y292" s="280"/>
      <c r="Z292" s="280"/>
      <c r="AA292" s="281">
        <f t="shared" si="49"/>
        <v>0</v>
      </c>
      <c r="AB292" s="281">
        <f t="shared" si="45"/>
        <v>0</v>
      </c>
      <c r="AC292" s="281">
        <f t="shared" si="42"/>
        <v>0</v>
      </c>
      <c r="AD292" s="195" t="str">
        <f>IFERROR((VLOOKUP(X292&amp;Y292&amp;Z292,'AP Scores'!$F$2:$G$1500,2,FALSE)), "")</f>
        <v/>
      </c>
      <c r="AE292" s="276"/>
      <c r="AF292" s="282"/>
      <c r="AG292" s="278">
        <f t="shared" si="43"/>
        <v>0</v>
      </c>
      <c r="AH292" s="280"/>
      <c r="AI292" s="280"/>
      <c r="AJ292" s="281" cm="1">
        <f t="array" ref="AJ292">IFERROR(_xlfn.IFS(AG292*AH292*AI292&gt;0,AG292*AH292*AI292,Q292&gt;0,Q292),0)</f>
        <v>0</v>
      </c>
      <c r="AK292" s="281">
        <f t="shared" si="46"/>
        <v>0</v>
      </c>
      <c r="AL292" s="278">
        <f t="shared" si="47"/>
        <v>0</v>
      </c>
      <c r="AM292" s="196" t="str" cm="1">
        <f t="array" ref="AM292">IFERROR(_xlfn.IFS(IFERROR(VLOOKUP(AG292&amp;AH292&amp;AI292,'AP Scores'!$F$2:$G$1500,2,FALSE),"")&lt;&gt;"",VLOOKUP(AG292&amp;AH292&amp;AI292,'AP Scores'!$F$2:$G$1500,2,FALSE),T292&lt;&gt;"",T292),"")</f>
        <v/>
      </c>
    </row>
    <row r="293" spans="1:39" ht="15">
      <c r="A293" s="106">
        <v>280</v>
      </c>
      <c r="B293" s="275"/>
      <c r="C293" s="275"/>
      <c r="D293" s="275"/>
      <c r="E293" s="203"/>
      <c r="F293" s="276"/>
      <c r="G293" s="276"/>
      <c r="H293" s="276"/>
      <c r="I293" s="277"/>
      <c r="J293" s="276"/>
      <c r="K293" s="204"/>
      <c r="L293" s="276"/>
      <c r="M293" s="276"/>
      <c r="N293" s="277"/>
      <c r="O293" s="276"/>
      <c r="P293" s="277"/>
      <c r="Q293" s="194">
        <f t="shared" si="48"/>
        <v>0</v>
      </c>
      <c r="R293" s="355">
        <f t="shared" si="44"/>
        <v>0</v>
      </c>
      <c r="S293" s="278">
        <f t="shared" si="40"/>
        <v>0</v>
      </c>
      <c r="T293" s="195" t="str">
        <f>IFERROR((VLOOKUP(I293&amp;N293&amp;P293,'AP Scores'!$F$2:$G$1500,2,FALSE)), "")</f>
        <v/>
      </c>
      <c r="U293" s="276"/>
      <c r="V293" s="279"/>
      <c r="W293" s="275"/>
      <c r="X293" s="355">
        <f t="shared" si="41"/>
        <v>0</v>
      </c>
      <c r="Y293" s="280"/>
      <c r="Z293" s="280"/>
      <c r="AA293" s="281">
        <f t="shared" si="49"/>
        <v>0</v>
      </c>
      <c r="AB293" s="281">
        <f t="shared" si="45"/>
        <v>0</v>
      </c>
      <c r="AC293" s="281">
        <f t="shared" si="42"/>
        <v>0</v>
      </c>
      <c r="AD293" s="195" t="str">
        <f>IFERROR((VLOOKUP(X293&amp;Y293&amp;Z293,'AP Scores'!$F$2:$G$1500,2,FALSE)), "")</f>
        <v/>
      </c>
      <c r="AE293" s="276"/>
      <c r="AF293" s="282"/>
      <c r="AG293" s="278">
        <f t="shared" si="43"/>
        <v>0</v>
      </c>
      <c r="AH293" s="280"/>
      <c r="AI293" s="280"/>
      <c r="AJ293" s="281" cm="1">
        <f t="array" ref="AJ293">IFERROR(_xlfn.IFS(AG293*AH293*AI293&gt;0,AG293*AH293*AI293,Q293&gt;0,Q293),0)</f>
        <v>0</v>
      </c>
      <c r="AK293" s="281">
        <f t="shared" si="46"/>
        <v>0</v>
      </c>
      <c r="AL293" s="278">
        <f t="shared" si="47"/>
        <v>0</v>
      </c>
      <c r="AM293" s="196" t="str" cm="1">
        <f t="array" ref="AM293">IFERROR(_xlfn.IFS(IFERROR(VLOOKUP(AG293&amp;AH293&amp;AI293,'AP Scores'!$F$2:$G$1500,2,FALSE),"")&lt;&gt;"",VLOOKUP(AG293&amp;AH293&amp;AI293,'AP Scores'!$F$2:$G$1500,2,FALSE),T293&lt;&gt;"",T293),"")</f>
        <v/>
      </c>
    </row>
    <row r="294" spans="1:39" ht="15">
      <c r="A294" s="106">
        <v>281</v>
      </c>
      <c r="B294" s="275"/>
      <c r="C294" s="275"/>
      <c r="D294" s="275"/>
      <c r="E294" s="203"/>
      <c r="F294" s="276"/>
      <c r="G294" s="276"/>
      <c r="H294" s="276"/>
      <c r="I294" s="277"/>
      <c r="J294" s="276"/>
      <c r="K294" s="204"/>
      <c r="L294" s="276"/>
      <c r="M294" s="276"/>
      <c r="N294" s="277"/>
      <c r="O294" s="276"/>
      <c r="P294" s="277"/>
      <c r="Q294" s="194">
        <f t="shared" si="48"/>
        <v>0</v>
      </c>
      <c r="R294" s="355">
        <f t="shared" si="44"/>
        <v>0</v>
      </c>
      <c r="S294" s="278">
        <f t="shared" si="40"/>
        <v>0</v>
      </c>
      <c r="T294" s="195" t="str">
        <f>IFERROR((VLOOKUP(I294&amp;N294&amp;P294,'AP Scores'!$F$2:$G$1500,2,FALSE)), "")</f>
        <v/>
      </c>
      <c r="U294" s="276"/>
      <c r="V294" s="279"/>
      <c r="W294" s="275"/>
      <c r="X294" s="355">
        <f t="shared" si="41"/>
        <v>0</v>
      </c>
      <c r="Y294" s="280"/>
      <c r="Z294" s="280"/>
      <c r="AA294" s="281">
        <f t="shared" si="49"/>
        <v>0</v>
      </c>
      <c r="AB294" s="281">
        <f t="shared" si="45"/>
        <v>0</v>
      </c>
      <c r="AC294" s="281">
        <f t="shared" si="42"/>
        <v>0</v>
      </c>
      <c r="AD294" s="195" t="str">
        <f>IFERROR((VLOOKUP(X294&amp;Y294&amp;Z294,'AP Scores'!$F$2:$G$1500,2,FALSE)), "")</f>
        <v/>
      </c>
      <c r="AE294" s="276"/>
      <c r="AF294" s="282"/>
      <c r="AG294" s="278">
        <f t="shared" si="43"/>
        <v>0</v>
      </c>
      <c r="AH294" s="280"/>
      <c r="AI294" s="280"/>
      <c r="AJ294" s="281" cm="1">
        <f t="array" ref="AJ294">IFERROR(_xlfn.IFS(AG294*AH294*AI294&gt;0,AG294*AH294*AI294,Q294&gt;0,Q294),0)</f>
        <v>0</v>
      </c>
      <c r="AK294" s="281">
        <f t="shared" si="46"/>
        <v>0</v>
      </c>
      <c r="AL294" s="278">
        <f t="shared" si="47"/>
        <v>0</v>
      </c>
      <c r="AM294" s="196" t="str" cm="1">
        <f t="array" ref="AM294">IFERROR(_xlfn.IFS(IFERROR(VLOOKUP(AG294&amp;AH294&amp;AI294,'AP Scores'!$F$2:$G$1500,2,FALSE),"")&lt;&gt;"",VLOOKUP(AG294&amp;AH294&amp;AI294,'AP Scores'!$F$2:$G$1500,2,FALSE),T294&lt;&gt;"",T294),"")</f>
        <v/>
      </c>
    </row>
    <row r="295" spans="1:39" ht="15">
      <c r="A295" s="106">
        <v>282</v>
      </c>
      <c r="B295" s="275"/>
      <c r="C295" s="275"/>
      <c r="D295" s="275"/>
      <c r="E295" s="203"/>
      <c r="F295" s="276"/>
      <c r="G295" s="276"/>
      <c r="H295" s="276"/>
      <c r="I295" s="277"/>
      <c r="J295" s="276"/>
      <c r="K295" s="204"/>
      <c r="L295" s="276"/>
      <c r="M295" s="276"/>
      <c r="N295" s="277"/>
      <c r="O295" s="276"/>
      <c r="P295" s="277"/>
      <c r="Q295" s="194">
        <f t="shared" si="48"/>
        <v>0</v>
      </c>
      <c r="R295" s="355">
        <f t="shared" si="44"/>
        <v>0</v>
      </c>
      <c r="S295" s="278">
        <f t="shared" si="40"/>
        <v>0</v>
      </c>
      <c r="T295" s="195" t="str">
        <f>IFERROR((VLOOKUP(I295&amp;N295&amp;P295,'AP Scores'!$F$2:$G$1500,2,FALSE)), "")</f>
        <v/>
      </c>
      <c r="U295" s="276"/>
      <c r="V295" s="279"/>
      <c r="W295" s="275"/>
      <c r="X295" s="355">
        <f t="shared" si="41"/>
        <v>0</v>
      </c>
      <c r="Y295" s="280"/>
      <c r="Z295" s="280"/>
      <c r="AA295" s="281">
        <f t="shared" si="49"/>
        <v>0</v>
      </c>
      <c r="AB295" s="281">
        <f t="shared" si="45"/>
        <v>0</v>
      </c>
      <c r="AC295" s="281">
        <f t="shared" si="42"/>
        <v>0</v>
      </c>
      <c r="AD295" s="195" t="str">
        <f>IFERROR((VLOOKUP(X295&amp;Y295&amp;Z295,'AP Scores'!$F$2:$G$1500,2,FALSE)), "")</f>
        <v/>
      </c>
      <c r="AE295" s="276"/>
      <c r="AF295" s="282"/>
      <c r="AG295" s="278">
        <f t="shared" si="43"/>
        <v>0</v>
      </c>
      <c r="AH295" s="280"/>
      <c r="AI295" s="280"/>
      <c r="AJ295" s="281" cm="1">
        <f t="array" ref="AJ295">IFERROR(_xlfn.IFS(AG295*AH295*AI295&gt;0,AG295*AH295*AI295,Q295&gt;0,Q295),0)</f>
        <v>0</v>
      </c>
      <c r="AK295" s="281">
        <f t="shared" si="46"/>
        <v>0</v>
      </c>
      <c r="AL295" s="278">
        <f t="shared" si="47"/>
        <v>0</v>
      </c>
      <c r="AM295" s="196" t="str" cm="1">
        <f t="array" ref="AM295">IFERROR(_xlfn.IFS(IFERROR(VLOOKUP(AG295&amp;AH295&amp;AI295,'AP Scores'!$F$2:$G$1500,2,FALSE),"")&lt;&gt;"",VLOOKUP(AG295&amp;AH295&amp;AI295,'AP Scores'!$F$2:$G$1500,2,FALSE),T295&lt;&gt;"",T295),"")</f>
        <v/>
      </c>
    </row>
    <row r="296" spans="1:39" ht="15">
      <c r="A296" s="106">
        <v>283</v>
      </c>
      <c r="B296" s="275"/>
      <c r="C296" s="275"/>
      <c r="D296" s="275"/>
      <c r="E296" s="203"/>
      <c r="F296" s="276"/>
      <c r="G296" s="276"/>
      <c r="H296" s="276"/>
      <c r="I296" s="277"/>
      <c r="J296" s="276"/>
      <c r="K296" s="204"/>
      <c r="L296" s="276"/>
      <c r="M296" s="276"/>
      <c r="N296" s="277"/>
      <c r="O296" s="276"/>
      <c r="P296" s="277"/>
      <c r="Q296" s="194">
        <f t="shared" si="48"/>
        <v>0</v>
      </c>
      <c r="R296" s="355">
        <f t="shared" si="44"/>
        <v>0</v>
      </c>
      <c r="S296" s="278">
        <f t="shared" si="40"/>
        <v>0</v>
      </c>
      <c r="T296" s="195" t="str">
        <f>IFERROR((VLOOKUP(I296&amp;N296&amp;P296,'AP Scores'!$F$2:$G$1500,2,FALSE)), "")</f>
        <v/>
      </c>
      <c r="U296" s="276"/>
      <c r="V296" s="279"/>
      <c r="W296" s="275"/>
      <c r="X296" s="355">
        <f t="shared" si="41"/>
        <v>0</v>
      </c>
      <c r="Y296" s="280"/>
      <c r="Z296" s="280"/>
      <c r="AA296" s="281">
        <f t="shared" si="49"/>
        <v>0</v>
      </c>
      <c r="AB296" s="281">
        <f t="shared" si="45"/>
        <v>0</v>
      </c>
      <c r="AC296" s="281">
        <f t="shared" si="42"/>
        <v>0</v>
      </c>
      <c r="AD296" s="195" t="str">
        <f>IFERROR((VLOOKUP(X296&amp;Y296&amp;Z296,'AP Scores'!$F$2:$G$1500,2,FALSE)), "")</f>
        <v/>
      </c>
      <c r="AE296" s="276"/>
      <c r="AF296" s="282"/>
      <c r="AG296" s="278">
        <f t="shared" si="43"/>
        <v>0</v>
      </c>
      <c r="AH296" s="280"/>
      <c r="AI296" s="280"/>
      <c r="AJ296" s="281" cm="1">
        <f t="array" ref="AJ296">IFERROR(_xlfn.IFS(AG296*AH296*AI296&gt;0,AG296*AH296*AI296,Q296&gt;0,Q296),0)</f>
        <v>0</v>
      </c>
      <c r="AK296" s="281">
        <f t="shared" si="46"/>
        <v>0</v>
      </c>
      <c r="AL296" s="278">
        <f t="shared" si="47"/>
        <v>0</v>
      </c>
      <c r="AM296" s="196" t="str" cm="1">
        <f t="array" ref="AM296">IFERROR(_xlfn.IFS(IFERROR(VLOOKUP(AG296&amp;AH296&amp;AI296,'AP Scores'!$F$2:$G$1500,2,FALSE),"")&lt;&gt;"",VLOOKUP(AG296&amp;AH296&amp;AI296,'AP Scores'!$F$2:$G$1500,2,FALSE),T296&lt;&gt;"",T296),"")</f>
        <v/>
      </c>
    </row>
    <row r="297" spans="1:39" ht="15">
      <c r="A297" s="106">
        <v>284</v>
      </c>
      <c r="B297" s="275"/>
      <c r="C297" s="275"/>
      <c r="D297" s="275"/>
      <c r="E297" s="203"/>
      <c r="F297" s="276"/>
      <c r="G297" s="276"/>
      <c r="H297" s="276"/>
      <c r="I297" s="277"/>
      <c r="J297" s="276"/>
      <c r="K297" s="204"/>
      <c r="L297" s="276"/>
      <c r="M297" s="276"/>
      <c r="N297" s="277"/>
      <c r="O297" s="276"/>
      <c r="P297" s="277"/>
      <c r="Q297" s="194">
        <f t="shared" si="48"/>
        <v>0</v>
      </c>
      <c r="R297" s="355">
        <f t="shared" si="44"/>
        <v>0</v>
      </c>
      <c r="S297" s="278">
        <f t="shared" si="40"/>
        <v>0</v>
      </c>
      <c r="T297" s="195" t="str">
        <f>IFERROR((VLOOKUP(I297&amp;N297&amp;P297,'AP Scores'!$F$2:$G$1500,2,FALSE)), "")</f>
        <v/>
      </c>
      <c r="U297" s="276"/>
      <c r="V297" s="279"/>
      <c r="W297" s="275"/>
      <c r="X297" s="355">
        <f t="shared" si="41"/>
        <v>0</v>
      </c>
      <c r="Y297" s="280"/>
      <c r="Z297" s="280"/>
      <c r="AA297" s="281">
        <f t="shared" si="49"/>
        <v>0</v>
      </c>
      <c r="AB297" s="281">
        <f t="shared" si="45"/>
        <v>0</v>
      </c>
      <c r="AC297" s="281">
        <f t="shared" si="42"/>
        <v>0</v>
      </c>
      <c r="AD297" s="195" t="str">
        <f>IFERROR((VLOOKUP(X297&amp;Y297&amp;Z297,'AP Scores'!$F$2:$G$1500,2,FALSE)), "")</f>
        <v/>
      </c>
      <c r="AE297" s="276"/>
      <c r="AF297" s="282"/>
      <c r="AG297" s="278">
        <f t="shared" si="43"/>
        <v>0</v>
      </c>
      <c r="AH297" s="280"/>
      <c r="AI297" s="280"/>
      <c r="AJ297" s="281" cm="1">
        <f t="array" ref="AJ297">IFERROR(_xlfn.IFS(AG297*AH297*AI297&gt;0,AG297*AH297*AI297,Q297&gt;0,Q297),0)</f>
        <v>0</v>
      </c>
      <c r="AK297" s="281">
        <f t="shared" si="46"/>
        <v>0</v>
      </c>
      <c r="AL297" s="278">
        <f t="shared" si="47"/>
        <v>0</v>
      </c>
      <c r="AM297" s="196" t="str" cm="1">
        <f t="array" ref="AM297">IFERROR(_xlfn.IFS(IFERROR(VLOOKUP(AG297&amp;AH297&amp;AI297,'AP Scores'!$F$2:$G$1500,2,FALSE),"")&lt;&gt;"",VLOOKUP(AG297&amp;AH297&amp;AI297,'AP Scores'!$F$2:$G$1500,2,FALSE),T297&lt;&gt;"",T297),"")</f>
        <v/>
      </c>
    </row>
    <row r="298" spans="1:39" ht="15">
      <c r="A298" s="106">
        <v>285</v>
      </c>
      <c r="B298" s="275"/>
      <c r="C298" s="275"/>
      <c r="D298" s="275"/>
      <c r="E298" s="203"/>
      <c r="F298" s="276"/>
      <c r="G298" s="276"/>
      <c r="H298" s="276"/>
      <c r="I298" s="277"/>
      <c r="J298" s="276"/>
      <c r="K298" s="204"/>
      <c r="L298" s="276"/>
      <c r="M298" s="276"/>
      <c r="N298" s="277"/>
      <c r="O298" s="276"/>
      <c r="P298" s="277"/>
      <c r="Q298" s="194">
        <f t="shared" si="48"/>
        <v>0</v>
      </c>
      <c r="R298" s="355">
        <f t="shared" si="44"/>
        <v>0</v>
      </c>
      <c r="S298" s="278">
        <f t="shared" si="40"/>
        <v>0</v>
      </c>
      <c r="T298" s="195" t="str">
        <f>IFERROR((VLOOKUP(I298&amp;N298&amp;P298,'AP Scores'!$F$2:$G$1500,2,FALSE)), "")</f>
        <v/>
      </c>
      <c r="U298" s="276"/>
      <c r="V298" s="279"/>
      <c r="W298" s="275"/>
      <c r="X298" s="355">
        <f t="shared" si="41"/>
        <v>0</v>
      </c>
      <c r="Y298" s="280"/>
      <c r="Z298" s="280"/>
      <c r="AA298" s="281">
        <f t="shared" si="49"/>
        <v>0</v>
      </c>
      <c r="AB298" s="281">
        <f t="shared" si="45"/>
        <v>0</v>
      </c>
      <c r="AC298" s="281">
        <f t="shared" si="42"/>
        <v>0</v>
      </c>
      <c r="AD298" s="195" t="str">
        <f>IFERROR((VLOOKUP(X298&amp;Y298&amp;Z298,'AP Scores'!$F$2:$G$1500,2,FALSE)), "")</f>
        <v/>
      </c>
      <c r="AE298" s="276"/>
      <c r="AF298" s="282"/>
      <c r="AG298" s="278">
        <f t="shared" si="43"/>
        <v>0</v>
      </c>
      <c r="AH298" s="280"/>
      <c r="AI298" s="280"/>
      <c r="AJ298" s="281" cm="1">
        <f t="array" ref="AJ298">IFERROR(_xlfn.IFS(AG298*AH298*AI298&gt;0,AG298*AH298*AI298,Q298&gt;0,Q298),0)</f>
        <v>0</v>
      </c>
      <c r="AK298" s="281">
        <f t="shared" si="46"/>
        <v>0</v>
      </c>
      <c r="AL298" s="278">
        <f t="shared" si="47"/>
        <v>0</v>
      </c>
      <c r="AM298" s="196" t="str" cm="1">
        <f t="array" ref="AM298">IFERROR(_xlfn.IFS(IFERROR(VLOOKUP(AG298&amp;AH298&amp;AI298,'AP Scores'!$F$2:$G$1500,2,FALSE),"")&lt;&gt;"",VLOOKUP(AG298&amp;AH298&amp;AI298,'AP Scores'!$F$2:$G$1500,2,FALSE),T298&lt;&gt;"",T298),"")</f>
        <v/>
      </c>
    </row>
    <row r="299" spans="1:39" ht="15">
      <c r="A299" s="106">
        <v>286</v>
      </c>
      <c r="B299" s="275"/>
      <c r="C299" s="275"/>
      <c r="D299" s="275"/>
      <c r="E299" s="203"/>
      <c r="F299" s="276"/>
      <c r="G299" s="276"/>
      <c r="H299" s="276"/>
      <c r="I299" s="277"/>
      <c r="J299" s="276"/>
      <c r="K299" s="204"/>
      <c r="L299" s="276"/>
      <c r="M299" s="276"/>
      <c r="N299" s="277"/>
      <c r="O299" s="276"/>
      <c r="P299" s="277"/>
      <c r="Q299" s="194">
        <f t="shared" si="48"/>
        <v>0</v>
      </c>
      <c r="R299" s="355">
        <f t="shared" si="44"/>
        <v>0</v>
      </c>
      <c r="S299" s="278">
        <f t="shared" si="40"/>
        <v>0</v>
      </c>
      <c r="T299" s="195" t="str">
        <f>IFERROR((VLOOKUP(I299&amp;N299&amp;P299,'AP Scores'!$F$2:$G$1500,2,FALSE)), "")</f>
        <v/>
      </c>
      <c r="U299" s="276"/>
      <c r="V299" s="279"/>
      <c r="W299" s="275"/>
      <c r="X299" s="355">
        <f t="shared" si="41"/>
        <v>0</v>
      </c>
      <c r="Y299" s="280"/>
      <c r="Z299" s="280"/>
      <c r="AA299" s="281">
        <f t="shared" si="49"/>
        <v>0</v>
      </c>
      <c r="AB299" s="281">
        <f t="shared" si="45"/>
        <v>0</v>
      </c>
      <c r="AC299" s="281">
        <f t="shared" si="42"/>
        <v>0</v>
      </c>
      <c r="AD299" s="195" t="str">
        <f>IFERROR((VLOOKUP(X299&amp;Y299&amp;Z299,'AP Scores'!$F$2:$G$1500,2,FALSE)), "")</f>
        <v/>
      </c>
      <c r="AE299" s="276"/>
      <c r="AF299" s="282"/>
      <c r="AG299" s="278">
        <f t="shared" si="43"/>
        <v>0</v>
      </c>
      <c r="AH299" s="280"/>
      <c r="AI299" s="280"/>
      <c r="AJ299" s="281" cm="1">
        <f t="array" ref="AJ299">IFERROR(_xlfn.IFS(AG299*AH299*AI299&gt;0,AG299*AH299*AI299,Q299&gt;0,Q299),0)</f>
        <v>0</v>
      </c>
      <c r="AK299" s="281">
        <f t="shared" si="46"/>
        <v>0</v>
      </c>
      <c r="AL299" s="278">
        <f t="shared" si="47"/>
        <v>0</v>
      </c>
      <c r="AM299" s="196" t="str" cm="1">
        <f t="array" ref="AM299">IFERROR(_xlfn.IFS(IFERROR(VLOOKUP(AG299&amp;AH299&amp;AI299,'AP Scores'!$F$2:$G$1500,2,FALSE),"")&lt;&gt;"",VLOOKUP(AG299&amp;AH299&amp;AI299,'AP Scores'!$F$2:$G$1500,2,FALSE),T299&lt;&gt;"",T299),"")</f>
        <v/>
      </c>
    </row>
    <row r="300" spans="1:39" ht="15">
      <c r="A300" s="106">
        <v>287</v>
      </c>
      <c r="B300" s="275"/>
      <c r="C300" s="275"/>
      <c r="D300" s="275"/>
      <c r="E300" s="203"/>
      <c r="F300" s="276"/>
      <c r="G300" s="276"/>
      <c r="H300" s="276"/>
      <c r="I300" s="277"/>
      <c r="J300" s="276"/>
      <c r="K300" s="204"/>
      <c r="L300" s="276"/>
      <c r="M300" s="276"/>
      <c r="N300" s="277"/>
      <c r="O300" s="276"/>
      <c r="P300" s="277"/>
      <c r="Q300" s="194">
        <f t="shared" si="48"/>
        <v>0</v>
      </c>
      <c r="R300" s="355">
        <f t="shared" si="44"/>
        <v>0</v>
      </c>
      <c r="S300" s="278">
        <f t="shared" si="40"/>
        <v>0</v>
      </c>
      <c r="T300" s="195" t="str">
        <f>IFERROR((VLOOKUP(I300&amp;N300&amp;P300,'AP Scores'!$F$2:$G$1500,2,FALSE)), "")</f>
        <v/>
      </c>
      <c r="U300" s="276"/>
      <c r="V300" s="279"/>
      <c r="W300" s="275"/>
      <c r="X300" s="355">
        <f t="shared" si="41"/>
        <v>0</v>
      </c>
      <c r="Y300" s="280"/>
      <c r="Z300" s="280"/>
      <c r="AA300" s="281">
        <f t="shared" si="49"/>
        <v>0</v>
      </c>
      <c r="AB300" s="281">
        <f t="shared" si="45"/>
        <v>0</v>
      </c>
      <c r="AC300" s="281">
        <f t="shared" si="42"/>
        <v>0</v>
      </c>
      <c r="AD300" s="195" t="str">
        <f>IFERROR((VLOOKUP(X300&amp;Y300&amp;Z300,'AP Scores'!$F$2:$G$1500,2,FALSE)), "")</f>
        <v/>
      </c>
      <c r="AE300" s="276"/>
      <c r="AF300" s="282"/>
      <c r="AG300" s="278">
        <f t="shared" si="43"/>
        <v>0</v>
      </c>
      <c r="AH300" s="280"/>
      <c r="AI300" s="280"/>
      <c r="AJ300" s="281" cm="1">
        <f t="array" ref="AJ300">IFERROR(_xlfn.IFS(AG300*AH300*AI300&gt;0,AG300*AH300*AI300,Q300&gt;0,Q300),0)</f>
        <v>0</v>
      </c>
      <c r="AK300" s="281">
        <f t="shared" si="46"/>
        <v>0</v>
      </c>
      <c r="AL300" s="278">
        <f t="shared" si="47"/>
        <v>0</v>
      </c>
      <c r="AM300" s="196" t="str" cm="1">
        <f t="array" ref="AM300">IFERROR(_xlfn.IFS(IFERROR(VLOOKUP(AG300&amp;AH300&amp;AI300,'AP Scores'!$F$2:$G$1500,2,FALSE),"")&lt;&gt;"",VLOOKUP(AG300&amp;AH300&amp;AI300,'AP Scores'!$F$2:$G$1500,2,FALSE),T300&lt;&gt;"",T300),"")</f>
        <v/>
      </c>
    </row>
    <row r="301" spans="1:39" ht="15">
      <c r="A301" s="106">
        <v>288</v>
      </c>
      <c r="B301" s="275"/>
      <c r="C301" s="275"/>
      <c r="D301" s="275"/>
      <c r="E301" s="203"/>
      <c r="F301" s="276"/>
      <c r="G301" s="276"/>
      <c r="H301" s="276"/>
      <c r="I301" s="277"/>
      <c r="J301" s="276"/>
      <c r="K301" s="204"/>
      <c r="L301" s="276"/>
      <c r="M301" s="276"/>
      <c r="N301" s="277"/>
      <c r="O301" s="276"/>
      <c r="P301" s="277"/>
      <c r="Q301" s="194">
        <f t="shared" si="48"/>
        <v>0</v>
      </c>
      <c r="R301" s="355">
        <f t="shared" si="44"/>
        <v>0</v>
      </c>
      <c r="S301" s="278">
        <f t="shared" si="40"/>
        <v>0</v>
      </c>
      <c r="T301" s="195" t="str">
        <f>IFERROR((VLOOKUP(I301&amp;N301&amp;P301,'AP Scores'!$F$2:$G$1500,2,FALSE)), "")</f>
        <v/>
      </c>
      <c r="U301" s="276"/>
      <c r="V301" s="279"/>
      <c r="W301" s="275"/>
      <c r="X301" s="355">
        <f t="shared" si="41"/>
        <v>0</v>
      </c>
      <c r="Y301" s="280"/>
      <c r="Z301" s="280"/>
      <c r="AA301" s="281">
        <f t="shared" si="49"/>
        <v>0</v>
      </c>
      <c r="AB301" s="281">
        <f t="shared" si="45"/>
        <v>0</v>
      </c>
      <c r="AC301" s="281">
        <f t="shared" si="42"/>
        <v>0</v>
      </c>
      <c r="AD301" s="195" t="str">
        <f>IFERROR((VLOOKUP(X301&amp;Y301&amp;Z301,'AP Scores'!$F$2:$G$1500,2,FALSE)), "")</f>
        <v/>
      </c>
      <c r="AE301" s="276"/>
      <c r="AF301" s="282"/>
      <c r="AG301" s="278">
        <f t="shared" si="43"/>
        <v>0</v>
      </c>
      <c r="AH301" s="280"/>
      <c r="AI301" s="280"/>
      <c r="AJ301" s="281" cm="1">
        <f t="array" ref="AJ301">IFERROR(_xlfn.IFS(AG301*AH301*AI301&gt;0,AG301*AH301*AI301,Q301&gt;0,Q301),0)</f>
        <v>0</v>
      </c>
      <c r="AK301" s="281">
        <f t="shared" si="46"/>
        <v>0</v>
      </c>
      <c r="AL301" s="278">
        <f t="shared" si="47"/>
        <v>0</v>
      </c>
      <c r="AM301" s="196" t="str" cm="1">
        <f t="array" ref="AM301">IFERROR(_xlfn.IFS(IFERROR(VLOOKUP(AG301&amp;AH301&amp;AI301,'AP Scores'!$F$2:$G$1500,2,FALSE),"")&lt;&gt;"",VLOOKUP(AG301&amp;AH301&amp;AI301,'AP Scores'!$F$2:$G$1500,2,FALSE),T301&lt;&gt;"",T301),"")</f>
        <v/>
      </c>
    </row>
    <row r="302" spans="1:39" ht="15">
      <c r="A302" s="106">
        <v>289</v>
      </c>
      <c r="B302" s="275"/>
      <c r="C302" s="275"/>
      <c r="D302" s="275"/>
      <c r="E302" s="203"/>
      <c r="F302" s="276"/>
      <c r="G302" s="276"/>
      <c r="H302" s="276"/>
      <c r="I302" s="277"/>
      <c r="J302" s="276"/>
      <c r="K302" s="204"/>
      <c r="L302" s="276"/>
      <c r="M302" s="276"/>
      <c r="N302" s="277"/>
      <c r="O302" s="276"/>
      <c r="P302" s="277"/>
      <c r="Q302" s="194">
        <f t="shared" si="48"/>
        <v>0</v>
      </c>
      <c r="R302" s="355">
        <f t="shared" si="44"/>
        <v>0</v>
      </c>
      <c r="S302" s="278">
        <f t="shared" si="40"/>
        <v>0</v>
      </c>
      <c r="T302" s="195" t="str">
        <f>IFERROR((VLOOKUP(I302&amp;N302&amp;P302,'AP Scores'!$F$2:$G$1500,2,FALSE)), "")</f>
        <v/>
      </c>
      <c r="U302" s="276"/>
      <c r="V302" s="279"/>
      <c r="W302" s="275"/>
      <c r="X302" s="355">
        <f t="shared" si="41"/>
        <v>0</v>
      </c>
      <c r="Y302" s="280"/>
      <c r="Z302" s="280"/>
      <c r="AA302" s="281">
        <f t="shared" si="49"/>
        <v>0</v>
      </c>
      <c r="AB302" s="281">
        <f t="shared" si="45"/>
        <v>0</v>
      </c>
      <c r="AC302" s="281">
        <f t="shared" si="42"/>
        <v>0</v>
      </c>
      <c r="AD302" s="195" t="str">
        <f>IFERROR((VLOOKUP(X302&amp;Y302&amp;Z302,'AP Scores'!$F$2:$G$1500,2,FALSE)), "")</f>
        <v/>
      </c>
      <c r="AE302" s="276"/>
      <c r="AF302" s="282"/>
      <c r="AG302" s="278">
        <f t="shared" si="43"/>
        <v>0</v>
      </c>
      <c r="AH302" s="280"/>
      <c r="AI302" s="280"/>
      <c r="AJ302" s="281" cm="1">
        <f t="array" ref="AJ302">IFERROR(_xlfn.IFS(AG302*AH302*AI302&gt;0,AG302*AH302*AI302,Q302&gt;0,Q302),0)</f>
        <v>0</v>
      </c>
      <c r="AK302" s="281">
        <f t="shared" si="46"/>
        <v>0</v>
      </c>
      <c r="AL302" s="278">
        <f t="shared" si="47"/>
        <v>0</v>
      </c>
      <c r="AM302" s="196" t="str" cm="1">
        <f t="array" ref="AM302">IFERROR(_xlfn.IFS(IFERROR(VLOOKUP(AG302&amp;AH302&amp;AI302,'AP Scores'!$F$2:$G$1500,2,FALSE),"")&lt;&gt;"",VLOOKUP(AG302&amp;AH302&amp;AI302,'AP Scores'!$F$2:$G$1500,2,FALSE),T302&lt;&gt;"",T302),"")</f>
        <v/>
      </c>
    </row>
    <row r="303" spans="1:39" ht="15">
      <c r="A303" s="106">
        <v>290</v>
      </c>
      <c r="B303" s="275"/>
      <c r="C303" s="275"/>
      <c r="D303" s="275"/>
      <c r="E303" s="203"/>
      <c r="F303" s="276"/>
      <c r="G303" s="276"/>
      <c r="H303" s="276"/>
      <c r="I303" s="277"/>
      <c r="J303" s="276"/>
      <c r="K303" s="204"/>
      <c r="L303" s="276"/>
      <c r="M303" s="276"/>
      <c r="N303" s="277"/>
      <c r="O303" s="276"/>
      <c r="P303" s="277"/>
      <c r="Q303" s="194">
        <f t="shared" si="48"/>
        <v>0</v>
      </c>
      <c r="R303" s="355">
        <f t="shared" si="44"/>
        <v>0</v>
      </c>
      <c r="S303" s="278">
        <f t="shared" si="40"/>
        <v>0</v>
      </c>
      <c r="T303" s="195" t="str">
        <f>IFERROR((VLOOKUP(I303&amp;N303&amp;P303,'AP Scores'!$F$2:$G$1500,2,FALSE)), "")</f>
        <v/>
      </c>
      <c r="U303" s="276"/>
      <c r="V303" s="279"/>
      <c r="W303" s="275"/>
      <c r="X303" s="355">
        <f t="shared" si="41"/>
        <v>0</v>
      </c>
      <c r="Y303" s="280"/>
      <c r="Z303" s="280"/>
      <c r="AA303" s="281">
        <f t="shared" si="49"/>
        <v>0</v>
      </c>
      <c r="AB303" s="281">
        <f t="shared" si="45"/>
        <v>0</v>
      </c>
      <c r="AC303" s="281">
        <f t="shared" si="42"/>
        <v>0</v>
      </c>
      <c r="AD303" s="195" t="str">
        <f>IFERROR((VLOOKUP(X303&amp;Y303&amp;Z303,'AP Scores'!$F$2:$G$1500,2,FALSE)), "")</f>
        <v/>
      </c>
      <c r="AE303" s="276"/>
      <c r="AF303" s="282"/>
      <c r="AG303" s="278">
        <f t="shared" si="43"/>
        <v>0</v>
      </c>
      <c r="AH303" s="280"/>
      <c r="AI303" s="280"/>
      <c r="AJ303" s="281" cm="1">
        <f t="array" ref="AJ303">IFERROR(_xlfn.IFS(AG303*AH303*AI303&gt;0,AG303*AH303*AI303,Q303&gt;0,Q303),0)</f>
        <v>0</v>
      </c>
      <c r="AK303" s="281">
        <f t="shared" si="46"/>
        <v>0</v>
      </c>
      <c r="AL303" s="278">
        <f t="shared" si="47"/>
        <v>0</v>
      </c>
      <c r="AM303" s="196" t="str" cm="1">
        <f t="array" ref="AM303">IFERROR(_xlfn.IFS(IFERROR(VLOOKUP(AG303&amp;AH303&amp;AI303,'AP Scores'!$F$2:$G$1500,2,FALSE),"")&lt;&gt;"",VLOOKUP(AG303&amp;AH303&amp;AI303,'AP Scores'!$F$2:$G$1500,2,FALSE),T303&lt;&gt;"",T303),"")</f>
        <v/>
      </c>
    </row>
    <row r="304" spans="1:39" ht="15">
      <c r="A304" s="106">
        <v>291</v>
      </c>
      <c r="B304" s="275"/>
      <c r="C304" s="275"/>
      <c r="D304" s="275"/>
      <c r="E304" s="203"/>
      <c r="F304" s="276"/>
      <c r="G304" s="276"/>
      <c r="H304" s="276"/>
      <c r="I304" s="277"/>
      <c r="J304" s="276"/>
      <c r="K304" s="204"/>
      <c r="L304" s="276"/>
      <c r="M304" s="276"/>
      <c r="N304" s="277"/>
      <c r="O304" s="276"/>
      <c r="P304" s="277"/>
      <c r="Q304" s="194">
        <f t="shared" si="48"/>
        <v>0</v>
      </c>
      <c r="R304" s="355">
        <f t="shared" si="44"/>
        <v>0</v>
      </c>
      <c r="S304" s="278">
        <f t="shared" si="40"/>
        <v>0</v>
      </c>
      <c r="T304" s="195" t="str">
        <f>IFERROR((VLOOKUP(I304&amp;N304&amp;P304,'AP Scores'!$F$2:$G$1500,2,FALSE)), "")</f>
        <v/>
      </c>
      <c r="U304" s="276"/>
      <c r="V304" s="279"/>
      <c r="W304" s="275"/>
      <c r="X304" s="355">
        <f t="shared" si="41"/>
        <v>0</v>
      </c>
      <c r="Y304" s="280"/>
      <c r="Z304" s="280"/>
      <c r="AA304" s="281">
        <f t="shared" si="49"/>
        <v>0</v>
      </c>
      <c r="AB304" s="281">
        <f t="shared" si="45"/>
        <v>0</v>
      </c>
      <c r="AC304" s="281">
        <f t="shared" si="42"/>
        <v>0</v>
      </c>
      <c r="AD304" s="195" t="str">
        <f>IFERROR((VLOOKUP(X304&amp;Y304&amp;Z304,'AP Scores'!$F$2:$G$1500,2,FALSE)), "")</f>
        <v/>
      </c>
      <c r="AE304" s="276"/>
      <c r="AF304" s="282"/>
      <c r="AG304" s="278">
        <f t="shared" si="43"/>
        <v>0</v>
      </c>
      <c r="AH304" s="280"/>
      <c r="AI304" s="280"/>
      <c r="AJ304" s="281" cm="1">
        <f t="array" ref="AJ304">IFERROR(_xlfn.IFS(AG304*AH304*AI304&gt;0,AG304*AH304*AI304,Q304&gt;0,Q304),0)</f>
        <v>0</v>
      </c>
      <c r="AK304" s="281">
        <f t="shared" si="46"/>
        <v>0</v>
      </c>
      <c r="AL304" s="278">
        <f t="shared" si="47"/>
        <v>0</v>
      </c>
      <c r="AM304" s="196" t="str" cm="1">
        <f t="array" ref="AM304">IFERROR(_xlfn.IFS(IFERROR(VLOOKUP(AG304&amp;AH304&amp;AI304,'AP Scores'!$F$2:$G$1500,2,FALSE),"")&lt;&gt;"",VLOOKUP(AG304&amp;AH304&amp;AI304,'AP Scores'!$F$2:$G$1500,2,FALSE),T304&lt;&gt;"",T304),"")</f>
        <v/>
      </c>
    </row>
    <row r="305" spans="1:39" ht="15">
      <c r="A305" s="106">
        <v>292</v>
      </c>
      <c r="B305" s="275"/>
      <c r="C305" s="275"/>
      <c r="D305" s="275"/>
      <c r="E305" s="203"/>
      <c r="F305" s="276"/>
      <c r="G305" s="276"/>
      <c r="H305" s="276"/>
      <c r="I305" s="277"/>
      <c r="J305" s="276"/>
      <c r="K305" s="204"/>
      <c r="L305" s="276"/>
      <c r="M305" s="276"/>
      <c r="N305" s="277"/>
      <c r="O305" s="276"/>
      <c r="P305" s="277"/>
      <c r="Q305" s="194">
        <f t="shared" si="48"/>
        <v>0</v>
      </c>
      <c r="R305" s="355">
        <f t="shared" si="44"/>
        <v>0</v>
      </c>
      <c r="S305" s="278">
        <f t="shared" si="40"/>
        <v>0</v>
      </c>
      <c r="T305" s="195" t="str">
        <f>IFERROR((VLOOKUP(I305&amp;N305&amp;P305,'AP Scores'!$F$2:$G$1500,2,FALSE)), "")</f>
        <v/>
      </c>
      <c r="U305" s="276"/>
      <c r="V305" s="279"/>
      <c r="W305" s="275"/>
      <c r="X305" s="355">
        <f t="shared" si="41"/>
        <v>0</v>
      </c>
      <c r="Y305" s="280"/>
      <c r="Z305" s="280"/>
      <c r="AA305" s="281">
        <f t="shared" si="49"/>
        <v>0</v>
      </c>
      <c r="AB305" s="281">
        <f t="shared" si="45"/>
        <v>0</v>
      </c>
      <c r="AC305" s="281">
        <f t="shared" si="42"/>
        <v>0</v>
      </c>
      <c r="AD305" s="195" t="str">
        <f>IFERROR((VLOOKUP(X305&amp;Y305&amp;Z305,'AP Scores'!$F$2:$G$1500,2,FALSE)), "")</f>
        <v/>
      </c>
      <c r="AE305" s="276"/>
      <c r="AF305" s="282"/>
      <c r="AG305" s="278">
        <f t="shared" si="43"/>
        <v>0</v>
      </c>
      <c r="AH305" s="280"/>
      <c r="AI305" s="280"/>
      <c r="AJ305" s="281" cm="1">
        <f t="array" ref="AJ305">IFERROR(_xlfn.IFS(AG305*AH305*AI305&gt;0,AG305*AH305*AI305,Q305&gt;0,Q305),0)</f>
        <v>0</v>
      </c>
      <c r="AK305" s="281">
        <f t="shared" si="46"/>
        <v>0</v>
      </c>
      <c r="AL305" s="278">
        <f t="shared" si="47"/>
        <v>0</v>
      </c>
      <c r="AM305" s="196" t="str" cm="1">
        <f t="array" ref="AM305">IFERROR(_xlfn.IFS(IFERROR(VLOOKUP(AG305&amp;AH305&amp;AI305,'AP Scores'!$F$2:$G$1500,2,FALSE),"")&lt;&gt;"",VLOOKUP(AG305&amp;AH305&amp;AI305,'AP Scores'!$F$2:$G$1500,2,FALSE),T305&lt;&gt;"",T305),"")</f>
        <v/>
      </c>
    </row>
    <row r="306" spans="1:39" ht="15">
      <c r="A306" s="106">
        <v>293</v>
      </c>
      <c r="B306" s="275"/>
      <c r="C306" s="275"/>
      <c r="D306" s="275"/>
      <c r="E306" s="203"/>
      <c r="F306" s="276"/>
      <c r="G306" s="276"/>
      <c r="H306" s="276"/>
      <c r="I306" s="277"/>
      <c r="J306" s="276"/>
      <c r="K306" s="204"/>
      <c r="L306" s="276"/>
      <c r="M306" s="276"/>
      <c r="N306" s="277"/>
      <c r="O306" s="276"/>
      <c r="P306" s="277"/>
      <c r="Q306" s="194">
        <f t="shared" si="48"/>
        <v>0</v>
      </c>
      <c r="R306" s="355">
        <f t="shared" si="44"/>
        <v>0</v>
      </c>
      <c r="S306" s="278">
        <f t="shared" si="40"/>
        <v>0</v>
      </c>
      <c r="T306" s="195" t="str">
        <f>IFERROR((VLOOKUP(I306&amp;N306&amp;P306,'AP Scores'!$F$2:$G$1500,2,FALSE)), "")</f>
        <v/>
      </c>
      <c r="U306" s="276"/>
      <c r="V306" s="279"/>
      <c r="W306" s="275"/>
      <c r="X306" s="355">
        <f t="shared" si="41"/>
        <v>0</v>
      </c>
      <c r="Y306" s="280"/>
      <c r="Z306" s="280"/>
      <c r="AA306" s="281">
        <f t="shared" si="49"/>
        <v>0</v>
      </c>
      <c r="AB306" s="281">
        <f t="shared" si="45"/>
        <v>0</v>
      </c>
      <c r="AC306" s="281">
        <f t="shared" si="42"/>
        <v>0</v>
      </c>
      <c r="AD306" s="195" t="str">
        <f>IFERROR((VLOOKUP(X306&amp;Y306&amp;Z306,'AP Scores'!$F$2:$G$1500,2,FALSE)), "")</f>
        <v/>
      </c>
      <c r="AE306" s="276"/>
      <c r="AF306" s="282"/>
      <c r="AG306" s="278">
        <f t="shared" si="43"/>
        <v>0</v>
      </c>
      <c r="AH306" s="280"/>
      <c r="AI306" s="280"/>
      <c r="AJ306" s="281" cm="1">
        <f t="array" ref="AJ306">IFERROR(_xlfn.IFS(AG306*AH306*AI306&gt;0,AG306*AH306*AI306,Q306&gt;0,Q306),0)</f>
        <v>0</v>
      </c>
      <c r="AK306" s="281">
        <f t="shared" si="46"/>
        <v>0</v>
      </c>
      <c r="AL306" s="278">
        <f t="shared" si="47"/>
        <v>0</v>
      </c>
      <c r="AM306" s="196" t="str" cm="1">
        <f t="array" ref="AM306">IFERROR(_xlfn.IFS(IFERROR(VLOOKUP(AG306&amp;AH306&amp;AI306,'AP Scores'!$F$2:$G$1500,2,FALSE),"")&lt;&gt;"",VLOOKUP(AG306&amp;AH306&amp;AI306,'AP Scores'!$F$2:$G$1500,2,FALSE),T306&lt;&gt;"",T306),"")</f>
        <v/>
      </c>
    </row>
    <row r="307" spans="1:39" ht="15">
      <c r="A307" s="106">
        <v>294</v>
      </c>
      <c r="B307" s="275"/>
      <c r="C307" s="275"/>
      <c r="D307" s="275"/>
      <c r="E307" s="203"/>
      <c r="F307" s="276"/>
      <c r="G307" s="276"/>
      <c r="H307" s="276"/>
      <c r="I307" s="277"/>
      <c r="J307" s="276"/>
      <c r="K307" s="204"/>
      <c r="L307" s="276"/>
      <c r="M307" s="276"/>
      <c r="N307" s="277"/>
      <c r="O307" s="276"/>
      <c r="P307" s="277"/>
      <c r="Q307" s="194">
        <f t="shared" si="48"/>
        <v>0</v>
      </c>
      <c r="R307" s="355">
        <f t="shared" si="44"/>
        <v>0</v>
      </c>
      <c r="S307" s="278">
        <f t="shared" si="40"/>
        <v>0</v>
      </c>
      <c r="T307" s="195" t="str">
        <f>IFERROR((VLOOKUP(I307&amp;N307&amp;P307,'AP Scores'!$F$2:$G$1500,2,FALSE)), "")</f>
        <v/>
      </c>
      <c r="U307" s="276"/>
      <c r="V307" s="279"/>
      <c r="W307" s="275"/>
      <c r="X307" s="355">
        <f t="shared" si="41"/>
        <v>0</v>
      </c>
      <c r="Y307" s="280"/>
      <c r="Z307" s="280"/>
      <c r="AA307" s="281">
        <f t="shared" si="49"/>
        <v>0</v>
      </c>
      <c r="AB307" s="281">
        <f t="shared" si="45"/>
        <v>0</v>
      </c>
      <c r="AC307" s="281">
        <f t="shared" si="42"/>
        <v>0</v>
      </c>
      <c r="AD307" s="195" t="str">
        <f>IFERROR((VLOOKUP(X307&amp;Y307&amp;Z307,'AP Scores'!$F$2:$G$1500,2,FALSE)), "")</f>
        <v/>
      </c>
      <c r="AE307" s="276"/>
      <c r="AF307" s="282"/>
      <c r="AG307" s="278">
        <f t="shared" si="43"/>
        <v>0</v>
      </c>
      <c r="AH307" s="280"/>
      <c r="AI307" s="280"/>
      <c r="AJ307" s="281" cm="1">
        <f t="array" ref="AJ307">IFERROR(_xlfn.IFS(AG307*AH307*AI307&gt;0,AG307*AH307*AI307,Q307&gt;0,Q307),0)</f>
        <v>0</v>
      </c>
      <c r="AK307" s="281">
        <f t="shared" si="46"/>
        <v>0</v>
      </c>
      <c r="AL307" s="278">
        <f t="shared" si="47"/>
        <v>0</v>
      </c>
      <c r="AM307" s="196" t="str" cm="1">
        <f t="array" ref="AM307">IFERROR(_xlfn.IFS(IFERROR(VLOOKUP(AG307&amp;AH307&amp;AI307,'AP Scores'!$F$2:$G$1500,2,FALSE),"")&lt;&gt;"",VLOOKUP(AG307&amp;AH307&amp;AI307,'AP Scores'!$F$2:$G$1500,2,FALSE),T307&lt;&gt;"",T307),"")</f>
        <v/>
      </c>
    </row>
    <row r="308" spans="1:39" ht="15">
      <c r="A308" s="106">
        <v>295</v>
      </c>
      <c r="B308" s="275"/>
      <c r="C308" s="275"/>
      <c r="D308" s="275"/>
      <c r="E308" s="203"/>
      <c r="F308" s="276"/>
      <c r="G308" s="276"/>
      <c r="H308" s="276"/>
      <c r="I308" s="277"/>
      <c r="J308" s="276"/>
      <c r="K308" s="204"/>
      <c r="L308" s="276"/>
      <c r="M308" s="276"/>
      <c r="N308" s="277"/>
      <c r="O308" s="276"/>
      <c r="P308" s="277"/>
      <c r="Q308" s="194">
        <f t="shared" si="48"/>
        <v>0</v>
      </c>
      <c r="R308" s="355">
        <f t="shared" si="44"/>
        <v>0</v>
      </c>
      <c r="S308" s="278">
        <f t="shared" si="40"/>
        <v>0</v>
      </c>
      <c r="T308" s="195" t="str">
        <f>IFERROR((VLOOKUP(I308&amp;N308&amp;P308,'AP Scores'!$F$2:$G$1500,2,FALSE)), "")</f>
        <v/>
      </c>
      <c r="U308" s="276"/>
      <c r="V308" s="279"/>
      <c r="W308" s="275"/>
      <c r="X308" s="355">
        <f t="shared" si="41"/>
        <v>0</v>
      </c>
      <c r="Y308" s="280"/>
      <c r="Z308" s="280"/>
      <c r="AA308" s="281">
        <f t="shared" si="49"/>
        <v>0</v>
      </c>
      <c r="AB308" s="281">
        <f t="shared" si="45"/>
        <v>0</v>
      </c>
      <c r="AC308" s="281">
        <f t="shared" si="42"/>
        <v>0</v>
      </c>
      <c r="AD308" s="195" t="str">
        <f>IFERROR((VLOOKUP(X308&amp;Y308&amp;Z308,'AP Scores'!$F$2:$G$1500,2,FALSE)), "")</f>
        <v/>
      </c>
      <c r="AE308" s="276"/>
      <c r="AF308" s="282"/>
      <c r="AG308" s="278">
        <f t="shared" si="43"/>
        <v>0</v>
      </c>
      <c r="AH308" s="280"/>
      <c r="AI308" s="280"/>
      <c r="AJ308" s="281" cm="1">
        <f t="array" ref="AJ308">IFERROR(_xlfn.IFS(AG308*AH308*AI308&gt;0,AG308*AH308*AI308,Q308&gt;0,Q308),0)</f>
        <v>0</v>
      </c>
      <c r="AK308" s="281">
        <f t="shared" si="46"/>
        <v>0</v>
      </c>
      <c r="AL308" s="278">
        <f t="shared" si="47"/>
        <v>0</v>
      </c>
      <c r="AM308" s="196" t="str" cm="1">
        <f t="array" ref="AM308">IFERROR(_xlfn.IFS(IFERROR(VLOOKUP(AG308&amp;AH308&amp;AI308,'AP Scores'!$F$2:$G$1500,2,FALSE),"")&lt;&gt;"",VLOOKUP(AG308&amp;AH308&amp;AI308,'AP Scores'!$F$2:$G$1500,2,FALSE),T308&lt;&gt;"",T308),"")</f>
        <v/>
      </c>
    </row>
    <row r="309" spans="1:39" ht="15">
      <c r="A309" s="106">
        <v>296</v>
      </c>
      <c r="B309" s="275"/>
      <c r="C309" s="275"/>
      <c r="D309" s="275"/>
      <c r="E309" s="203"/>
      <c r="F309" s="276"/>
      <c r="G309" s="276"/>
      <c r="H309" s="276"/>
      <c r="I309" s="277"/>
      <c r="J309" s="276"/>
      <c r="K309" s="204"/>
      <c r="L309" s="276"/>
      <c r="M309" s="276"/>
      <c r="N309" s="277"/>
      <c r="O309" s="276"/>
      <c r="P309" s="277"/>
      <c r="Q309" s="194">
        <f t="shared" si="48"/>
        <v>0</v>
      </c>
      <c r="R309" s="355">
        <f t="shared" si="44"/>
        <v>0</v>
      </c>
      <c r="S309" s="278">
        <f t="shared" si="40"/>
        <v>0</v>
      </c>
      <c r="T309" s="195" t="str">
        <f>IFERROR((VLOOKUP(I309&amp;N309&amp;P309,'AP Scores'!$F$2:$G$1500,2,FALSE)), "")</f>
        <v/>
      </c>
      <c r="U309" s="276"/>
      <c r="V309" s="279"/>
      <c r="W309" s="275"/>
      <c r="X309" s="355">
        <f t="shared" si="41"/>
        <v>0</v>
      </c>
      <c r="Y309" s="280"/>
      <c r="Z309" s="280"/>
      <c r="AA309" s="281">
        <f t="shared" si="49"/>
        <v>0</v>
      </c>
      <c r="AB309" s="281">
        <f t="shared" si="45"/>
        <v>0</v>
      </c>
      <c r="AC309" s="281">
        <f t="shared" si="42"/>
        <v>0</v>
      </c>
      <c r="AD309" s="195" t="str">
        <f>IFERROR((VLOOKUP(X309&amp;Y309&amp;Z309,'AP Scores'!$F$2:$G$1500,2,FALSE)), "")</f>
        <v/>
      </c>
      <c r="AE309" s="276"/>
      <c r="AF309" s="282"/>
      <c r="AG309" s="278">
        <f t="shared" si="43"/>
        <v>0</v>
      </c>
      <c r="AH309" s="280"/>
      <c r="AI309" s="280"/>
      <c r="AJ309" s="281" cm="1">
        <f t="array" ref="AJ309">IFERROR(_xlfn.IFS(AG309*AH309*AI309&gt;0,AG309*AH309*AI309,Q309&gt;0,Q309),0)</f>
        <v>0</v>
      </c>
      <c r="AK309" s="281">
        <f t="shared" si="46"/>
        <v>0</v>
      </c>
      <c r="AL309" s="278">
        <f t="shared" si="47"/>
        <v>0</v>
      </c>
      <c r="AM309" s="196" t="str" cm="1">
        <f t="array" ref="AM309">IFERROR(_xlfn.IFS(IFERROR(VLOOKUP(AG309&amp;AH309&amp;AI309,'AP Scores'!$F$2:$G$1500,2,FALSE),"")&lt;&gt;"",VLOOKUP(AG309&amp;AH309&amp;AI309,'AP Scores'!$F$2:$G$1500,2,FALSE),T309&lt;&gt;"",T309),"")</f>
        <v/>
      </c>
    </row>
    <row r="310" spans="1:39" ht="15">
      <c r="A310" s="106">
        <v>297</v>
      </c>
      <c r="B310" s="275"/>
      <c r="C310" s="275"/>
      <c r="D310" s="275"/>
      <c r="E310" s="203"/>
      <c r="F310" s="276"/>
      <c r="G310" s="276"/>
      <c r="H310" s="276"/>
      <c r="I310" s="277"/>
      <c r="J310" s="276"/>
      <c r="K310" s="204"/>
      <c r="L310" s="276"/>
      <c r="M310" s="276"/>
      <c r="N310" s="277"/>
      <c r="O310" s="276"/>
      <c r="P310" s="277"/>
      <c r="Q310" s="194">
        <f t="shared" si="48"/>
        <v>0</v>
      </c>
      <c r="R310" s="355">
        <f t="shared" si="44"/>
        <v>0</v>
      </c>
      <c r="S310" s="278">
        <f t="shared" si="40"/>
        <v>0</v>
      </c>
      <c r="T310" s="195" t="str">
        <f>IFERROR((VLOOKUP(I310&amp;N310&amp;P310,'AP Scores'!$F$2:$G$1500,2,FALSE)), "")</f>
        <v/>
      </c>
      <c r="U310" s="276"/>
      <c r="V310" s="279"/>
      <c r="W310" s="275"/>
      <c r="X310" s="355">
        <f t="shared" si="41"/>
        <v>0</v>
      </c>
      <c r="Y310" s="280"/>
      <c r="Z310" s="280"/>
      <c r="AA310" s="281">
        <f t="shared" si="49"/>
        <v>0</v>
      </c>
      <c r="AB310" s="281">
        <f t="shared" si="45"/>
        <v>0</v>
      </c>
      <c r="AC310" s="281">
        <f t="shared" si="42"/>
        <v>0</v>
      </c>
      <c r="AD310" s="195" t="str">
        <f>IFERROR((VLOOKUP(X310&amp;Y310&amp;Z310,'AP Scores'!$F$2:$G$1500,2,FALSE)), "")</f>
        <v/>
      </c>
      <c r="AE310" s="276"/>
      <c r="AF310" s="282"/>
      <c r="AG310" s="278">
        <f t="shared" si="43"/>
        <v>0</v>
      </c>
      <c r="AH310" s="280"/>
      <c r="AI310" s="280"/>
      <c r="AJ310" s="281" cm="1">
        <f t="array" ref="AJ310">IFERROR(_xlfn.IFS(AG310*AH310*AI310&gt;0,AG310*AH310*AI310,Q310&gt;0,Q310),0)</f>
        <v>0</v>
      </c>
      <c r="AK310" s="281">
        <f t="shared" si="46"/>
        <v>0</v>
      </c>
      <c r="AL310" s="278">
        <f t="shared" si="47"/>
        <v>0</v>
      </c>
      <c r="AM310" s="196" t="str" cm="1">
        <f t="array" ref="AM310">IFERROR(_xlfn.IFS(IFERROR(VLOOKUP(AG310&amp;AH310&amp;AI310,'AP Scores'!$F$2:$G$1500,2,FALSE),"")&lt;&gt;"",VLOOKUP(AG310&amp;AH310&amp;AI310,'AP Scores'!$F$2:$G$1500,2,FALSE),T310&lt;&gt;"",T310),"")</f>
        <v/>
      </c>
    </row>
    <row r="311" spans="1:39" ht="15">
      <c r="A311" s="106">
        <v>298</v>
      </c>
      <c r="B311" s="275"/>
      <c r="C311" s="275"/>
      <c r="D311" s="275"/>
      <c r="E311" s="203"/>
      <c r="F311" s="276"/>
      <c r="G311" s="276"/>
      <c r="H311" s="276"/>
      <c r="I311" s="277"/>
      <c r="J311" s="276"/>
      <c r="K311" s="204"/>
      <c r="L311" s="276"/>
      <c r="M311" s="276"/>
      <c r="N311" s="277"/>
      <c r="O311" s="276"/>
      <c r="P311" s="277"/>
      <c r="Q311" s="194">
        <f t="shared" si="48"/>
        <v>0</v>
      </c>
      <c r="R311" s="355">
        <f t="shared" si="44"/>
        <v>0</v>
      </c>
      <c r="S311" s="278">
        <f t="shared" si="40"/>
        <v>0</v>
      </c>
      <c r="T311" s="195" t="str">
        <f>IFERROR((VLOOKUP(I311&amp;N311&amp;P311,'AP Scores'!$F$2:$G$1500,2,FALSE)), "")</f>
        <v/>
      </c>
      <c r="U311" s="276"/>
      <c r="V311" s="279"/>
      <c r="W311" s="275"/>
      <c r="X311" s="355">
        <f t="shared" si="41"/>
        <v>0</v>
      </c>
      <c r="Y311" s="280"/>
      <c r="Z311" s="280"/>
      <c r="AA311" s="281">
        <f t="shared" si="49"/>
        <v>0</v>
      </c>
      <c r="AB311" s="281">
        <f t="shared" si="45"/>
        <v>0</v>
      </c>
      <c r="AC311" s="281">
        <f t="shared" si="42"/>
        <v>0</v>
      </c>
      <c r="AD311" s="195" t="str">
        <f>IFERROR((VLOOKUP(X311&amp;Y311&amp;Z311,'AP Scores'!$F$2:$G$1500,2,FALSE)), "")</f>
        <v/>
      </c>
      <c r="AE311" s="276"/>
      <c r="AF311" s="282"/>
      <c r="AG311" s="278">
        <f t="shared" si="43"/>
        <v>0</v>
      </c>
      <c r="AH311" s="280"/>
      <c r="AI311" s="280"/>
      <c r="AJ311" s="281" cm="1">
        <f t="array" ref="AJ311">IFERROR(_xlfn.IFS(AG311*AH311*AI311&gt;0,AG311*AH311*AI311,Q311&gt;0,Q311),0)</f>
        <v>0</v>
      </c>
      <c r="AK311" s="281">
        <f t="shared" si="46"/>
        <v>0</v>
      </c>
      <c r="AL311" s="278">
        <f t="shared" si="47"/>
        <v>0</v>
      </c>
      <c r="AM311" s="196" t="str" cm="1">
        <f t="array" ref="AM311">IFERROR(_xlfn.IFS(IFERROR(VLOOKUP(AG311&amp;AH311&amp;AI311,'AP Scores'!$F$2:$G$1500,2,FALSE),"")&lt;&gt;"",VLOOKUP(AG311&amp;AH311&amp;AI311,'AP Scores'!$F$2:$G$1500,2,FALSE),T311&lt;&gt;"",T311),"")</f>
        <v/>
      </c>
    </row>
    <row r="312" spans="1:39" ht="15">
      <c r="A312" s="106">
        <v>299</v>
      </c>
      <c r="B312" s="275"/>
      <c r="C312" s="275"/>
      <c r="D312" s="275"/>
      <c r="E312" s="203"/>
      <c r="F312" s="276"/>
      <c r="G312" s="276"/>
      <c r="H312" s="276"/>
      <c r="I312" s="277"/>
      <c r="J312" s="276"/>
      <c r="K312" s="204"/>
      <c r="L312" s="276"/>
      <c r="M312" s="276"/>
      <c r="N312" s="277"/>
      <c r="O312" s="276"/>
      <c r="P312" s="277"/>
      <c r="Q312" s="194">
        <f t="shared" si="48"/>
        <v>0</v>
      </c>
      <c r="R312" s="355">
        <f t="shared" si="44"/>
        <v>0</v>
      </c>
      <c r="S312" s="278">
        <f t="shared" si="40"/>
        <v>0</v>
      </c>
      <c r="T312" s="195" t="str">
        <f>IFERROR((VLOOKUP(I312&amp;N312&amp;P312,'AP Scores'!$F$2:$G$1500,2,FALSE)), "")</f>
        <v/>
      </c>
      <c r="U312" s="276"/>
      <c r="V312" s="279"/>
      <c r="W312" s="275"/>
      <c r="X312" s="355">
        <f t="shared" si="41"/>
        <v>0</v>
      </c>
      <c r="Y312" s="280"/>
      <c r="Z312" s="280"/>
      <c r="AA312" s="281">
        <f t="shared" si="49"/>
        <v>0</v>
      </c>
      <c r="AB312" s="281">
        <f t="shared" si="45"/>
        <v>0</v>
      </c>
      <c r="AC312" s="281">
        <f t="shared" si="42"/>
        <v>0</v>
      </c>
      <c r="AD312" s="195" t="str">
        <f>IFERROR((VLOOKUP(X312&amp;Y312&amp;Z312,'AP Scores'!$F$2:$G$1500,2,FALSE)), "")</f>
        <v/>
      </c>
      <c r="AE312" s="276"/>
      <c r="AF312" s="282"/>
      <c r="AG312" s="278">
        <f t="shared" si="43"/>
        <v>0</v>
      </c>
      <c r="AH312" s="280"/>
      <c r="AI312" s="280"/>
      <c r="AJ312" s="281" cm="1">
        <f t="array" ref="AJ312">IFERROR(_xlfn.IFS(AG312*AH312*AI312&gt;0,AG312*AH312*AI312,Q312&gt;0,Q312),0)</f>
        <v>0</v>
      </c>
      <c r="AK312" s="281">
        <f t="shared" si="46"/>
        <v>0</v>
      </c>
      <c r="AL312" s="278">
        <f t="shared" si="47"/>
        <v>0</v>
      </c>
      <c r="AM312" s="196" t="str" cm="1">
        <f t="array" ref="AM312">IFERROR(_xlfn.IFS(IFERROR(VLOOKUP(AG312&amp;AH312&amp;AI312,'AP Scores'!$F$2:$G$1500,2,FALSE),"")&lt;&gt;"",VLOOKUP(AG312&amp;AH312&amp;AI312,'AP Scores'!$F$2:$G$1500,2,FALSE),T312&lt;&gt;"",T312),"")</f>
        <v/>
      </c>
    </row>
    <row r="313" spans="1:39" ht="15">
      <c r="A313" s="106">
        <v>300</v>
      </c>
      <c r="B313" s="275"/>
      <c r="C313" s="275"/>
      <c r="D313" s="275"/>
      <c r="E313" s="203"/>
      <c r="F313" s="276"/>
      <c r="G313" s="276"/>
      <c r="H313" s="276"/>
      <c r="I313" s="277"/>
      <c r="J313" s="276"/>
      <c r="K313" s="204"/>
      <c r="L313" s="276"/>
      <c r="M313" s="276"/>
      <c r="N313" s="277"/>
      <c r="O313" s="276"/>
      <c r="P313" s="277"/>
      <c r="Q313" s="194">
        <f t="shared" si="48"/>
        <v>0</v>
      </c>
      <c r="R313" s="355">
        <f t="shared" si="44"/>
        <v>0</v>
      </c>
      <c r="S313" s="278">
        <f t="shared" si="40"/>
        <v>0</v>
      </c>
      <c r="T313" s="195" t="str">
        <f>IFERROR((VLOOKUP(I313&amp;N313&amp;P313,'AP Scores'!$F$2:$G$1500,2,FALSE)), "")</f>
        <v/>
      </c>
      <c r="U313" s="276"/>
      <c r="V313" s="279"/>
      <c r="W313" s="275"/>
      <c r="X313" s="355">
        <f t="shared" si="41"/>
        <v>0</v>
      </c>
      <c r="Y313" s="280"/>
      <c r="Z313" s="280"/>
      <c r="AA313" s="281">
        <f t="shared" si="49"/>
        <v>0</v>
      </c>
      <c r="AB313" s="281">
        <f t="shared" si="45"/>
        <v>0</v>
      </c>
      <c r="AC313" s="281">
        <f t="shared" si="42"/>
        <v>0</v>
      </c>
      <c r="AD313" s="195" t="str">
        <f>IFERROR((VLOOKUP(X313&amp;Y313&amp;Z313,'AP Scores'!$F$2:$G$1500,2,FALSE)), "")</f>
        <v/>
      </c>
      <c r="AE313" s="276"/>
      <c r="AF313" s="282"/>
      <c r="AG313" s="278">
        <f t="shared" si="43"/>
        <v>0</v>
      </c>
      <c r="AH313" s="280"/>
      <c r="AI313" s="280"/>
      <c r="AJ313" s="281" cm="1">
        <f t="array" ref="AJ313">IFERROR(_xlfn.IFS(AG313*AH313*AI313&gt;0,AG313*AH313*AI313,Q313&gt;0,Q313),0)</f>
        <v>0</v>
      </c>
      <c r="AK313" s="281">
        <f t="shared" si="46"/>
        <v>0</v>
      </c>
      <c r="AL313" s="278">
        <f t="shared" si="47"/>
        <v>0</v>
      </c>
      <c r="AM313" s="196" t="str" cm="1">
        <f t="array" ref="AM313">IFERROR(_xlfn.IFS(IFERROR(VLOOKUP(AG313&amp;AH313&amp;AI313,'AP Scores'!$F$2:$G$1500,2,FALSE),"")&lt;&gt;"",VLOOKUP(AG313&amp;AH313&amp;AI313,'AP Scores'!$F$2:$G$1500,2,FALSE),T313&lt;&gt;"",T313),"")</f>
        <v/>
      </c>
    </row>
    <row r="314" spans="1:39" ht="15">
      <c r="A314" s="106">
        <v>301</v>
      </c>
      <c r="B314" s="275"/>
      <c r="C314" s="275"/>
      <c r="D314" s="275"/>
      <c r="E314" s="203"/>
      <c r="F314" s="276"/>
      <c r="G314" s="276"/>
      <c r="H314" s="276"/>
      <c r="I314" s="277"/>
      <c r="J314" s="276"/>
      <c r="K314" s="204"/>
      <c r="L314" s="276"/>
      <c r="M314" s="276"/>
      <c r="N314" s="277"/>
      <c r="O314" s="276"/>
      <c r="P314" s="277"/>
      <c r="Q314" s="194">
        <f t="shared" si="48"/>
        <v>0</v>
      </c>
      <c r="R314" s="355">
        <f t="shared" si="44"/>
        <v>0</v>
      </c>
      <c r="S314" s="278">
        <f t="shared" si="40"/>
        <v>0</v>
      </c>
      <c r="T314" s="195" t="str">
        <f>IFERROR((VLOOKUP(I314&amp;N314&amp;P314,'AP Scores'!$F$2:$G$1500,2,FALSE)), "")</f>
        <v/>
      </c>
      <c r="U314" s="276"/>
      <c r="V314" s="279"/>
      <c r="W314" s="275"/>
      <c r="X314" s="355">
        <f t="shared" si="41"/>
        <v>0</v>
      </c>
      <c r="Y314" s="280"/>
      <c r="Z314" s="280"/>
      <c r="AA314" s="281">
        <f t="shared" si="49"/>
        <v>0</v>
      </c>
      <c r="AB314" s="281">
        <f t="shared" si="45"/>
        <v>0</v>
      </c>
      <c r="AC314" s="281">
        <f t="shared" si="42"/>
        <v>0</v>
      </c>
      <c r="AD314" s="195" t="str">
        <f>IFERROR((VLOOKUP(X314&amp;Y314&amp;Z314,'AP Scores'!$F$2:$G$1500,2,FALSE)), "")</f>
        <v/>
      </c>
      <c r="AE314" s="276"/>
      <c r="AF314" s="282"/>
      <c r="AG314" s="278">
        <f t="shared" si="43"/>
        <v>0</v>
      </c>
      <c r="AH314" s="280"/>
      <c r="AI314" s="280"/>
      <c r="AJ314" s="281" cm="1">
        <f t="array" ref="AJ314">IFERROR(_xlfn.IFS(AG314*AH314*AI314&gt;0,AG314*AH314*AI314,Q314&gt;0,Q314),0)</f>
        <v>0</v>
      </c>
      <c r="AK314" s="281">
        <f t="shared" si="46"/>
        <v>0</v>
      </c>
      <c r="AL314" s="278">
        <f t="shared" si="47"/>
        <v>0</v>
      </c>
      <c r="AM314" s="196" t="str" cm="1">
        <f t="array" ref="AM314">IFERROR(_xlfn.IFS(IFERROR(VLOOKUP(AG314&amp;AH314&amp;AI314,'AP Scores'!$F$2:$G$1500,2,FALSE),"")&lt;&gt;"",VLOOKUP(AG314&amp;AH314&amp;AI314,'AP Scores'!$F$2:$G$1500,2,FALSE),T314&lt;&gt;"",T314),"")</f>
        <v/>
      </c>
    </row>
    <row r="315" spans="1:39" ht="15">
      <c r="A315" s="106">
        <v>302</v>
      </c>
      <c r="B315" s="275"/>
      <c r="C315" s="275"/>
      <c r="D315" s="275"/>
      <c r="E315" s="203"/>
      <c r="F315" s="276"/>
      <c r="G315" s="276"/>
      <c r="H315" s="276"/>
      <c r="I315" s="277"/>
      <c r="J315" s="276"/>
      <c r="K315" s="204"/>
      <c r="L315" s="276"/>
      <c r="M315" s="276"/>
      <c r="N315" s="277"/>
      <c r="O315" s="276"/>
      <c r="P315" s="277"/>
      <c r="Q315" s="194">
        <f t="shared" si="48"/>
        <v>0</v>
      </c>
      <c r="R315" s="355">
        <f t="shared" si="44"/>
        <v>0</v>
      </c>
      <c r="S315" s="278">
        <f t="shared" si="40"/>
        <v>0</v>
      </c>
      <c r="T315" s="195" t="str">
        <f>IFERROR((VLOOKUP(I315&amp;N315&amp;P315,'AP Scores'!$F$2:$G$1500,2,FALSE)), "")</f>
        <v/>
      </c>
      <c r="U315" s="276"/>
      <c r="V315" s="279"/>
      <c r="W315" s="275"/>
      <c r="X315" s="355">
        <f t="shared" si="41"/>
        <v>0</v>
      </c>
      <c r="Y315" s="280"/>
      <c r="Z315" s="280"/>
      <c r="AA315" s="281">
        <f t="shared" si="49"/>
        <v>0</v>
      </c>
      <c r="AB315" s="281">
        <f t="shared" si="45"/>
        <v>0</v>
      </c>
      <c r="AC315" s="281">
        <f t="shared" si="42"/>
        <v>0</v>
      </c>
      <c r="AD315" s="195" t="str">
        <f>IFERROR((VLOOKUP(X315&amp;Y315&amp;Z315,'AP Scores'!$F$2:$G$1500,2,FALSE)), "")</f>
        <v/>
      </c>
      <c r="AE315" s="276"/>
      <c r="AF315" s="282"/>
      <c r="AG315" s="278">
        <f t="shared" si="43"/>
        <v>0</v>
      </c>
      <c r="AH315" s="280"/>
      <c r="AI315" s="280"/>
      <c r="AJ315" s="281" cm="1">
        <f t="array" ref="AJ315">IFERROR(_xlfn.IFS(AG315*AH315*AI315&gt;0,AG315*AH315*AI315,Q315&gt;0,Q315),0)</f>
        <v>0</v>
      </c>
      <c r="AK315" s="281">
        <f t="shared" si="46"/>
        <v>0</v>
      </c>
      <c r="AL315" s="278">
        <f t="shared" si="47"/>
        <v>0</v>
      </c>
      <c r="AM315" s="196" t="str" cm="1">
        <f t="array" ref="AM315">IFERROR(_xlfn.IFS(IFERROR(VLOOKUP(AG315&amp;AH315&amp;AI315,'AP Scores'!$F$2:$G$1500,2,FALSE),"")&lt;&gt;"",VLOOKUP(AG315&amp;AH315&amp;AI315,'AP Scores'!$F$2:$G$1500,2,FALSE),T315&lt;&gt;"",T315),"")</f>
        <v/>
      </c>
    </row>
    <row r="316" spans="1:39" ht="15">
      <c r="A316" s="106">
        <v>303</v>
      </c>
      <c r="B316" s="275"/>
      <c r="C316" s="275"/>
      <c r="D316" s="275"/>
      <c r="E316" s="203"/>
      <c r="F316" s="276"/>
      <c r="G316" s="276"/>
      <c r="H316" s="276"/>
      <c r="I316" s="277"/>
      <c r="J316" s="276"/>
      <c r="K316" s="204"/>
      <c r="L316" s="276"/>
      <c r="M316" s="276"/>
      <c r="N316" s="277"/>
      <c r="O316" s="276"/>
      <c r="P316" s="277"/>
      <c r="Q316" s="194">
        <f t="shared" si="48"/>
        <v>0</v>
      </c>
      <c r="R316" s="355">
        <f t="shared" si="44"/>
        <v>0</v>
      </c>
      <c r="S316" s="278">
        <f t="shared" si="40"/>
        <v>0</v>
      </c>
      <c r="T316" s="195" t="str">
        <f>IFERROR((VLOOKUP(I316&amp;N316&amp;P316,'AP Scores'!$F$2:$G$1500,2,FALSE)), "")</f>
        <v/>
      </c>
      <c r="U316" s="276"/>
      <c r="V316" s="279"/>
      <c r="W316" s="275"/>
      <c r="X316" s="355">
        <f t="shared" si="41"/>
        <v>0</v>
      </c>
      <c r="Y316" s="280"/>
      <c r="Z316" s="280"/>
      <c r="AA316" s="281">
        <f t="shared" si="49"/>
        <v>0</v>
      </c>
      <c r="AB316" s="281">
        <f t="shared" si="45"/>
        <v>0</v>
      </c>
      <c r="AC316" s="281">
        <f t="shared" si="42"/>
        <v>0</v>
      </c>
      <c r="AD316" s="195" t="str">
        <f>IFERROR((VLOOKUP(X316&amp;Y316&amp;Z316,'AP Scores'!$F$2:$G$1500,2,FALSE)), "")</f>
        <v/>
      </c>
      <c r="AE316" s="276"/>
      <c r="AF316" s="282"/>
      <c r="AG316" s="278">
        <f t="shared" si="43"/>
        <v>0</v>
      </c>
      <c r="AH316" s="280"/>
      <c r="AI316" s="280"/>
      <c r="AJ316" s="281" cm="1">
        <f t="array" ref="AJ316">IFERROR(_xlfn.IFS(AG316*AH316*AI316&gt;0,AG316*AH316*AI316,Q316&gt;0,Q316),0)</f>
        <v>0</v>
      </c>
      <c r="AK316" s="281">
        <f t="shared" si="46"/>
        <v>0</v>
      </c>
      <c r="AL316" s="278">
        <f t="shared" si="47"/>
        <v>0</v>
      </c>
      <c r="AM316" s="196" t="str" cm="1">
        <f t="array" ref="AM316">IFERROR(_xlfn.IFS(IFERROR(VLOOKUP(AG316&amp;AH316&amp;AI316,'AP Scores'!$F$2:$G$1500,2,FALSE),"")&lt;&gt;"",VLOOKUP(AG316&amp;AH316&amp;AI316,'AP Scores'!$F$2:$G$1500,2,FALSE),T316&lt;&gt;"",T316),"")</f>
        <v/>
      </c>
    </row>
    <row r="317" spans="1:39" ht="15">
      <c r="A317" s="106">
        <v>304</v>
      </c>
      <c r="B317" s="275"/>
      <c r="C317" s="275"/>
      <c r="D317" s="275"/>
      <c r="E317" s="203"/>
      <c r="F317" s="276"/>
      <c r="G317" s="276"/>
      <c r="H317" s="276"/>
      <c r="I317" s="277"/>
      <c r="J317" s="276"/>
      <c r="K317" s="204"/>
      <c r="L317" s="276"/>
      <c r="M317" s="276"/>
      <c r="N317" s="277"/>
      <c r="O317" s="276"/>
      <c r="P317" s="277"/>
      <c r="Q317" s="194">
        <f t="shared" si="48"/>
        <v>0</v>
      </c>
      <c r="R317" s="355">
        <f t="shared" si="44"/>
        <v>0</v>
      </c>
      <c r="S317" s="278">
        <f t="shared" si="40"/>
        <v>0</v>
      </c>
      <c r="T317" s="195" t="str">
        <f>IFERROR((VLOOKUP(I317&amp;N317&amp;P317,'AP Scores'!$F$2:$G$1500,2,FALSE)), "")</f>
        <v/>
      </c>
      <c r="U317" s="276"/>
      <c r="V317" s="279"/>
      <c r="W317" s="275"/>
      <c r="X317" s="355">
        <f t="shared" si="41"/>
        <v>0</v>
      </c>
      <c r="Y317" s="280"/>
      <c r="Z317" s="280"/>
      <c r="AA317" s="281">
        <f t="shared" si="49"/>
        <v>0</v>
      </c>
      <c r="AB317" s="281">
        <f t="shared" si="45"/>
        <v>0</v>
      </c>
      <c r="AC317" s="281">
        <f t="shared" si="42"/>
        <v>0</v>
      </c>
      <c r="AD317" s="195" t="str">
        <f>IFERROR((VLOOKUP(X317&amp;Y317&amp;Z317,'AP Scores'!$F$2:$G$1500,2,FALSE)), "")</f>
        <v/>
      </c>
      <c r="AE317" s="276"/>
      <c r="AF317" s="282"/>
      <c r="AG317" s="278">
        <f t="shared" si="43"/>
        <v>0</v>
      </c>
      <c r="AH317" s="280"/>
      <c r="AI317" s="280"/>
      <c r="AJ317" s="281" cm="1">
        <f t="array" ref="AJ317">IFERROR(_xlfn.IFS(AG317*AH317*AI317&gt;0,AG317*AH317*AI317,Q317&gt;0,Q317),0)</f>
        <v>0</v>
      </c>
      <c r="AK317" s="281">
        <f t="shared" si="46"/>
        <v>0</v>
      </c>
      <c r="AL317" s="278">
        <f t="shared" si="47"/>
        <v>0</v>
      </c>
      <c r="AM317" s="196" t="str" cm="1">
        <f t="array" ref="AM317">IFERROR(_xlfn.IFS(IFERROR(VLOOKUP(AG317&amp;AH317&amp;AI317,'AP Scores'!$F$2:$G$1500,2,FALSE),"")&lt;&gt;"",VLOOKUP(AG317&amp;AH317&amp;AI317,'AP Scores'!$F$2:$G$1500,2,FALSE),T317&lt;&gt;"",T317),"")</f>
        <v/>
      </c>
    </row>
    <row r="318" spans="1:39" ht="15">
      <c r="A318" s="106">
        <v>305</v>
      </c>
      <c r="B318" s="275"/>
      <c r="C318" s="275"/>
      <c r="D318" s="275"/>
      <c r="E318" s="203"/>
      <c r="F318" s="276"/>
      <c r="G318" s="276"/>
      <c r="H318" s="276"/>
      <c r="I318" s="277"/>
      <c r="J318" s="276"/>
      <c r="K318" s="204"/>
      <c r="L318" s="276"/>
      <c r="M318" s="276"/>
      <c r="N318" s="277"/>
      <c r="O318" s="276"/>
      <c r="P318" s="277"/>
      <c r="Q318" s="194">
        <f t="shared" si="48"/>
        <v>0</v>
      </c>
      <c r="R318" s="355">
        <f t="shared" si="44"/>
        <v>0</v>
      </c>
      <c r="S318" s="278">
        <f t="shared" si="40"/>
        <v>0</v>
      </c>
      <c r="T318" s="195" t="str">
        <f>IFERROR((VLOOKUP(I318&amp;N318&amp;P318,'AP Scores'!$F$2:$G$1500,2,FALSE)), "")</f>
        <v/>
      </c>
      <c r="U318" s="276"/>
      <c r="V318" s="279"/>
      <c r="W318" s="275"/>
      <c r="X318" s="355">
        <f t="shared" si="41"/>
        <v>0</v>
      </c>
      <c r="Y318" s="280"/>
      <c r="Z318" s="280"/>
      <c r="AA318" s="281">
        <f t="shared" si="49"/>
        <v>0</v>
      </c>
      <c r="AB318" s="281">
        <f t="shared" si="45"/>
        <v>0</v>
      </c>
      <c r="AC318" s="281">
        <f t="shared" si="42"/>
        <v>0</v>
      </c>
      <c r="AD318" s="195" t="str">
        <f>IFERROR((VLOOKUP(X318&amp;Y318&amp;Z318,'AP Scores'!$F$2:$G$1500,2,FALSE)), "")</f>
        <v/>
      </c>
      <c r="AE318" s="276"/>
      <c r="AF318" s="282"/>
      <c r="AG318" s="278">
        <f t="shared" si="43"/>
        <v>0</v>
      </c>
      <c r="AH318" s="280"/>
      <c r="AI318" s="280"/>
      <c r="AJ318" s="281" cm="1">
        <f t="array" ref="AJ318">IFERROR(_xlfn.IFS(AG318*AH318*AI318&gt;0,AG318*AH318*AI318,Q318&gt;0,Q318),0)</f>
        <v>0</v>
      </c>
      <c r="AK318" s="281">
        <f t="shared" si="46"/>
        <v>0</v>
      </c>
      <c r="AL318" s="278">
        <f t="shared" si="47"/>
        <v>0</v>
      </c>
      <c r="AM318" s="196" t="str" cm="1">
        <f t="array" ref="AM318">IFERROR(_xlfn.IFS(IFERROR(VLOOKUP(AG318&amp;AH318&amp;AI318,'AP Scores'!$F$2:$G$1500,2,FALSE),"")&lt;&gt;"",VLOOKUP(AG318&amp;AH318&amp;AI318,'AP Scores'!$F$2:$G$1500,2,FALSE),T318&lt;&gt;"",T318),"")</f>
        <v/>
      </c>
    </row>
    <row r="319" spans="1:39" ht="15">
      <c r="A319" s="106">
        <v>306</v>
      </c>
      <c r="B319" s="275"/>
      <c r="C319" s="275"/>
      <c r="D319" s="275"/>
      <c r="E319" s="203"/>
      <c r="F319" s="276"/>
      <c r="G319" s="276"/>
      <c r="H319" s="276"/>
      <c r="I319" s="277"/>
      <c r="J319" s="276"/>
      <c r="K319" s="204"/>
      <c r="L319" s="276"/>
      <c r="M319" s="276"/>
      <c r="N319" s="277"/>
      <c r="O319" s="276"/>
      <c r="P319" s="277"/>
      <c r="Q319" s="194">
        <f t="shared" si="48"/>
        <v>0</v>
      </c>
      <c r="R319" s="355">
        <f t="shared" si="44"/>
        <v>0</v>
      </c>
      <c r="S319" s="278">
        <f t="shared" si="40"/>
        <v>0</v>
      </c>
      <c r="T319" s="195" t="str">
        <f>IFERROR((VLOOKUP(I319&amp;N319&amp;P319,'AP Scores'!$F$2:$G$1500,2,FALSE)), "")</f>
        <v/>
      </c>
      <c r="U319" s="276"/>
      <c r="V319" s="279"/>
      <c r="W319" s="275"/>
      <c r="X319" s="355">
        <f t="shared" si="41"/>
        <v>0</v>
      </c>
      <c r="Y319" s="280"/>
      <c r="Z319" s="280"/>
      <c r="AA319" s="281">
        <f t="shared" si="49"/>
        <v>0</v>
      </c>
      <c r="AB319" s="281">
        <f t="shared" si="45"/>
        <v>0</v>
      </c>
      <c r="AC319" s="281">
        <f t="shared" si="42"/>
        <v>0</v>
      </c>
      <c r="AD319" s="195" t="str">
        <f>IFERROR((VLOOKUP(X319&amp;Y319&amp;Z319,'AP Scores'!$F$2:$G$1500,2,FALSE)), "")</f>
        <v/>
      </c>
      <c r="AE319" s="276"/>
      <c r="AF319" s="282"/>
      <c r="AG319" s="278">
        <f t="shared" si="43"/>
        <v>0</v>
      </c>
      <c r="AH319" s="280"/>
      <c r="AI319" s="280"/>
      <c r="AJ319" s="281" cm="1">
        <f t="array" ref="AJ319">IFERROR(_xlfn.IFS(AG319*AH319*AI319&gt;0,AG319*AH319*AI319,Q319&gt;0,Q319),0)</f>
        <v>0</v>
      </c>
      <c r="AK319" s="281">
        <f t="shared" si="46"/>
        <v>0</v>
      </c>
      <c r="AL319" s="278">
        <f t="shared" si="47"/>
        <v>0</v>
      </c>
      <c r="AM319" s="196" t="str" cm="1">
        <f t="array" ref="AM319">IFERROR(_xlfn.IFS(IFERROR(VLOOKUP(AG319&amp;AH319&amp;AI319,'AP Scores'!$F$2:$G$1500,2,FALSE),"")&lt;&gt;"",VLOOKUP(AG319&amp;AH319&amp;AI319,'AP Scores'!$F$2:$G$1500,2,FALSE),T319&lt;&gt;"",T319),"")</f>
        <v/>
      </c>
    </row>
    <row r="320" spans="1:39" ht="15">
      <c r="A320" s="106">
        <v>307</v>
      </c>
      <c r="B320" s="275"/>
      <c r="C320" s="275"/>
      <c r="D320" s="275"/>
      <c r="E320" s="203"/>
      <c r="F320" s="276"/>
      <c r="G320" s="276"/>
      <c r="H320" s="276"/>
      <c r="I320" s="277"/>
      <c r="J320" s="276"/>
      <c r="K320" s="204"/>
      <c r="L320" s="276"/>
      <c r="M320" s="276"/>
      <c r="N320" s="277"/>
      <c r="O320" s="276"/>
      <c r="P320" s="277"/>
      <c r="Q320" s="194">
        <f t="shared" si="48"/>
        <v>0</v>
      </c>
      <c r="R320" s="355">
        <f t="shared" si="44"/>
        <v>0</v>
      </c>
      <c r="S320" s="278">
        <f t="shared" si="40"/>
        <v>0</v>
      </c>
      <c r="T320" s="195" t="str">
        <f>IFERROR((VLOOKUP(I320&amp;N320&amp;P320,'AP Scores'!$F$2:$G$1500,2,FALSE)), "")</f>
        <v/>
      </c>
      <c r="U320" s="276"/>
      <c r="V320" s="279"/>
      <c r="W320" s="275"/>
      <c r="X320" s="355">
        <f t="shared" si="41"/>
        <v>0</v>
      </c>
      <c r="Y320" s="280"/>
      <c r="Z320" s="280"/>
      <c r="AA320" s="281">
        <f t="shared" si="49"/>
        <v>0</v>
      </c>
      <c r="AB320" s="281">
        <f t="shared" si="45"/>
        <v>0</v>
      </c>
      <c r="AC320" s="281">
        <f t="shared" si="42"/>
        <v>0</v>
      </c>
      <c r="AD320" s="195" t="str">
        <f>IFERROR((VLOOKUP(X320&amp;Y320&amp;Z320,'AP Scores'!$F$2:$G$1500,2,FALSE)), "")</f>
        <v/>
      </c>
      <c r="AE320" s="276"/>
      <c r="AF320" s="282"/>
      <c r="AG320" s="278">
        <f t="shared" si="43"/>
        <v>0</v>
      </c>
      <c r="AH320" s="280"/>
      <c r="AI320" s="280"/>
      <c r="AJ320" s="281" cm="1">
        <f t="array" ref="AJ320">IFERROR(_xlfn.IFS(AG320*AH320*AI320&gt;0,AG320*AH320*AI320,Q320&gt;0,Q320),0)</f>
        <v>0</v>
      </c>
      <c r="AK320" s="281">
        <f t="shared" si="46"/>
        <v>0</v>
      </c>
      <c r="AL320" s="278">
        <f t="shared" si="47"/>
        <v>0</v>
      </c>
      <c r="AM320" s="196" t="str" cm="1">
        <f t="array" ref="AM320">IFERROR(_xlfn.IFS(IFERROR(VLOOKUP(AG320&amp;AH320&amp;AI320,'AP Scores'!$F$2:$G$1500,2,FALSE),"")&lt;&gt;"",VLOOKUP(AG320&amp;AH320&amp;AI320,'AP Scores'!$F$2:$G$1500,2,FALSE),T320&lt;&gt;"",T320),"")</f>
        <v/>
      </c>
    </row>
    <row r="321" spans="1:39" ht="15">
      <c r="A321" s="106">
        <v>308</v>
      </c>
      <c r="B321" s="275"/>
      <c r="C321" s="275"/>
      <c r="D321" s="275"/>
      <c r="E321" s="203"/>
      <c r="F321" s="276"/>
      <c r="G321" s="276"/>
      <c r="H321" s="276"/>
      <c r="I321" s="277"/>
      <c r="J321" s="276"/>
      <c r="K321" s="204"/>
      <c r="L321" s="276"/>
      <c r="M321" s="276"/>
      <c r="N321" s="277"/>
      <c r="O321" s="276"/>
      <c r="P321" s="277"/>
      <c r="Q321" s="194">
        <f t="shared" si="48"/>
        <v>0</v>
      </c>
      <c r="R321" s="355">
        <f t="shared" si="44"/>
        <v>0</v>
      </c>
      <c r="S321" s="278">
        <f t="shared" si="40"/>
        <v>0</v>
      </c>
      <c r="T321" s="195" t="str">
        <f>IFERROR((VLOOKUP(I321&amp;N321&amp;P321,'AP Scores'!$F$2:$G$1500,2,FALSE)), "")</f>
        <v/>
      </c>
      <c r="U321" s="276"/>
      <c r="V321" s="279"/>
      <c r="W321" s="275"/>
      <c r="X321" s="355">
        <f t="shared" si="41"/>
        <v>0</v>
      </c>
      <c r="Y321" s="280"/>
      <c r="Z321" s="280"/>
      <c r="AA321" s="281">
        <f t="shared" si="49"/>
        <v>0</v>
      </c>
      <c r="AB321" s="281">
        <f t="shared" si="45"/>
        <v>0</v>
      </c>
      <c r="AC321" s="281">
        <f t="shared" si="42"/>
        <v>0</v>
      </c>
      <c r="AD321" s="195" t="str">
        <f>IFERROR((VLOOKUP(X321&amp;Y321&amp;Z321,'AP Scores'!$F$2:$G$1500,2,FALSE)), "")</f>
        <v/>
      </c>
      <c r="AE321" s="276"/>
      <c r="AF321" s="282"/>
      <c r="AG321" s="278">
        <f t="shared" si="43"/>
        <v>0</v>
      </c>
      <c r="AH321" s="280"/>
      <c r="AI321" s="280"/>
      <c r="AJ321" s="281" cm="1">
        <f t="array" ref="AJ321">IFERROR(_xlfn.IFS(AG321*AH321*AI321&gt;0,AG321*AH321*AI321,Q321&gt;0,Q321),0)</f>
        <v>0</v>
      </c>
      <c r="AK321" s="281">
        <f t="shared" si="46"/>
        <v>0</v>
      </c>
      <c r="AL321" s="278">
        <f t="shared" si="47"/>
        <v>0</v>
      </c>
      <c r="AM321" s="196" t="str" cm="1">
        <f t="array" ref="AM321">IFERROR(_xlfn.IFS(IFERROR(VLOOKUP(AG321&amp;AH321&amp;AI321,'AP Scores'!$F$2:$G$1500,2,FALSE),"")&lt;&gt;"",VLOOKUP(AG321&amp;AH321&amp;AI321,'AP Scores'!$F$2:$G$1500,2,FALSE),T321&lt;&gt;"",T321),"")</f>
        <v/>
      </c>
    </row>
    <row r="322" spans="1:39" ht="15">
      <c r="A322" s="106">
        <v>309</v>
      </c>
      <c r="B322" s="275"/>
      <c r="C322" s="275"/>
      <c r="D322" s="275"/>
      <c r="E322" s="203"/>
      <c r="F322" s="276"/>
      <c r="G322" s="276"/>
      <c r="H322" s="276"/>
      <c r="I322" s="277"/>
      <c r="J322" s="276"/>
      <c r="K322" s="204"/>
      <c r="L322" s="276"/>
      <c r="M322" s="276"/>
      <c r="N322" s="277"/>
      <c r="O322" s="276"/>
      <c r="P322" s="277"/>
      <c r="Q322" s="194">
        <f t="shared" si="48"/>
        <v>0</v>
      </c>
      <c r="R322" s="355">
        <f t="shared" si="44"/>
        <v>0</v>
      </c>
      <c r="S322" s="278">
        <f t="shared" si="40"/>
        <v>0</v>
      </c>
      <c r="T322" s="195" t="str">
        <f>IFERROR((VLOOKUP(I322&amp;N322&amp;P322,'AP Scores'!$F$2:$G$1500,2,FALSE)), "")</f>
        <v/>
      </c>
      <c r="U322" s="276"/>
      <c r="V322" s="279"/>
      <c r="W322" s="275"/>
      <c r="X322" s="355">
        <f t="shared" si="41"/>
        <v>0</v>
      </c>
      <c r="Y322" s="280"/>
      <c r="Z322" s="280"/>
      <c r="AA322" s="281">
        <f t="shared" si="49"/>
        <v>0</v>
      </c>
      <c r="AB322" s="281">
        <f t="shared" si="45"/>
        <v>0</v>
      </c>
      <c r="AC322" s="281">
        <f t="shared" si="42"/>
        <v>0</v>
      </c>
      <c r="AD322" s="195" t="str">
        <f>IFERROR((VLOOKUP(X322&amp;Y322&amp;Z322,'AP Scores'!$F$2:$G$1500,2,FALSE)), "")</f>
        <v/>
      </c>
      <c r="AE322" s="276"/>
      <c r="AF322" s="282"/>
      <c r="AG322" s="278">
        <f t="shared" si="43"/>
        <v>0</v>
      </c>
      <c r="AH322" s="280"/>
      <c r="AI322" s="280"/>
      <c r="AJ322" s="281" cm="1">
        <f t="array" ref="AJ322">IFERROR(_xlfn.IFS(AG322*AH322*AI322&gt;0,AG322*AH322*AI322,Q322&gt;0,Q322),0)</f>
        <v>0</v>
      </c>
      <c r="AK322" s="281">
        <f t="shared" si="46"/>
        <v>0</v>
      </c>
      <c r="AL322" s="278">
        <f t="shared" si="47"/>
        <v>0</v>
      </c>
      <c r="AM322" s="196" t="str" cm="1">
        <f t="array" ref="AM322">IFERROR(_xlfn.IFS(IFERROR(VLOOKUP(AG322&amp;AH322&amp;AI322,'AP Scores'!$F$2:$G$1500,2,FALSE),"")&lt;&gt;"",VLOOKUP(AG322&amp;AH322&amp;AI322,'AP Scores'!$F$2:$G$1500,2,FALSE),T322&lt;&gt;"",T322),"")</f>
        <v/>
      </c>
    </row>
    <row r="323" spans="1:39" ht="15">
      <c r="A323" s="106">
        <v>310</v>
      </c>
      <c r="B323" s="275"/>
      <c r="C323" s="275"/>
      <c r="D323" s="275"/>
      <c r="E323" s="203"/>
      <c r="F323" s="276"/>
      <c r="G323" s="276"/>
      <c r="H323" s="276"/>
      <c r="I323" s="277"/>
      <c r="J323" s="276"/>
      <c r="K323" s="204"/>
      <c r="L323" s="276"/>
      <c r="M323" s="276"/>
      <c r="N323" s="277"/>
      <c r="O323" s="276"/>
      <c r="P323" s="277"/>
      <c r="Q323" s="194">
        <f t="shared" si="48"/>
        <v>0</v>
      </c>
      <c r="R323" s="355">
        <f t="shared" si="44"/>
        <v>0</v>
      </c>
      <c r="S323" s="278">
        <f t="shared" si="40"/>
        <v>0</v>
      </c>
      <c r="T323" s="195" t="str">
        <f>IFERROR((VLOOKUP(I323&amp;N323&amp;P323,'AP Scores'!$F$2:$G$1500,2,FALSE)), "")</f>
        <v/>
      </c>
      <c r="U323" s="276"/>
      <c r="V323" s="279"/>
      <c r="W323" s="275"/>
      <c r="X323" s="355">
        <f t="shared" si="41"/>
        <v>0</v>
      </c>
      <c r="Y323" s="280"/>
      <c r="Z323" s="280"/>
      <c r="AA323" s="281">
        <f t="shared" si="49"/>
        <v>0</v>
      </c>
      <c r="AB323" s="281">
        <f t="shared" si="45"/>
        <v>0</v>
      </c>
      <c r="AC323" s="281">
        <f t="shared" si="42"/>
        <v>0</v>
      </c>
      <c r="AD323" s="195" t="str">
        <f>IFERROR((VLOOKUP(X323&amp;Y323&amp;Z323,'AP Scores'!$F$2:$G$1500,2,FALSE)), "")</f>
        <v/>
      </c>
      <c r="AE323" s="276"/>
      <c r="AF323" s="282"/>
      <c r="AG323" s="278">
        <f t="shared" si="43"/>
        <v>0</v>
      </c>
      <c r="AH323" s="280"/>
      <c r="AI323" s="280"/>
      <c r="AJ323" s="281" cm="1">
        <f t="array" ref="AJ323">IFERROR(_xlfn.IFS(AG323*AH323*AI323&gt;0,AG323*AH323*AI323,Q323&gt;0,Q323),0)</f>
        <v>0</v>
      </c>
      <c r="AK323" s="281">
        <f t="shared" si="46"/>
        <v>0</v>
      </c>
      <c r="AL323" s="278">
        <f t="shared" si="47"/>
        <v>0</v>
      </c>
      <c r="AM323" s="196" t="str" cm="1">
        <f t="array" ref="AM323">IFERROR(_xlfn.IFS(IFERROR(VLOOKUP(AG323&amp;AH323&amp;AI323,'AP Scores'!$F$2:$G$1500,2,FALSE),"")&lt;&gt;"",VLOOKUP(AG323&amp;AH323&amp;AI323,'AP Scores'!$F$2:$G$1500,2,FALSE),T323&lt;&gt;"",T323),"")</f>
        <v/>
      </c>
    </row>
    <row r="324" spans="1:39" ht="15">
      <c r="A324" s="106">
        <v>311</v>
      </c>
      <c r="B324" s="275"/>
      <c r="C324" s="275"/>
      <c r="D324" s="275"/>
      <c r="E324" s="203"/>
      <c r="F324" s="276"/>
      <c r="G324" s="276"/>
      <c r="H324" s="276"/>
      <c r="I324" s="277"/>
      <c r="J324" s="276"/>
      <c r="K324" s="204"/>
      <c r="L324" s="276"/>
      <c r="M324" s="276"/>
      <c r="N324" s="277"/>
      <c r="O324" s="276"/>
      <c r="P324" s="277"/>
      <c r="Q324" s="194">
        <f t="shared" si="48"/>
        <v>0</v>
      </c>
      <c r="R324" s="355">
        <f t="shared" si="44"/>
        <v>0</v>
      </c>
      <c r="S324" s="278">
        <f t="shared" si="40"/>
        <v>0</v>
      </c>
      <c r="T324" s="195" t="str">
        <f>IFERROR((VLOOKUP(I324&amp;N324&amp;P324,'AP Scores'!$F$2:$G$1500,2,FALSE)), "")</f>
        <v/>
      </c>
      <c r="U324" s="276"/>
      <c r="V324" s="279"/>
      <c r="W324" s="275"/>
      <c r="X324" s="355">
        <f t="shared" si="41"/>
        <v>0</v>
      </c>
      <c r="Y324" s="280"/>
      <c r="Z324" s="280"/>
      <c r="AA324" s="281">
        <f t="shared" si="49"/>
        <v>0</v>
      </c>
      <c r="AB324" s="281">
        <f t="shared" si="45"/>
        <v>0</v>
      </c>
      <c r="AC324" s="281">
        <f t="shared" si="42"/>
        <v>0</v>
      </c>
      <c r="AD324" s="195" t="str">
        <f>IFERROR((VLOOKUP(X324&amp;Y324&amp;Z324,'AP Scores'!$F$2:$G$1500,2,FALSE)), "")</f>
        <v/>
      </c>
      <c r="AE324" s="276"/>
      <c r="AF324" s="282"/>
      <c r="AG324" s="278">
        <f t="shared" si="43"/>
        <v>0</v>
      </c>
      <c r="AH324" s="280"/>
      <c r="AI324" s="280"/>
      <c r="AJ324" s="281" cm="1">
        <f t="array" ref="AJ324">IFERROR(_xlfn.IFS(AG324*AH324*AI324&gt;0,AG324*AH324*AI324,Q324&gt;0,Q324),0)</f>
        <v>0</v>
      </c>
      <c r="AK324" s="281">
        <f t="shared" si="46"/>
        <v>0</v>
      </c>
      <c r="AL324" s="278">
        <f t="shared" si="47"/>
        <v>0</v>
      </c>
      <c r="AM324" s="196" t="str" cm="1">
        <f t="array" ref="AM324">IFERROR(_xlfn.IFS(IFERROR(VLOOKUP(AG324&amp;AH324&amp;AI324,'AP Scores'!$F$2:$G$1500,2,FALSE),"")&lt;&gt;"",VLOOKUP(AG324&amp;AH324&amp;AI324,'AP Scores'!$F$2:$G$1500,2,FALSE),T324&lt;&gt;"",T324),"")</f>
        <v/>
      </c>
    </row>
    <row r="325" spans="1:39" ht="15">
      <c r="A325" s="106">
        <v>312</v>
      </c>
      <c r="B325" s="275"/>
      <c r="C325" s="275"/>
      <c r="D325" s="275"/>
      <c r="E325" s="203"/>
      <c r="F325" s="276"/>
      <c r="G325" s="276"/>
      <c r="H325" s="276"/>
      <c r="I325" s="277"/>
      <c r="J325" s="276"/>
      <c r="K325" s="204"/>
      <c r="L325" s="276"/>
      <c r="M325" s="276"/>
      <c r="N325" s="277"/>
      <c r="O325" s="276"/>
      <c r="P325" s="277"/>
      <c r="Q325" s="194">
        <f t="shared" si="48"/>
        <v>0</v>
      </c>
      <c r="R325" s="355">
        <f t="shared" si="44"/>
        <v>0</v>
      </c>
      <c r="S325" s="278">
        <f t="shared" si="40"/>
        <v>0</v>
      </c>
      <c r="T325" s="195" t="str">
        <f>IFERROR((VLOOKUP(I325&amp;N325&amp;P325,'AP Scores'!$F$2:$G$1500,2,FALSE)), "")</f>
        <v/>
      </c>
      <c r="U325" s="276"/>
      <c r="V325" s="279"/>
      <c r="W325" s="275"/>
      <c r="X325" s="355">
        <f t="shared" si="41"/>
        <v>0</v>
      </c>
      <c r="Y325" s="280"/>
      <c r="Z325" s="280"/>
      <c r="AA325" s="281">
        <f t="shared" si="49"/>
        <v>0</v>
      </c>
      <c r="AB325" s="281">
        <f t="shared" si="45"/>
        <v>0</v>
      </c>
      <c r="AC325" s="281">
        <f t="shared" si="42"/>
        <v>0</v>
      </c>
      <c r="AD325" s="195" t="str">
        <f>IFERROR((VLOOKUP(X325&amp;Y325&amp;Z325,'AP Scores'!$F$2:$G$1500,2,FALSE)), "")</f>
        <v/>
      </c>
      <c r="AE325" s="276"/>
      <c r="AF325" s="282"/>
      <c r="AG325" s="278">
        <f t="shared" si="43"/>
        <v>0</v>
      </c>
      <c r="AH325" s="280"/>
      <c r="AI325" s="280"/>
      <c r="AJ325" s="281" cm="1">
        <f t="array" ref="AJ325">IFERROR(_xlfn.IFS(AG325*AH325*AI325&gt;0,AG325*AH325*AI325,Q325&gt;0,Q325),0)</f>
        <v>0</v>
      </c>
      <c r="AK325" s="281">
        <f t="shared" si="46"/>
        <v>0</v>
      </c>
      <c r="AL325" s="278">
        <f t="shared" si="47"/>
        <v>0</v>
      </c>
      <c r="AM325" s="196" t="str" cm="1">
        <f t="array" ref="AM325">IFERROR(_xlfn.IFS(IFERROR(VLOOKUP(AG325&amp;AH325&amp;AI325,'AP Scores'!$F$2:$G$1500,2,FALSE),"")&lt;&gt;"",VLOOKUP(AG325&amp;AH325&amp;AI325,'AP Scores'!$F$2:$G$1500,2,FALSE),T325&lt;&gt;"",T325),"")</f>
        <v/>
      </c>
    </row>
    <row r="326" spans="1:39" ht="15">
      <c r="A326" s="106">
        <v>313</v>
      </c>
      <c r="B326" s="275"/>
      <c r="C326" s="275"/>
      <c r="D326" s="275"/>
      <c r="E326" s="203"/>
      <c r="F326" s="276"/>
      <c r="G326" s="276"/>
      <c r="H326" s="276"/>
      <c r="I326" s="277"/>
      <c r="J326" s="276"/>
      <c r="K326" s="204"/>
      <c r="L326" s="276"/>
      <c r="M326" s="276"/>
      <c r="N326" s="277"/>
      <c r="O326" s="276"/>
      <c r="P326" s="277"/>
      <c r="Q326" s="194">
        <f t="shared" si="48"/>
        <v>0</v>
      </c>
      <c r="R326" s="355">
        <f t="shared" si="44"/>
        <v>0</v>
      </c>
      <c r="S326" s="278">
        <f t="shared" si="40"/>
        <v>0</v>
      </c>
      <c r="T326" s="195" t="str">
        <f>IFERROR((VLOOKUP(I326&amp;N326&amp;P326,'AP Scores'!$F$2:$G$1500,2,FALSE)), "")</f>
        <v/>
      </c>
      <c r="U326" s="276"/>
      <c r="V326" s="279"/>
      <c r="W326" s="275"/>
      <c r="X326" s="355">
        <f t="shared" si="41"/>
        <v>0</v>
      </c>
      <c r="Y326" s="280"/>
      <c r="Z326" s="280"/>
      <c r="AA326" s="281">
        <f t="shared" si="49"/>
        <v>0</v>
      </c>
      <c r="AB326" s="281">
        <f t="shared" si="45"/>
        <v>0</v>
      </c>
      <c r="AC326" s="281">
        <f t="shared" si="42"/>
        <v>0</v>
      </c>
      <c r="AD326" s="195" t="str">
        <f>IFERROR((VLOOKUP(X326&amp;Y326&amp;Z326,'AP Scores'!$F$2:$G$1500,2,FALSE)), "")</f>
        <v/>
      </c>
      <c r="AE326" s="276"/>
      <c r="AF326" s="282"/>
      <c r="AG326" s="278">
        <f t="shared" si="43"/>
        <v>0</v>
      </c>
      <c r="AH326" s="280"/>
      <c r="AI326" s="280"/>
      <c r="AJ326" s="281" cm="1">
        <f t="array" ref="AJ326">IFERROR(_xlfn.IFS(AG326*AH326*AI326&gt;0,AG326*AH326*AI326,Q326&gt;0,Q326),0)</f>
        <v>0</v>
      </c>
      <c r="AK326" s="281">
        <f t="shared" si="46"/>
        <v>0</v>
      </c>
      <c r="AL326" s="278">
        <f t="shared" si="47"/>
        <v>0</v>
      </c>
      <c r="AM326" s="196" t="str" cm="1">
        <f t="array" ref="AM326">IFERROR(_xlfn.IFS(IFERROR(VLOOKUP(AG326&amp;AH326&amp;AI326,'AP Scores'!$F$2:$G$1500,2,FALSE),"")&lt;&gt;"",VLOOKUP(AG326&amp;AH326&amp;AI326,'AP Scores'!$F$2:$G$1500,2,FALSE),T326&lt;&gt;"",T326),"")</f>
        <v/>
      </c>
    </row>
    <row r="327" spans="1:39" ht="15">
      <c r="A327" s="106">
        <v>314</v>
      </c>
      <c r="B327" s="275"/>
      <c r="C327" s="275"/>
      <c r="D327" s="275"/>
      <c r="E327" s="203"/>
      <c r="F327" s="276"/>
      <c r="G327" s="276"/>
      <c r="H327" s="276"/>
      <c r="I327" s="277"/>
      <c r="J327" s="276"/>
      <c r="K327" s="204"/>
      <c r="L327" s="276"/>
      <c r="M327" s="276"/>
      <c r="N327" s="277"/>
      <c r="O327" s="276"/>
      <c r="P327" s="277"/>
      <c r="Q327" s="194">
        <f t="shared" si="48"/>
        <v>0</v>
      </c>
      <c r="R327" s="355">
        <f t="shared" si="44"/>
        <v>0</v>
      </c>
      <c r="S327" s="278">
        <f t="shared" si="40"/>
        <v>0</v>
      </c>
      <c r="T327" s="195" t="str">
        <f>IFERROR((VLOOKUP(I327&amp;N327&amp;P327,'AP Scores'!$F$2:$G$1500,2,FALSE)), "")</f>
        <v/>
      </c>
      <c r="U327" s="276"/>
      <c r="V327" s="279"/>
      <c r="W327" s="275"/>
      <c r="X327" s="355">
        <f t="shared" si="41"/>
        <v>0</v>
      </c>
      <c r="Y327" s="280"/>
      <c r="Z327" s="280"/>
      <c r="AA327" s="281">
        <f t="shared" si="49"/>
        <v>0</v>
      </c>
      <c r="AB327" s="281">
        <f t="shared" si="45"/>
        <v>0</v>
      </c>
      <c r="AC327" s="281">
        <f t="shared" si="42"/>
        <v>0</v>
      </c>
      <c r="AD327" s="195" t="str">
        <f>IFERROR((VLOOKUP(X327&amp;Y327&amp;Z327,'AP Scores'!$F$2:$G$1500,2,FALSE)), "")</f>
        <v/>
      </c>
      <c r="AE327" s="276"/>
      <c r="AF327" s="282"/>
      <c r="AG327" s="278">
        <f t="shared" si="43"/>
        <v>0</v>
      </c>
      <c r="AH327" s="280"/>
      <c r="AI327" s="280"/>
      <c r="AJ327" s="281" cm="1">
        <f t="array" ref="AJ327">IFERROR(_xlfn.IFS(AG327*AH327*AI327&gt;0,AG327*AH327*AI327,Q327&gt;0,Q327),0)</f>
        <v>0</v>
      </c>
      <c r="AK327" s="281">
        <f t="shared" si="46"/>
        <v>0</v>
      </c>
      <c r="AL327" s="278">
        <f t="shared" si="47"/>
        <v>0</v>
      </c>
      <c r="AM327" s="196" t="str" cm="1">
        <f t="array" ref="AM327">IFERROR(_xlfn.IFS(IFERROR(VLOOKUP(AG327&amp;AH327&amp;AI327,'AP Scores'!$F$2:$G$1500,2,FALSE),"")&lt;&gt;"",VLOOKUP(AG327&amp;AH327&amp;AI327,'AP Scores'!$F$2:$G$1500,2,FALSE),T327&lt;&gt;"",T327),"")</f>
        <v/>
      </c>
    </row>
    <row r="328" spans="1:39" ht="15">
      <c r="A328" s="106">
        <v>315</v>
      </c>
      <c r="B328" s="275"/>
      <c r="C328" s="275"/>
      <c r="D328" s="275"/>
      <c r="E328" s="203"/>
      <c r="F328" s="276"/>
      <c r="G328" s="276"/>
      <c r="H328" s="276"/>
      <c r="I328" s="277"/>
      <c r="J328" s="276"/>
      <c r="K328" s="204"/>
      <c r="L328" s="276"/>
      <c r="M328" s="276"/>
      <c r="N328" s="277"/>
      <c r="O328" s="276"/>
      <c r="P328" s="277"/>
      <c r="Q328" s="194">
        <f t="shared" si="48"/>
        <v>0</v>
      </c>
      <c r="R328" s="355">
        <f t="shared" si="44"/>
        <v>0</v>
      </c>
      <c r="S328" s="278">
        <f t="shared" si="40"/>
        <v>0</v>
      </c>
      <c r="T328" s="195" t="str">
        <f>IFERROR((VLOOKUP(I328&amp;N328&amp;P328,'AP Scores'!$F$2:$G$1500,2,FALSE)), "")</f>
        <v/>
      </c>
      <c r="U328" s="276"/>
      <c r="V328" s="279"/>
      <c r="W328" s="275"/>
      <c r="X328" s="355">
        <f t="shared" si="41"/>
        <v>0</v>
      </c>
      <c r="Y328" s="280"/>
      <c r="Z328" s="280"/>
      <c r="AA328" s="281">
        <f t="shared" si="49"/>
        <v>0</v>
      </c>
      <c r="AB328" s="281">
        <f t="shared" si="45"/>
        <v>0</v>
      </c>
      <c r="AC328" s="281">
        <f t="shared" si="42"/>
        <v>0</v>
      </c>
      <c r="AD328" s="195" t="str">
        <f>IFERROR((VLOOKUP(X328&amp;Y328&amp;Z328,'AP Scores'!$F$2:$G$1500,2,FALSE)), "")</f>
        <v/>
      </c>
      <c r="AE328" s="276"/>
      <c r="AF328" s="282"/>
      <c r="AG328" s="278">
        <f t="shared" si="43"/>
        <v>0</v>
      </c>
      <c r="AH328" s="280"/>
      <c r="AI328" s="280"/>
      <c r="AJ328" s="281" cm="1">
        <f t="array" ref="AJ328">IFERROR(_xlfn.IFS(AG328*AH328*AI328&gt;0,AG328*AH328*AI328,Q328&gt;0,Q328),0)</f>
        <v>0</v>
      </c>
      <c r="AK328" s="281">
        <f t="shared" si="46"/>
        <v>0</v>
      </c>
      <c r="AL328" s="278">
        <f t="shared" si="47"/>
        <v>0</v>
      </c>
      <c r="AM328" s="196" t="str" cm="1">
        <f t="array" ref="AM328">IFERROR(_xlfn.IFS(IFERROR(VLOOKUP(AG328&amp;AH328&amp;AI328,'AP Scores'!$F$2:$G$1500,2,FALSE),"")&lt;&gt;"",VLOOKUP(AG328&amp;AH328&amp;AI328,'AP Scores'!$F$2:$G$1500,2,FALSE),T328&lt;&gt;"",T328),"")</f>
        <v/>
      </c>
    </row>
    <row r="329" spans="1:39" ht="15">
      <c r="A329" s="106">
        <v>316</v>
      </c>
      <c r="B329" s="275"/>
      <c r="C329" s="275"/>
      <c r="D329" s="275"/>
      <c r="E329" s="203"/>
      <c r="F329" s="276"/>
      <c r="G329" s="276"/>
      <c r="H329" s="276"/>
      <c r="I329" s="277"/>
      <c r="J329" s="276"/>
      <c r="K329" s="204"/>
      <c r="L329" s="276"/>
      <c r="M329" s="276"/>
      <c r="N329" s="277"/>
      <c r="O329" s="276"/>
      <c r="P329" s="277"/>
      <c r="Q329" s="194">
        <f t="shared" si="48"/>
        <v>0</v>
      </c>
      <c r="R329" s="355">
        <f t="shared" si="44"/>
        <v>0</v>
      </c>
      <c r="S329" s="278">
        <f t="shared" si="40"/>
        <v>0</v>
      </c>
      <c r="T329" s="195" t="str">
        <f>IFERROR((VLOOKUP(I329&amp;N329&amp;P329,'AP Scores'!$F$2:$G$1500,2,FALSE)), "")</f>
        <v/>
      </c>
      <c r="U329" s="276"/>
      <c r="V329" s="279"/>
      <c r="W329" s="275"/>
      <c r="X329" s="355">
        <f t="shared" si="41"/>
        <v>0</v>
      </c>
      <c r="Y329" s="280"/>
      <c r="Z329" s="280"/>
      <c r="AA329" s="281">
        <f t="shared" si="49"/>
        <v>0</v>
      </c>
      <c r="AB329" s="281">
        <f t="shared" si="45"/>
        <v>0</v>
      </c>
      <c r="AC329" s="281">
        <f t="shared" si="42"/>
        <v>0</v>
      </c>
      <c r="AD329" s="195" t="str">
        <f>IFERROR((VLOOKUP(X329&amp;Y329&amp;Z329,'AP Scores'!$F$2:$G$1500,2,FALSE)), "")</f>
        <v/>
      </c>
      <c r="AE329" s="276"/>
      <c r="AF329" s="282"/>
      <c r="AG329" s="278">
        <f t="shared" si="43"/>
        <v>0</v>
      </c>
      <c r="AH329" s="280"/>
      <c r="AI329" s="280"/>
      <c r="AJ329" s="281" cm="1">
        <f t="array" ref="AJ329">IFERROR(_xlfn.IFS(AG329*AH329*AI329&gt;0,AG329*AH329*AI329,Q329&gt;0,Q329),0)</f>
        <v>0</v>
      </c>
      <c r="AK329" s="281">
        <f t="shared" si="46"/>
        <v>0</v>
      </c>
      <c r="AL329" s="278">
        <f t="shared" si="47"/>
        <v>0</v>
      </c>
      <c r="AM329" s="196" t="str" cm="1">
        <f t="array" ref="AM329">IFERROR(_xlfn.IFS(IFERROR(VLOOKUP(AG329&amp;AH329&amp;AI329,'AP Scores'!$F$2:$G$1500,2,FALSE),"")&lt;&gt;"",VLOOKUP(AG329&amp;AH329&amp;AI329,'AP Scores'!$F$2:$G$1500,2,FALSE),T329&lt;&gt;"",T329),"")</f>
        <v/>
      </c>
    </row>
    <row r="330" spans="1:39" ht="15">
      <c r="A330" s="106">
        <v>317</v>
      </c>
      <c r="B330" s="275"/>
      <c r="C330" s="275"/>
      <c r="D330" s="275"/>
      <c r="E330" s="203"/>
      <c r="F330" s="276"/>
      <c r="G330" s="276"/>
      <c r="H330" s="276"/>
      <c r="I330" s="277"/>
      <c r="J330" s="276"/>
      <c r="K330" s="204"/>
      <c r="L330" s="276"/>
      <c r="M330" s="276"/>
      <c r="N330" s="277"/>
      <c r="O330" s="276"/>
      <c r="P330" s="277"/>
      <c r="Q330" s="194">
        <f t="shared" si="48"/>
        <v>0</v>
      </c>
      <c r="R330" s="355">
        <f t="shared" si="44"/>
        <v>0</v>
      </c>
      <c r="S330" s="278">
        <f t="shared" si="40"/>
        <v>0</v>
      </c>
      <c r="T330" s="195" t="str">
        <f>IFERROR((VLOOKUP(I330&amp;N330&amp;P330,'AP Scores'!$F$2:$G$1500,2,FALSE)), "")</f>
        <v/>
      </c>
      <c r="U330" s="276"/>
      <c r="V330" s="279"/>
      <c r="W330" s="275"/>
      <c r="X330" s="355">
        <f t="shared" si="41"/>
        <v>0</v>
      </c>
      <c r="Y330" s="280"/>
      <c r="Z330" s="280"/>
      <c r="AA330" s="281">
        <f t="shared" si="49"/>
        <v>0</v>
      </c>
      <c r="AB330" s="281">
        <f t="shared" si="45"/>
        <v>0</v>
      </c>
      <c r="AC330" s="281">
        <f t="shared" si="42"/>
        <v>0</v>
      </c>
      <c r="AD330" s="195" t="str">
        <f>IFERROR((VLOOKUP(X330&amp;Y330&amp;Z330,'AP Scores'!$F$2:$G$1500,2,FALSE)), "")</f>
        <v/>
      </c>
      <c r="AE330" s="276"/>
      <c r="AF330" s="282"/>
      <c r="AG330" s="278">
        <f t="shared" si="43"/>
        <v>0</v>
      </c>
      <c r="AH330" s="280"/>
      <c r="AI330" s="280"/>
      <c r="AJ330" s="281" cm="1">
        <f t="array" ref="AJ330">IFERROR(_xlfn.IFS(AG330*AH330*AI330&gt;0,AG330*AH330*AI330,Q330&gt;0,Q330),0)</f>
        <v>0</v>
      </c>
      <c r="AK330" s="281">
        <f t="shared" si="46"/>
        <v>0</v>
      </c>
      <c r="AL330" s="278">
        <f t="shared" si="47"/>
        <v>0</v>
      </c>
      <c r="AM330" s="196" t="str" cm="1">
        <f t="array" ref="AM330">IFERROR(_xlfn.IFS(IFERROR(VLOOKUP(AG330&amp;AH330&amp;AI330,'AP Scores'!$F$2:$G$1500,2,FALSE),"")&lt;&gt;"",VLOOKUP(AG330&amp;AH330&amp;AI330,'AP Scores'!$F$2:$G$1500,2,FALSE),T330&lt;&gt;"",T330),"")</f>
        <v/>
      </c>
    </row>
    <row r="331" spans="1:39" ht="15">
      <c r="A331" s="106">
        <v>318</v>
      </c>
      <c r="B331" s="275"/>
      <c r="C331" s="275"/>
      <c r="D331" s="275"/>
      <c r="E331" s="203"/>
      <c r="F331" s="276"/>
      <c r="G331" s="276"/>
      <c r="H331" s="276"/>
      <c r="I331" s="277"/>
      <c r="J331" s="276"/>
      <c r="K331" s="204"/>
      <c r="L331" s="276"/>
      <c r="M331" s="276"/>
      <c r="N331" s="277"/>
      <c r="O331" s="276"/>
      <c r="P331" s="277"/>
      <c r="Q331" s="194">
        <f t="shared" si="48"/>
        <v>0</v>
      </c>
      <c r="R331" s="355">
        <f t="shared" si="44"/>
        <v>0</v>
      </c>
      <c r="S331" s="278">
        <f t="shared" si="40"/>
        <v>0</v>
      </c>
      <c r="T331" s="195" t="str">
        <f>IFERROR((VLOOKUP(I331&amp;N331&amp;P331,'AP Scores'!$F$2:$G$1500,2,FALSE)), "")</f>
        <v/>
      </c>
      <c r="U331" s="276"/>
      <c r="V331" s="279"/>
      <c r="W331" s="275"/>
      <c r="X331" s="355">
        <f t="shared" si="41"/>
        <v>0</v>
      </c>
      <c r="Y331" s="280"/>
      <c r="Z331" s="280"/>
      <c r="AA331" s="281">
        <f t="shared" si="49"/>
        <v>0</v>
      </c>
      <c r="AB331" s="281">
        <f t="shared" si="45"/>
        <v>0</v>
      </c>
      <c r="AC331" s="281">
        <f t="shared" si="42"/>
        <v>0</v>
      </c>
      <c r="AD331" s="195" t="str">
        <f>IFERROR((VLOOKUP(X331&amp;Y331&amp;Z331,'AP Scores'!$F$2:$G$1500,2,FALSE)), "")</f>
        <v/>
      </c>
      <c r="AE331" s="276"/>
      <c r="AF331" s="282"/>
      <c r="AG331" s="278">
        <f t="shared" si="43"/>
        <v>0</v>
      </c>
      <c r="AH331" s="280"/>
      <c r="AI331" s="280"/>
      <c r="AJ331" s="281" cm="1">
        <f t="array" ref="AJ331">IFERROR(_xlfn.IFS(AG331*AH331*AI331&gt;0,AG331*AH331*AI331,Q331&gt;0,Q331),0)</f>
        <v>0</v>
      </c>
      <c r="AK331" s="281">
        <f t="shared" si="46"/>
        <v>0</v>
      </c>
      <c r="AL331" s="278">
        <f t="shared" si="47"/>
        <v>0</v>
      </c>
      <c r="AM331" s="196" t="str" cm="1">
        <f t="array" ref="AM331">IFERROR(_xlfn.IFS(IFERROR(VLOOKUP(AG331&amp;AH331&amp;AI331,'AP Scores'!$F$2:$G$1500,2,FALSE),"")&lt;&gt;"",VLOOKUP(AG331&amp;AH331&amp;AI331,'AP Scores'!$F$2:$G$1500,2,FALSE),T331&lt;&gt;"",T331),"")</f>
        <v/>
      </c>
    </row>
    <row r="332" spans="1:39" ht="15">
      <c r="A332" s="106">
        <v>319</v>
      </c>
      <c r="B332" s="275"/>
      <c r="C332" s="275"/>
      <c r="D332" s="275"/>
      <c r="E332" s="203"/>
      <c r="F332" s="276"/>
      <c r="G332" s="276"/>
      <c r="H332" s="276"/>
      <c r="I332" s="277"/>
      <c r="J332" s="276"/>
      <c r="K332" s="204"/>
      <c r="L332" s="276"/>
      <c r="M332" s="276"/>
      <c r="N332" s="277"/>
      <c r="O332" s="276"/>
      <c r="P332" s="277"/>
      <c r="Q332" s="194">
        <f t="shared" si="48"/>
        <v>0</v>
      </c>
      <c r="R332" s="355">
        <f t="shared" si="44"/>
        <v>0</v>
      </c>
      <c r="S332" s="278">
        <f t="shared" si="40"/>
        <v>0</v>
      </c>
      <c r="T332" s="195" t="str">
        <f>IFERROR((VLOOKUP(I332&amp;N332&amp;P332,'AP Scores'!$F$2:$G$1500,2,FALSE)), "")</f>
        <v/>
      </c>
      <c r="U332" s="276"/>
      <c r="V332" s="279"/>
      <c r="W332" s="275"/>
      <c r="X332" s="355">
        <f t="shared" si="41"/>
        <v>0</v>
      </c>
      <c r="Y332" s="280"/>
      <c r="Z332" s="280"/>
      <c r="AA332" s="281">
        <f t="shared" si="49"/>
        <v>0</v>
      </c>
      <c r="AB332" s="281">
        <f t="shared" si="45"/>
        <v>0</v>
      </c>
      <c r="AC332" s="281">
        <f t="shared" si="42"/>
        <v>0</v>
      </c>
      <c r="AD332" s="195" t="str">
        <f>IFERROR((VLOOKUP(X332&amp;Y332&amp;Z332,'AP Scores'!$F$2:$G$1500,2,FALSE)), "")</f>
        <v/>
      </c>
      <c r="AE332" s="276"/>
      <c r="AF332" s="282"/>
      <c r="AG332" s="278">
        <f t="shared" si="43"/>
        <v>0</v>
      </c>
      <c r="AH332" s="280"/>
      <c r="AI332" s="280"/>
      <c r="AJ332" s="281" cm="1">
        <f t="array" ref="AJ332">IFERROR(_xlfn.IFS(AG332*AH332*AI332&gt;0,AG332*AH332*AI332,Q332&gt;0,Q332),0)</f>
        <v>0</v>
      </c>
      <c r="AK332" s="281">
        <f t="shared" si="46"/>
        <v>0</v>
      </c>
      <c r="AL332" s="278">
        <f t="shared" si="47"/>
        <v>0</v>
      </c>
      <c r="AM332" s="196" t="str" cm="1">
        <f t="array" ref="AM332">IFERROR(_xlfn.IFS(IFERROR(VLOOKUP(AG332&amp;AH332&amp;AI332,'AP Scores'!$F$2:$G$1500,2,FALSE),"")&lt;&gt;"",VLOOKUP(AG332&amp;AH332&amp;AI332,'AP Scores'!$F$2:$G$1500,2,FALSE),T332&lt;&gt;"",T332),"")</f>
        <v/>
      </c>
    </row>
    <row r="333" spans="1:39" ht="15">
      <c r="A333" s="106">
        <v>320</v>
      </c>
      <c r="B333" s="275"/>
      <c r="C333" s="275"/>
      <c r="D333" s="275"/>
      <c r="E333" s="203"/>
      <c r="F333" s="276"/>
      <c r="G333" s="276"/>
      <c r="H333" s="276"/>
      <c r="I333" s="277"/>
      <c r="J333" s="276"/>
      <c r="K333" s="204"/>
      <c r="L333" s="276"/>
      <c r="M333" s="276"/>
      <c r="N333" s="277"/>
      <c r="O333" s="276"/>
      <c r="P333" s="277"/>
      <c r="Q333" s="194">
        <f t="shared" si="48"/>
        <v>0</v>
      </c>
      <c r="R333" s="355">
        <f t="shared" si="44"/>
        <v>0</v>
      </c>
      <c r="S333" s="278">
        <f t="shared" si="40"/>
        <v>0</v>
      </c>
      <c r="T333" s="195" t="str">
        <f>IFERROR((VLOOKUP(I333&amp;N333&amp;P333,'AP Scores'!$F$2:$G$1500,2,FALSE)), "")</f>
        <v/>
      </c>
      <c r="U333" s="276"/>
      <c r="V333" s="279"/>
      <c r="W333" s="275"/>
      <c r="X333" s="355">
        <f t="shared" si="41"/>
        <v>0</v>
      </c>
      <c r="Y333" s="280"/>
      <c r="Z333" s="280"/>
      <c r="AA333" s="281">
        <f t="shared" si="49"/>
        <v>0</v>
      </c>
      <c r="AB333" s="281">
        <f t="shared" si="45"/>
        <v>0</v>
      </c>
      <c r="AC333" s="281">
        <f t="shared" si="42"/>
        <v>0</v>
      </c>
      <c r="AD333" s="195" t="str">
        <f>IFERROR((VLOOKUP(X333&amp;Y333&amp;Z333,'AP Scores'!$F$2:$G$1500,2,FALSE)), "")</f>
        <v/>
      </c>
      <c r="AE333" s="276"/>
      <c r="AF333" s="282"/>
      <c r="AG333" s="278">
        <f t="shared" si="43"/>
        <v>0</v>
      </c>
      <c r="AH333" s="280"/>
      <c r="AI333" s="280"/>
      <c r="AJ333" s="281" cm="1">
        <f t="array" ref="AJ333">IFERROR(_xlfn.IFS(AG333*AH333*AI333&gt;0,AG333*AH333*AI333,Q333&gt;0,Q333),0)</f>
        <v>0</v>
      </c>
      <c r="AK333" s="281">
        <f t="shared" si="46"/>
        <v>0</v>
      </c>
      <c r="AL333" s="278">
        <f t="shared" si="47"/>
        <v>0</v>
      </c>
      <c r="AM333" s="196" t="str" cm="1">
        <f t="array" ref="AM333">IFERROR(_xlfn.IFS(IFERROR(VLOOKUP(AG333&amp;AH333&amp;AI333,'AP Scores'!$F$2:$G$1500,2,FALSE),"")&lt;&gt;"",VLOOKUP(AG333&amp;AH333&amp;AI333,'AP Scores'!$F$2:$G$1500,2,FALSE),T333&lt;&gt;"",T333),"")</f>
        <v/>
      </c>
    </row>
    <row r="334" spans="1:39" ht="15">
      <c r="A334" s="106">
        <v>321</v>
      </c>
      <c r="B334" s="275"/>
      <c r="C334" s="275"/>
      <c r="D334" s="275"/>
      <c r="E334" s="203"/>
      <c r="F334" s="276"/>
      <c r="G334" s="276"/>
      <c r="H334" s="276"/>
      <c r="I334" s="277"/>
      <c r="J334" s="276"/>
      <c r="K334" s="204"/>
      <c r="L334" s="276"/>
      <c r="M334" s="276"/>
      <c r="N334" s="277"/>
      <c r="O334" s="276"/>
      <c r="P334" s="277"/>
      <c r="Q334" s="194">
        <f t="shared" si="48"/>
        <v>0</v>
      </c>
      <c r="R334" s="355">
        <f t="shared" si="44"/>
        <v>0</v>
      </c>
      <c r="S334" s="278">
        <f t="shared" ref="S334:S397" si="50">I334*N334</f>
        <v>0</v>
      </c>
      <c r="T334" s="195" t="str">
        <f>IFERROR((VLOOKUP(I334&amp;N334&amp;P334,'AP Scores'!$F$2:$G$1500,2,FALSE)), "")</f>
        <v/>
      </c>
      <c r="U334" s="276"/>
      <c r="V334" s="279"/>
      <c r="W334" s="275"/>
      <c r="X334" s="355">
        <f t="shared" ref="X334:X397" si="51">I334</f>
        <v>0</v>
      </c>
      <c r="Y334" s="280"/>
      <c r="Z334" s="280"/>
      <c r="AA334" s="281">
        <f t="shared" si="49"/>
        <v>0</v>
      </c>
      <c r="AB334" s="281">
        <f t="shared" si="45"/>
        <v>0</v>
      </c>
      <c r="AC334" s="281">
        <f t="shared" ref="AC334:AC397" si="52">X334*Y334</f>
        <v>0</v>
      </c>
      <c r="AD334" s="195" t="str">
        <f>IFERROR((VLOOKUP(X334&amp;Y334&amp;Z334,'AP Scores'!$F$2:$G$1500,2,FALSE)), "")</f>
        <v/>
      </c>
      <c r="AE334" s="276"/>
      <c r="AF334" s="282"/>
      <c r="AG334" s="278">
        <f t="shared" ref="AG334:AG397" si="53">I334</f>
        <v>0</v>
      </c>
      <c r="AH334" s="280"/>
      <c r="AI334" s="280"/>
      <c r="AJ334" s="281" cm="1">
        <f t="array" ref="AJ334">IFERROR(_xlfn.IFS(AG334*AH334*AI334&gt;0,AG334*AH334*AI334,Q334&gt;0,Q334),0)</f>
        <v>0</v>
      </c>
      <c r="AK334" s="281">
        <f t="shared" si="46"/>
        <v>0</v>
      </c>
      <c r="AL334" s="278">
        <f t="shared" si="47"/>
        <v>0</v>
      </c>
      <c r="AM334" s="196" t="str" cm="1">
        <f t="array" ref="AM334">IFERROR(_xlfn.IFS(IFERROR(VLOOKUP(AG334&amp;AH334&amp;AI334,'AP Scores'!$F$2:$G$1500,2,FALSE),"")&lt;&gt;"",VLOOKUP(AG334&amp;AH334&amp;AI334,'AP Scores'!$F$2:$G$1500,2,FALSE),T334&lt;&gt;"",T334),"")</f>
        <v/>
      </c>
    </row>
    <row r="335" spans="1:39" ht="15">
      <c r="A335" s="106">
        <v>322</v>
      </c>
      <c r="B335" s="275"/>
      <c r="C335" s="275"/>
      <c r="D335" s="275"/>
      <c r="E335" s="203"/>
      <c r="F335" s="276"/>
      <c r="G335" s="276"/>
      <c r="H335" s="276"/>
      <c r="I335" s="277"/>
      <c r="J335" s="276"/>
      <c r="K335" s="204"/>
      <c r="L335" s="276"/>
      <c r="M335" s="276"/>
      <c r="N335" s="277"/>
      <c r="O335" s="276"/>
      <c r="P335" s="277"/>
      <c r="Q335" s="194">
        <f t="shared" si="48"/>
        <v>0</v>
      </c>
      <c r="R335" s="355">
        <f t="shared" ref="R335:R398" si="54">I335*P335</f>
        <v>0</v>
      </c>
      <c r="S335" s="278">
        <f t="shared" si="50"/>
        <v>0</v>
      </c>
      <c r="T335" s="195" t="str">
        <f>IFERROR((VLOOKUP(I335&amp;N335&amp;P335,'AP Scores'!$F$2:$G$1500,2,FALSE)), "")</f>
        <v/>
      </c>
      <c r="U335" s="276"/>
      <c r="V335" s="279"/>
      <c r="W335" s="275"/>
      <c r="X335" s="355">
        <f t="shared" si="51"/>
        <v>0</v>
      </c>
      <c r="Y335" s="280"/>
      <c r="Z335" s="280"/>
      <c r="AA335" s="281">
        <f t="shared" si="49"/>
        <v>0</v>
      </c>
      <c r="AB335" s="281">
        <f t="shared" ref="AB335:AB398" si="55">X335*Z335</f>
        <v>0</v>
      </c>
      <c r="AC335" s="281">
        <f t="shared" si="52"/>
        <v>0</v>
      </c>
      <c r="AD335" s="195" t="str">
        <f>IFERROR((VLOOKUP(X335&amp;Y335&amp;Z335,'AP Scores'!$F$2:$G$1500,2,FALSE)), "")</f>
        <v/>
      </c>
      <c r="AE335" s="276"/>
      <c r="AF335" s="282"/>
      <c r="AG335" s="278">
        <f t="shared" si="53"/>
        <v>0</v>
      </c>
      <c r="AH335" s="280"/>
      <c r="AI335" s="280"/>
      <c r="AJ335" s="281" cm="1">
        <f t="array" ref="AJ335">IFERROR(_xlfn.IFS(AG335*AH335*AI335&gt;0,AG335*AH335*AI335,Q335&gt;0,Q335),0)</f>
        <v>0</v>
      </c>
      <c r="AK335" s="281">
        <f t="shared" ref="AK335:AK398" si="56">AG335*AI335</f>
        <v>0</v>
      </c>
      <c r="AL335" s="278">
        <f t="shared" ref="AL335:AL398" si="57">AG335*AH335</f>
        <v>0</v>
      </c>
      <c r="AM335" s="196" t="str" cm="1">
        <f t="array" ref="AM335">IFERROR(_xlfn.IFS(IFERROR(VLOOKUP(AG335&amp;AH335&amp;AI335,'AP Scores'!$F$2:$G$1500,2,FALSE),"")&lt;&gt;"",VLOOKUP(AG335&amp;AH335&amp;AI335,'AP Scores'!$F$2:$G$1500,2,FALSE),T335&lt;&gt;"",T335),"")</f>
        <v/>
      </c>
    </row>
    <row r="336" spans="1:39" ht="15">
      <c r="A336" s="106">
        <v>323</v>
      </c>
      <c r="B336" s="275"/>
      <c r="C336" s="275"/>
      <c r="D336" s="275"/>
      <c r="E336" s="203"/>
      <c r="F336" s="276"/>
      <c r="G336" s="276"/>
      <c r="H336" s="276"/>
      <c r="I336" s="277"/>
      <c r="J336" s="276"/>
      <c r="K336" s="204"/>
      <c r="L336" s="276"/>
      <c r="M336" s="276"/>
      <c r="N336" s="277"/>
      <c r="O336" s="276"/>
      <c r="P336" s="277"/>
      <c r="Q336" s="194">
        <f t="shared" ref="Q336:Q399" si="58">I336*N336*P336</f>
        <v>0</v>
      </c>
      <c r="R336" s="355">
        <f t="shared" si="54"/>
        <v>0</v>
      </c>
      <c r="S336" s="278">
        <f t="shared" si="50"/>
        <v>0</v>
      </c>
      <c r="T336" s="195" t="str">
        <f>IFERROR((VLOOKUP(I336&amp;N336&amp;P336,'AP Scores'!$F$2:$G$1500,2,FALSE)), "")</f>
        <v/>
      </c>
      <c r="U336" s="276"/>
      <c r="V336" s="279"/>
      <c r="W336" s="275"/>
      <c r="X336" s="355">
        <f t="shared" si="51"/>
        <v>0</v>
      </c>
      <c r="Y336" s="280"/>
      <c r="Z336" s="280"/>
      <c r="AA336" s="281">
        <f t="shared" ref="AA336:AA399" si="59">X336*Y336*Z336</f>
        <v>0</v>
      </c>
      <c r="AB336" s="281">
        <f t="shared" si="55"/>
        <v>0</v>
      </c>
      <c r="AC336" s="281">
        <f t="shared" si="52"/>
        <v>0</v>
      </c>
      <c r="AD336" s="195" t="str">
        <f>IFERROR((VLOOKUP(X336&amp;Y336&amp;Z336,'AP Scores'!$F$2:$G$1500,2,FALSE)), "")</f>
        <v/>
      </c>
      <c r="AE336" s="276"/>
      <c r="AF336" s="282"/>
      <c r="AG336" s="278">
        <f t="shared" si="53"/>
        <v>0</v>
      </c>
      <c r="AH336" s="280"/>
      <c r="AI336" s="280"/>
      <c r="AJ336" s="281" cm="1">
        <f t="array" ref="AJ336">IFERROR(_xlfn.IFS(AG336*AH336*AI336&gt;0,AG336*AH336*AI336,Q336&gt;0,Q336),0)</f>
        <v>0</v>
      </c>
      <c r="AK336" s="281">
        <f t="shared" si="56"/>
        <v>0</v>
      </c>
      <c r="AL336" s="278">
        <f t="shared" si="57"/>
        <v>0</v>
      </c>
      <c r="AM336" s="196" t="str" cm="1">
        <f t="array" ref="AM336">IFERROR(_xlfn.IFS(IFERROR(VLOOKUP(AG336&amp;AH336&amp;AI336,'AP Scores'!$F$2:$G$1500,2,FALSE),"")&lt;&gt;"",VLOOKUP(AG336&amp;AH336&amp;AI336,'AP Scores'!$F$2:$G$1500,2,FALSE),T336&lt;&gt;"",T336),"")</f>
        <v/>
      </c>
    </row>
    <row r="337" spans="1:39" ht="15">
      <c r="A337" s="106">
        <v>324</v>
      </c>
      <c r="B337" s="275"/>
      <c r="C337" s="275"/>
      <c r="D337" s="275"/>
      <c r="E337" s="203"/>
      <c r="F337" s="276"/>
      <c r="G337" s="276"/>
      <c r="H337" s="276"/>
      <c r="I337" s="277"/>
      <c r="J337" s="276"/>
      <c r="K337" s="204"/>
      <c r="L337" s="276"/>
      <c r="M337" s="276"/>
      <c r="N337" s="277"/>
      <c r="O337" s="276"/>
      <c r="P337" s="277"/>
      <c r="Q337" s="194">
        <f t="shared" si="58"/>
        <v>0</v>
      </c>
      <c r="R337" s="355">
        <f t="shared" si="54"/>
        <v>0</v>
      </c>
      <c r="S337" s="278">
        <f t="shared" si="50"/>
        <v>0</v>
      </c>
      <c r="T337" s="195" t="str">
        <f>IFERROR((VLOOKUP(I337&amp;N337&amp;P337,'AP Scores'!$F$2:$G$1500,2,FALSE)), "")</f>
        <v/>
      </c>
      <c r="U337" s="276"/>
      <c r="V337" s="279"/>
      <c r="W337" s="275"/>
      <c r="X337" s="355">
        <f t="shared" si="51"/>
        <v>0</v>
      </c>
      <c r="Y337" s="280"/>
      <c r="Z337" s="280"/>
      <c r="AA337" s="281">
        <f t="shared" si="59"/>
        <v>0</v>
      </c>
      <c r="AB337" s="281">
        <f t="shared" si="55"/>
        <v>0</v>
      </c>
      <c r="AC337" s="281">
        <f t="shared" si="52"/>
        <v>0</v>
      </c>
      <c r="AD337" s="195" t="str">
        <f>IFERROR((VLOOKUP(X337&amp;Y337&amp;Z337,'AP Scores'!$F$2:$G$1500,2,FALSE)), "")</f>
        <v/>
      </c>
      <c r="AE337" s="276"/>
      <c r="AF337" s="282"/>
      <c r="AG337" s="278">
        <f t="shared" si="53"/>
        <v>0</v>
      </c>
      <c r="AH337" s="280"/>
      <c r="AI337" s="280"/>
      <c r="AJ337" s="281" cm="1">
        <f t="array" ref="AJ337">IFERROR(_xlfn.IFS(AG337*AH337*AI337&gt;0,AG337*AH337*AI337,Q337&gt;0,Q337),0)</f>
        <v>0</v>
      </c>
      <c r="AK337" s="281">
        <f t="shared" si="56"/>
        <v>0</v>
      </c>
      <c r="AL337" s="278">
        <f t="shared" si="57"/>
        <v>0</v>
      </c>
      <c r="AM337" s="196" t="str" cm="1">
        <f t="array" ref="AM337">IFERROR(_xlfn.IFS(IFERROR(VLOOKUP(AG337&amp;AH337&amp;AI337,'AP Scores'!$F$2:$G$1500,2,FALSE),"")&lt;&gt;"",VLOOKUP(AG337&amp;AH337&amp;AI337,'AP Scores'!$F$2:$G$1500,2,FALSE),T337&lt;&gt;"",T337),"")</f>
        <v/>
      </c>
    </row>
    <row r="338" spans="1:39" ht="15">
      <c r="A338" s="106">
        <v>325</v>
      </c>
      <c r="B338" s="275"/>
      <c r="C338" s="275"/>
      <c r="D338" s="275"/>
      <c r="E338" s="203"/>
      <c r="F338" s="276"/>
      <c r="G338" s="276"/>
      <c r="H338" s="276"/>
      <c r="I338" s="277"/>
      <c r="J338" s="276"/>
      <c r="K338" s="204"/>
      <c r="L338" s="276"/>
      <c r="M338" s="276"/>
      <c r="N338" s="277"/>
      <c r="O338" s="276"/>
      <c r="P338" s="277"/>
      <c r="Q338" s="194">
        <f t="shared" si="58"/>
        <v>0</v>
      </c>
      <c r="R338" s="355">
        <f t="shared" si="54"/>
        <v>0</v>
      </c>
      <c r="S338" s="278">
        <f t="shared" si="50"/>
        <v>0</v>
      </c>
      <c r="T338" s="195" t="str">
        <f>IFERROR((VLOOKUP(I338&amp;N338&amp;P338,'AP Scores'!$F$2:$G$1500,2,FALSE)), "")</f>
        <v/>
      </c>
      <c r="U338" s="276"/>
      <c r="V338" s="279"/>
      <c r="W338" s="275"/>
      <c r="X338" s="355">
        <f t="shared" si="51"/>
        <v>0</v>
      </c>
      <c r="Y338" s="280"/>
      <c r="Z338" s="280"/>
      <c r="AA338" s="281">
        <f t="shared" si="59"/>
        <v>0</v>
      </c>
      <c r="AB338" s="281">
        <f t="shared" si="55"/>
        <v>0</v>
      </c>
      <c r="AC338" s="281">
        <f t="shared" si="52"/>
        <v>0</v>
      </c>
      <c r="AD338" s="195" t="str">
        <f>IFERROR((VLOOKUP(X338&amp;Y338&amp;Z338,'AP Scores'!$F$2:$G$1500,2,FALSE)), "")</f>
        <v/>
      </c>
      <c r="AE338" s="276"/>
      <c r="AF338" s="282"/>
      <c r="AG338" s="278">
        <f t="shared" si="53"/>
        <v>0</v>
      </c>
      <c r="AH338" s="280"/>
      <c r="AI338" s="280"/>
      <c r="AJ338" s="281" cm="1">
        <f t="array" ref="AJ338">IFERROR(_xlfn.IFS(AG338*AH338*AI338&gt;0,AG338*AH338*AI338,Q338&gt;0,Q338),0)</f>
        <v>0</v>
      </c>
      <c r="AK338" s="281">
        <f t="shared" si="56"/>
        <v>0</v>
      </c>
      <c r="AL338" s="278">
        <f t="shared" si="57"/>
        <v>0</v>
      </c>
      <c r="AM338" s="196" t="str" cm="1">
        <f t="array" ref="AM338">IFERROR(_xlfn.IFS(IFERROR(VLOOKUP(AG338&amp;AH338&amp;AI338,'AP Scores'!$F$2:$G$1500,2,FALSE),"")&lt;&gt;"",VLOOKUP(AG338&amp;AH338&amp;AI338,'AP Scores'!$F$2:$G$1500,2,FALSE),T338&lt;&gt;"",T338),"")</f>
        <v/>
      </c>
    </row>
    <row r="339" spans="1:39" ht="15">
      <c r="A339" s="106">
        <v>326</v>
      </c>
      <c r="B339" s="275"/>
      <c r="C339" s="275"/>
      <c r="D339" s="275"/>
      <c r="E339" s="203"/>
      <c r="F339" s="276"/>
      <c r="G339" s="276"/>
      <c r="H339" s="276"/>
      <c r="I339" s="277"/>
      <c r="J339" s="276"/>
      <c r="K339" s="204"/>
      <c r="L339" s="276"/>
      <c r="M339" s="276"/>
      <c r="N339" s="277"/>
      <c r="O339" s="276"/>
      <c r="P339" s="277"/>
      <c r="Q339" s="194">
        <f t="shared" si="58"/>
        <v>0</v>
      </c>
      <c r="R339" s="355">
        <f t="shared" si="54"/>
        <v>0</v>
      </c>
      <c r="S339" s="278">
        <f t="shared" si="50"/>
        <v>0</v>
      </c>
      <c r="T339" s="195" t="str">
        <f>IFERROR((VLOOKUP(I339&amp;N339&amp;P339,'AP Scores'!$F$2:$G$1500,2,FALSE)), "")</f>
        <v/>
      </c>
      <c r="U339" s="276"/>
      <c r="V339" s="279"/>
      <c r="W339" s="275"/>
      <c r="X339" s="355">
        <f t="shared" si="51"/>
        <v>0</v>
      </c>
      <c r="Y339" s="280"/>
      <c r="Z339" s="280"/>
      <c r="AA339" s="281">
        <f t="shared" si="59"/>
        <v>0</v>
      </c>
      <c r="AB339" s="281">
        <f t="shared" si="55"/>
        <v>0</v>
      </c>
      <c r="AC339" s="281">
        <f t="shared" si="52"/>
        <v>0</v>
      </c>
      <c r="AD339" s="195" t="str">
        <f>IFERROR((VLOOKUP(X339&amp;Y339&amp;Z339,'AP Scores'!$F$2:$G$1500,2,FALSE)), "")</f>
        <v/>
      </c>
      <c r="AE339" s="276"/>
      <c r="AF339" s="282"/>
      <c r="AG339" s="278">
        <f t="shared" si="53"/>
        <v>0</v>
      </c>
      <c r="AH339" s="280"/>
      <c r="AI339" s="280"/>
      <c r="AJ339" s="281" cm="1">
        <f t="array" ref="AJ339">IFERROR(_xlfn.IFS(AG339*AH339*AI339&gt;0,AG339*AH339*AI339,Q339&gt;0,Q339),0)</f>
        <v>0</v>
      </c>
      <c r="AK339" s="281">
        <f t="shared" si="56"/>
        <v>0</v>
      </c>
      <c r="AL339" s="278">
        <f t="shared" si="57"/>
        <v>0</v>
      </c>
      <c r="AM339" s="196" t="str" cm="1">
        <f t="array" ref="AM339">IFERROR(_xlfn.IFS(IFERROR(VLOOKUP(AG339&amp;AH339&amp;AI339,'AP Scores'!$F$2:$G$1500,2,FALSE),"")&lt;&gt;"",VLOOKUP(AG339&amp;AH339&amp;AI339,'AP Scores'!$F$2:$G$1500,2,FALSE),T339&lt;&gt;"",T339),"")</f>
        <v/>
      </c>
    </row>
    <row r="340" spans="1:39" ht="15">
      <c r="A340" s="106">
        <v>327</v>
      </c>
      <c r="B340" s="275"/>
      <c r="C340" s="275"/>
      <c r="D340" s="275"/>
      <c r="E340" s="203"/>
      <c r="F340" s="276"/>
      <c r="G340" s="276"/>
      <c r="H340" s="276"/>
      <c r="I340" s="277"/>
      <c r="J340" s="276"/>
      <c r="K340" s="204"/>
      <c r="L340" s="276"/>
      <c r="M340" s="276"/>
      <c r="N340" s="277"/>
      <c r="O340" s="276"/>
      <c r="P340" s="277"/>
      <c r="Q340" s="194">
        <f t="shared" si="58"/>
        <v>0</v>
      </c>
      <c r="R340" s="355">
        <f t="shared" si="54"/>
        <v>0</v>
      </c>
      <c r="S340" s="278">
        <f t="shared" si="50"/>
        <v>0</v>
      </c>
      <c r="T340" s="195" t="str">
        <f>IFERROR((VLOOKUP(I340&amp;N340&amp;P340,'AP Scores'!$F$2:$G$1500,2,FALSE)), "")</f>
        <v/>
      </c>
      <c r="U340" s="276"/>
      <c r="V340" s="279"/>
      <c r="W340" s="275"/>
      <c r="X340" s="355">
        <f t="shared" si="51"/>
        <v>0</v>
      </c>
      <c r="Y340" s="280"/>
      <c r="Z340" s="280"/>
      <c r="AA340" s="281">
        <f t="shared" si="59"/>
        <v>0</v>
      </c>
      <c r="AB340" s="281">
        <f t="shared" si="55"/>
        <v>0</v>
      </c>
      <c r="AC340" s="281">
        <f t="shared" si="52"/>
        <v>0</v>
      </c>
      <c r="AD340" s="195" t="str">
        <f>IFERROR((VLOOKUP(X340&amp;Y340&amp;Z340,'AP Scores'!$F$2:$G$1500,2,FALSE)), "")</f>
        <v/>
      </c>
      <c r="AE340" s="276"/>
      <c r="AF340" s="282"/>
      <c r="AG340" s="278">
        <f t="shared" si="53"/>
        <v>0</v>
      </c>
      <c r="AH340" s="280"/>
      <c r="AI340" s="280"/>
      <c r="AJ340" s="281" cm="1">
        <f t="array" ref="AJ340">IFERROR(_xlfn.IFS(AG340*AH340*AI340&gt;0,AG340*AH340*AI340,Q340&gt;0,Q340),0)</f>
        <v>0</v>
      </c>
      <c r="AK340" s="281">
        <f t="shared" si="56"/>
        <v>0</v>
      </c>
      <c r="AL340" s="278">
        <f t="shared" si="57"/>
        <v>0</v>
      </c>
      <c r="AM340" s="196" t="str" cm="1">
        <f t="array" ref="AM340">IFERROR(_xlfn.IFS(IFERROR(VLOOKUP(AG340&amp;AH340&amp;AI340,'AP Scores'!$F$2:$G$1500,2,FALSE),"")&lt;&gt;"",VLOOKUP(AG340&amp;AH340&amp;AI340,'AP Scores'!$F$2:$G$1500,2,FALSE),T340&lt;&gt;"",T340),"")</f>
        <v/>
      </c>
    </row>
    <row r="341" spans="1:39" ht="15">
      <c r="A341" s="106">
        <v>328</v>
      </c>
      <c r="B341" s="275"/>
      <c r="C341" s="275"/>
      <c r="D341" s="275"/>
      <c r="E341" s="203"/>
      <c r="F341" s="276"/>
      <c r="G341" s="276"/>
      <c r="H341" s="276"/>
      <c r="I341" s="277"/>
      <c r="J341" s="276"/>
      <c r="K341" s="204"/>
      <c r="L341" s="276"/>
      <c r="M341" s="276"/>
      <c r="N341" s="277"/>
      <c r="O341" s="276"/>
      <c r="P341" s="277"/>
      <c r="Q341" s="194">
        <f t="shared" si="58"/>
        <v>0</v>
      </c>
      <c r="R341" s="355">
        <f t="shared" si="54"/>
        <v>0</v>
      </c>
      <c r="S341" s="278">
        <f t="shared" si="50"/>
        <v>0</v>
      </c>
      <c r="T341" s="195" t="str">
        <f>IFERROR((VLOOKUP(I341&amp;N341&amp;P341,'AP Scores'!$F$2:$G$1500,2,FALSE)), "")</f>
        <v/>
      </c>
      <c r="U341" s="276"/>
      <c r="V341" s="279"/>
      <c r="W341" s="275"/>
      <c r="X341" s="355">
        <f t="shared" si="51"/>
        <v>0</v>
      </c>
      <c r="Y341" s="280"/>
      <c r="Z341" s="280"/>
      <c r="AA341" s="281">
        <f t="shared" si="59"/>
        <v>0</v>
      </c>
      <c r="AB341" s="281">
        <f t="shared" si="55"/>
        <v>0</v>
      </c>
      <c r="AC341" s="281">
        <f t="shared" si="52"/>
        <v>0</v>
      </c>
      <c r="AD341" s="195" t="str">
        <f>IFERROR((VLOOKUP(X341&amp;Y341&amp;Z341,'AP Scores'!$F$2:$G$1500,2,FALSE)), "")</f>
        <v/>
      </c>
      <c r="AE341" s="276"/>
      <c r="AF341" s="282"/>
      <c r="AG341" s="278">
        <f t="shared" si="53"/>
        <v>0</v>
      </c>
      <c r="AH341" s="280"/>
      <c r="AI341" s="280"/>
      <c r="AJ341" s="281" cm="1">
        <f t="array" ref="AJ341">IFERROR(_xlfn.IFS(AG341*AH341*AI341&gt;0,AG341*AH341*AI341,Q341&gt;0,Q341),0)</f>
        <v>0</v>
      </c>
      <c r="AK341" s="281">
        <f t="shared" si="56"/>
        <v>0</v>
      </c>
      <c r="AL341" s="278">
        <f t="shared" si="57"/>
        <v>0</v>
      </c>
      <c r="AM341" s="196" t="str" cm="1">
        <f t="array" ref="AM341">IFERROR(_xlfn.IFS(IFERROR(VLOOKUP(AG341&amp;AH341&amp;AI341,'AP Scores'!$F$2:$G$1500,2,FALSE),"")&lt;&gt;"",VLOOKUP(AG341&amp;AH341&amp;AI341,'AP Scores'!$F$2:$G$1500,2,FALSE),T341&lt;&gt;"",T341),"")</f>
        <v/>
      </c>
    </row>
    <row r="342" spans="1:39" ht="15">
      <c r="A342" s="106">
        <v>329</v>
      </c>
      <c r="B342" s="275"/>
      <c r="C342" s="275"/>
      <c r="D342" s="275"/>
      <c r="E342" s="203"/>
      <c r="F342" s="276"/>
      <c r="G342" s="276"/>
      <c r="H342" s="276"/>
      <c r="I342" s="277"/>
      <c r="J342" s="276"/>
      <c r="K342" s="204"/>
      <c r="L342" s="276"/>
      <c r="M342" s="276"/>
      <c r="N342" s="277"/>
      <c r="O342" s="276"/>
      <c r="P342" s="277"/>
      <c r="Q342" s="194">
        <f t="shared" si="58"/>
        <v>0</v>
      </c>
      <c r="R342" s="355">
        <f t="shared" si="54"/>
        <v>0</v>
      </c>
      <c r="S342" s="278">
        <f t="shared" si="50"/>
        <v>0</v>
      </c>
      <c r="T342" s="195" t="str">
        <f>IFERROR((VLOOKUP(I342&amp;N342&amp;P342,'AP Scores'!$F$2:$G$1500,2,FALSE)), "")</f>
        <v/>
      </c>
      <c r="U342" s="276"/>
      <c r="V342" s="279"/>
      <c r="W342" s="275"/>
      <c r="X342" s="355">
        <f t="shared" si="51"/>
        <v>0</v>
      </c>
      <c r="Y342" s="280"/>
      <c r="Z342" s="280"/>
      <c r="AA342" s="281">
        <f t="shared" si="59"/>
        <v>0</v>
      </c>
      <c r="AB342" s="281">
        <f t="shared" si="55"/>
        <v>0</v>
      </c>
      <c r="AC342" s="281">
        <f t="shared" si="52"/>
        <v>0</v>
      </c>
      <c r="AD342" s="195" t="str">
        <f>IFERROR((VLOOKUP(X342&amp;Y342&amp;Z342,'AP Scores'!$F$2:$G$1500,2,FALSE)), "")</f>
        <v/>
      </c>
      <c r="AE342" s="276"/>
      <c r="AF342" s="282"/>
      <c r="AG342" s="278">
        <f t="shared" si="53"/>
        <v>0</v>
      </c>
      <c r="AH342" s="280"/>
      <c r="AI342" s="280"/>
      <c r="AJ342" s="281" cm="1">
        <f t="array" ref="AJ342">IFERROR(_xlfn.IFS(AG342*AH342*AI342&gt;0,AG342*AH342*AI342,Q342&gt;0,Q342),0)</f>
        <v>0</v>
      </c>
      <c r="AK342" s="281">
        <f t="shared" si="56"/>
        <v>0</v>
      </c>
      <c r="AL342" s="278">
        <f t="shared" si="57"/>
        <v>0</v>
      </c>
      <c r="AM342" s="196" t="str" cm="1">
        <f t="array" ref="AM342">IFERROR(_xlfn.IFS(IFERROR(VLOOKUP(AG342&amp;AH342&amp;AI342,'AP Scores'!$F$2:$G$1500,2,FALSE),"")&lt;&gt;"",VLOOKUP(AG342&amp;AH342&amp;AI342,'AP Scores'!$F$2:$G$1500,2,FALSE),T342&lt;&gt;"",T342),"")</f>
        <v/>
      </c>
    </row>
    <row r="343" spans="1:39" ht="15">
      <c r="A343" s="106">
        <v>330</v>
      </c>
      <c r="B343" s="275"/>
      <c r="C343" s="275"/>
      <c r="D343" s="275"/>
      <c r="E343" s="203"/>
      <c r="F343" s="276"/>
      <c r="G343" s="276"/>
      <c r="H343" s="276"/>
      <c r="I343" s="277"/>
      <c r="J343" s="276"/>
      <c r="K343" s="204"/>
      <c r="L343" s="276"/>
      <c r="M343" s="276"/>
      <c r="N343" s="277"/>
      <c r="O343" s="276"/>
      <c r="P343" s="277"/>
      <c r="Q343" s="194">
        <f t="shared" si="58"/>
        <v>0</v>
      </c>
      <c r="R343" s="355">
        <f t="shared" si="54"/>
        <v>0</v>
      </c>
      <c r="S343" s="278">
        <f t="shared" si="50"/>
        <v>0</v>
      </c>
      <c r="T343" s="195" t="str">
        <f>IFERROR((VLOOKUP(I343&amp;N343&amp;P343,'AP Scores'!$F$2:$G$1500,2,FALSE)), "")</f>
        <v/>
      </c>
      <c r="U343" s="276"/>
      <c r="V343" s="279"/>
      <c r="W343" s="275"/>
      <c r="X343" s="355">
        <f t="shared" si="51"/>
        <v>0</v>
      </c>
      <c r="Y343" s="280"/>
      <c r="Z343" s="280"/>
      <c r="AA343" s="281">
        <f t="shared" si="59"/>
        <v>0</v>
      </c>
      <c r="AB343" s="281">
        <f t="shared" si="55"/>
        <v>0</v>
      </c>
      <c r="AC343" s="281">
        <f t="shared" si="52"/>
        <v>0</v>
      </c>
      <c r="AD343" s="195" t="str">
        <f>IFERROR((VLOOKUP(X343&amp;Y343&amp;Z343,'AP Scores'!$F$2:$G$1500,2,FALSE)), "")</f>
        <v/>
      </c>
      <c r="AE343" s="276"/>
      <c r="AF343" s="282"/>
      <c r="AG343" s="278">
        <f t="shared" si="53"/>
        <v>0</v>
      </c>
      <c r="AH343" s="280"/>
      <c r="AI343" s="280"/>
      <c r="AJ343" s="281" cm="1">
        <f t="array" ref="AJ343">IFERROR(_xlfn.IFS(AG343*AH343*AI343&gt;0,AG343*AH343*AI343,Q343&gt;0,Q343),0)</f>
        <v>0</v>
      </c>
      <c r="AK343" s="281">
        <f t="shared" si="56"/>
        <v>0</v>
      </c>
      <c r="AL343" s="278">
        <f t="shared" si="57"/>
        <v>0</v>
      </c>
      <c r="AM343" s="196" t="str" cm="1">
        <f t="array" ref="AM343">IFERROR(_xlfn.IFS(IFERROR(VLOOKUP(AG343&amp;AH343&amp;AI343,'AP Scores'!$F$2:$G$1500,2,FALSE),"")&lt;&gt;"",VLOOKUP(AG343&amp;AH343&amp;AI343,'AP Scores'!$F$2:$G$1500,2,FALSE),T343&lt;&gt;"",T343),"")</f>
        <v/>
      </c>
    </row>
    <row r="344" spans="1:39" ht="15">
      <c r="A344" s="106">
        <v>331</v>
      </c>
      <c r="B344" s="275"/>
      <c r="C344" s="275"/>
      <c r="D344" s="275"/>
      <c r="E344" s="203"/>
      <c r="F344" s="276"/>
      <c r="G344" s="276"/>
      <c r="H344" s="276"/>
      <c r="I344" s="277"/>
      <c r="J344" s="276"/>
      <c r="K344" s="204"/>
      <c r="L344" s="276"/>
      <c r="M344" s="276"/>
      <c r="N344" s="277"/>
      <c r="O344" s="276"/>
      <c r="P344" s="277"/>
      <c r="Q344" s="194">
        <f t="shared" si="58"/>
        <v>0</v>
      </c>
      <c r="R344" s="355">
        <f t="shared" si="54"/>
        <v>0</v>
      </c>
      <c r="S344" s="278">
        <f t="shared" si="50"/>
        <v>0</v>
      </c>
      <c r="T344" s="195" t="str">
        <f>IFERROR((VLOOKUP(I344&amp;N344&amp;P344,'AP Scores'!$F$2:$G$1500,2,FALSE)), "")</f>
        <v/>
      </c>
      <c r="U344" s="276"/>
      <c r="V344" s="279"/>
      <c r="W344" s="275"/>
      <c r="X344" s="355">
        <f t="shared" si="51"/>
        <v>0</v>
      </c>
      <c r="Y344" s="280"/>
      <c r="Z344" s="280"/>
      <c r="AA344" s="281">
        <f t="shared" si="59"/>
        <v>0</v>
      </c>
      <c r="AB344" s="281">
        <f t="shared" si="55"/>
        <v>0</v>
      </c>
      <c r="AC344" s="281">
        <f t="shared" si="52"/>
        <v>0</v>
      </c>
      <c r="AD344" s="195" t="str">
        <f>IFERROR((VLOOKUP(X344&amp;Y344&amp;Z344,'AP Scores'!$F$2:$G$1500,2,FALSE)), "")</f>
        <v/>
      </c>
      <c r="AE344" s="276"/>
      <c r="AF344" s="282"/>
      <c r="AG344" s="278">
        <f t="shared" si="53"/>
        <v>0</v>
      </c>
      <c r="AH344" s="280"/>
      <c r="AI344" s="280"/>
      <c r="AJ344" s="281" cm="1">
        <f t="array" ref="AJ344">IFERROR(_xlfn.IFS(AG344*AH344*AI344&gt;0,AG344*AH344*AI344,Q344&gt;0,Q344),0)</f>
        <v>0</v>
      </c>
      <c r="AK344" s="281">
        <f t="shared" si="56"/>
        <v>0</v>
      </c>
      <c r="AL344" s="278">
        <f t="shared" si="57"/>
        <v>0</v>
      </c>
      <c r="AM344" s="196" t="str" cm="1">
        <f t="array" ref="AM344">IFERROR(_xlfn.IFS(IFERROR(VLOOKUP(AG344&amp;AH344&amp;AI344,'AP Scores'!$F$2:$G$1500,2,FALSE),"")&lt;&gt;"",VLOOKUP(AG344&amp;AH344&amp;AI344,'AP Scores'!$F$2:$G$1500,2,FALSE),T344&lt;&gt;"",T344),"")</f>
        <v/>
      </c>
    </row>
    <row r="345" spans="1:39" ht="15">
      <c r="A345" s="106">
        <v>332</v>
      </c>
      <c r="B345" s="275"/>
      <c r="C345" s="275"/>
      <c r="D345" s="275"/>
      <c r="E345" s="203"/>
      <c r="F345" s="276"/>
      <c r="G345" s="276"/>
      <c r="H345" s="276"/>
      <c r="I345" s="277"/>
      <c r="J345" s="276"/>
      <c r="K345" s="204"/>
      <c r="L345" s="276"/>
      <c r="M345" s="276"/>
      <c r="N345" s="277"/>
      <c r="O345" s="276"/>
      <c r="P345" s="277"/>
      <c r="Q345" s="194">
        <f t="shared" si="58"/>
        <v>0</v>
      </c>
      <c r="R345" s="355">
        <f t="shared" si="54"/>
        <v>0</v>
      </c>
      <c r="S345" s="278">
        <f t="shared" si="50"/>
        <v>0</v>
      </c>
      <c r="T345" s="195" t="str">
        <f>IFERROR((VLOOKUP(I345&amp;N345&amp;P345,'AP Scores'!$F$2:$G$1500,2,FALSE)), "")</f>
        <v/>
      </c>
      <c r="U345" s="276"/>
      <c r="V345" s="279"/>
      <c r="W345" s="275"/>
      <c r="X345" s="355">
        <f t="shared" si="51"/>
        <v>0</v>
      </c>
      <c r="Y345" s="280"/>
      <c r="Z345" s="280"/>
      <c r="AA345" s="281">
        <f t="shared" si="59"/>
        <v>0</v>
      </c>
      <c r="AB345" s="281">
        <f t="shared" si="55"/>
        <v>0</v>
      </c>
      <c r="AC345" s="281">
        <f t="shared" si="52"/>
        <v>0</v>
      </c>
      <c r="AD345" s="195" t="str">
        <f>IFERROR((VLOOKUP(X345&amp;Y345&amp;Z345,'AP Scores'!$F$2:$G$1500,2,FALSE)), "")</f>
        <v/>
      </c>
      <c r="AE345" s="276"/>
      <c r="AF345" s="282"/>
      <c r="AG345" s="278">
        <f t="shared" si="53"/>
        <v>0</v>
      </c>
      <c r="AH345" s="280"/>
      <c r="AI345" s="280"/>
      <c r="AJ345" s="281" cm="1">
        <f t="array" ref="AJ345">IFERROR(_xlfn.IFS(AG345*AH345*AI345&gt;0,AG345*AH345*AI345,Q345&gt;0,Q345),0)</f>
        <v>0</v>
      </c>
      <c r="AK345" s="281">
        <f t="shared" si="56"/>
        <v>0</v>
      </c>
      <c r="AL345" s="278">
        <f t="shared" si="57"/>
        <v>0</v>
      </c>
      <c r="AM345" s="196" t="str" cm="1">
        <f t="array" ref="AM345">IFERROR(_xlfn.IFS(IFERROR(VLOOKUP(AG345&amp;AH345&amp;AI345,'AP Scores'!$F$2:$G$1500,2,FALSE),"")&lt;&gt;"",VLOOKUP(AG345&amp;AH345&amp;AI345,'AP Scores'!$F$2:$G$1500,2,FALSE),T345&lt;&gt;"",T345),"")</f>
        <v/>
      </c>
    </row>
    <row r="346" spans="1:39" ht="15">
      <c r="A346" s="106">
        <v>333</v>
      </c>
      <c r="B346" s="275"/>
      <c r="C346" s="275"/>
      <c r="D346" s="275"/>
      <c r="E346" s="203"/>
      <c r="F346" s="276"/>
      <c r="G346" s="276"/>
      <c r="H346" s="276"/>
      <c r="I346" s="277"/>
      <c r="J346" s="276"/>
      <c r="K346" s="204"/>
      <c r="L346" s="276"/>
      <c r="M346" s="276"/>
      <c r="N346" s="277"/>
      <c r="O346" s="276"/>
      <c r="P346" s="277"/>
      <c r="Q346" s="194">
        <f t="shared" si="58"/>
        <v>0</v>
      </c>
      <c r="R346" s="355">
        <f t="shared" si="54"/>
        <v>0</v>
      </c>
      <c r="S346" s="278">
        <f t="shared" si="50"/>
        <v>0</v>
      </c>
      <c r="T346" s="195" t="str">
        <f>IFERROR((VLOOKUP(I346&amp;N346&amp;P346,'AP Scores'!$F$2:$G$1500,2,FALSE)), "")</f>
        <v/>
      </c>
      <c r="U346" s="276"/>
      <c r="V346" s="279"/>
      <c r="W346" s="275"/>
      <c r="X346" s="355">
        <f t="shared" si="51"/>
        <v>0</v>
      </c>
      <c r="Y346" s="280"/>
      <c r="Z346" s="280"/>
      <c r="AA346" s="281">
        <f t="shared" si="59"/>
        <v>0</v>
      </c>
      <c r="AB346" s="281">
        <f t="shared" si="55"/>
        <v>0</v>
      </c>
      <c r="AC346" s="281">
        <f t="shared" si="52"/>
        <v>0</v>
      </c>
      <c r="AD346" s="195" t="str">
        <f>IFERROR((VLOOKUP(X346&amp;Y346&amp;Z346,'AP Scores'!$F$2:$G$1500,2,FALSE)), "")</f>
        <v/>
      </c>
      <c r="AE346" s="276"/>
      <c r="AF346" s="282"/>
      <c r="AG346" s="278">
        <f t="shared" si="53"/>
        <v>0</v>
      </c>
      <c r="AH346" s="280"/>
      <c r="AI346" s="280"/>
      <c r="AJ346" s="281" cm="1">
        <f t="array" ref="AJ346">IFERROR(_xlfn.IFS(AG346*AH346*AI346&gt;0,AG346*AH346*AI346,Q346&gt;0,Q346),0)</f>
        <v>0</v>
      </c>
      <c r="AK346" s="281">
        <f t="shared" si="56"/>
        <v>0</v>
      </c>
      <c r="AL346" s="278">
        <f t="shared" si="57"/>
        <v>0</v>
      </c>
      <c r="AM346" s="196" t="str" cm="1">
        <f t="array" ref="AM346">IFERROR(_xlfn.IFS(IFERROR(VLOOKUP(AG346&amp;AH346&amp;AI346,'AP Scores'!$F$2:$G$1500,2,FALSE),"")&lt;&gt;"",VLOOKUP(AG346&amp;AH346&amp;AI346,'AP Scores'!$F$2:$G$1500,2,FALSE),T346&lt;&gt;"",T346),"")</f>
        <v/>
      </c>
    </row>
    <row r="347" spans="1:39" ht="15">
      <c r="A347" s="106">
        <v>334</v>
      </c>
      <c r="B347" s="275"/>
      <c r="C347" s="275"/>
      <c r="D347" s="275"/>
      <c r="E347" s="203"/>
      <c r="F347" s="276"/>
      <c r="G347" s="276"/>
      <c r="H347" s="276"/>
      <c r="I347" s="277"/>
      <c r="J347" s="276"/>
      <c r="K347" s="204"/>
      <c r="L347" s="276"/>
      <c r="M347" s="276"/>
      <c r="N347" s="277"/>
      <c r="O347" s="276"/>
      <c r="P347" s="277"/>
      <c r="Q347" s="194">
        <f t="shared" si="58"/>
        <v>0</v>
      </c>
      <c r="R347" s="355">
        <f t="shared" si="54"/>
        <v>0</v>
      </c>
      <c r="S347" s="278">
        <f t="shared" si="50"/>
        <v>0</v>
      </c>
      <c r="T347" s="195" t="str">
        <f>IFERROR((VLOOKUP(I347&amp;N347&amp;P347,'AP Scores'!$F$2:$G$1500,2,FALSE)), "")</f>
        <v/>
      </c>
      <c r="U347" s="276"/>
      <c r="V347" s="279"/>
      <c r="W347" s="275"/>
      <c r="X347" s="355">
        <f t="shared" si="51"/>
        <v>0</v>
      </c>
      <c r="Y347" s="280"/>
      <c r="Z347" s="280"/>
      <c r="AA347" s="281">
        <f t="shared" si="59"/>
        <v>0</v>
      </c>
      <c r="AB347" s="281">
        <f t="shared" si="55"/>
        <v>0</v>
      </c>
      <c r="AC347" s="281">
        <f t="shared" si="52"/>
        <v>0</v>
      </c>
      <c r="AD347" s="195" t="str">
        <f>IFERROR((VLOOKUP(X347&amp;Y347&amp;Z347,'AP Scores'!$F$2:$G$1500,2,FALSE)), "")</f>
        <v/>
      </c>
      <c r="AE347" s="276"/>
      <c r="AF347" s="282"/>
      <c r="AG347" s="278">
        <f t="shared" si="53"/>
        <v>0</v>
      </c>
      <c r="AH347" s="280"/>
      <c r="AI347" s="280"/>
      <c r="AJ347" s="281" cm="1">
        <f t="array" ref="AJ347">IFERROR(_xlfn.IFS(AG347*AH347*AI347&gt;0,AG347*AH347*AI347,Q347&gt;0,Q347),0)</f>
        <v>0</v>
      </c>
      <c r="AK347" s="281">
        <f t="shared" si="56"/>
        <v>0</v>
      </c>
      <c r="AL347" s="278">
        <f t="shared" si="57"/>
        <v>0</v>
      </c>
      <c r="AM347" s="196" t="str" cm="1">
        <f t="array" ref="AM347">IFERROR(_xlfn.IFS(IFERROR(VLOOKUP(AG347&amp;AH347&amp;AI347,'AP Scores'!$F$2:$G$1500,2,FALSE),"")&lt;&gt;"",VLOOKUP(AG347&amp;AH347&amp;AI347,'AP Scores'!$F$2:$G$1500,2,FALSE),T347&lt;&gt;"",T347),"")</f>
        <v/>
      </c>
    </row>
    <row r="348" spans="1:39" ht="15">
      <c r="A348" s="106">
        <v>335</v>
      </c>
      <c r="B348" s="275"/>
      <c r="C348" s="275"/>
      <c r="D348" s="275"/>
      <c r="E348" s="203"/>
      <c r="F348" s="276"/>
      <c r="G348" s="276"/>
      <c r="H348" s="276"/>
      <c r="I348" s="277"/>
      <c r="J348" s="276"/>
      <c r="K348" s="204"/>
      <c r="L348" s="276"/>
      <c r="M348" s="276"/>
      <c r="N348" s="277"/>
      <c r="O348" s="276"/>
      <c r="P348" s="277"/>
      <c r="Q348" s="194">
        <f t="shared" si="58"/>
        <v>0</v>
      </c>
      <c r="R348" s="355">
        <f t="shared" si="54"/>
        <v>0</v>
      </c>
      <c r="S348" s="278">
        <f t="shared" si="50"/>
        <v>0</v>
      </c>
      <c r="T348" s="195" t="str">
        <f>IFERROR((VLOOKUP(I348&amp;N348&amp;P348,'AP Scores'!$F$2:$G$1500,2,FALSE)), "")</f>
        <v/>
      </c>
      <c r="U348" s="276"/>
      <c r="V348" s="279"/>
      <c r="W348" s="275"/>
      <c r="X348" s="355">
        <f t="shared" si="51"/>
        <v>0</v>
      </c>
      <c r="Y348" s="280"/>
      <c r="Z348" s="280"/>
      <c r="AA348" s="281">
        <f t="shared" si="59"/>
        <v>0</v>
      </c>
      <c r="AB348" s="281">
        <f t="shared" si="55"/>
        <v>0</v>
      </c>
      <c r="AC348" s="281">
        <f t="shared" si="52"/>
        <v>0</v>
      </c>
      <c r="AD348" s="195" t="str">
        <f>IFERROR((VLOOKUP(X348&amp;Y348&amp;Z348,'AP Scores'!$F$2:$G$1500,2,FALSE)), "")</f>
        <v/>
      </c>
      <c r="AE348" s="276"/>
      <c r="AF348" s="282"/>
      <c r="AG348" s="278">
        <f t="shared" si="53"/>
        <v>0</v>
      </c>
      <c r="AH348" s="280"/>
      <c r="AI348" s="280"/>
      <c r="AJ348" s="281" cm="1">
        <f t="array" ref="AJ348">IFERROR(_xlfn.IFS(AG348*AH348*AI348&gt;0,AG348*AH348*AI348,Q348&gt;0,Q348),0)</f>
        <v>0</v>
      </c>
      <c r="AK348" s="281">
        <f t="shared" si="56"/>
        <v>0</v>
      </c>
      <c r="AL348" s="278">
        <f t="shared" si="57"/>
        <v>0</v>
      </c>
      <c r="AM348" s="196" t="str" cm="1">
        <f t="array" ref="AM348">IFERROR(_xlfn.IFS(IFERROR(VLOOKUP(AG348&amp;AH348&amp;AI348,'AP Scores'!$F$2:$G$1500,2,FALSE),"")&lt;&gt;"",VLOOKUP(AG348&amp;AH348&amp;AI348,'AP Scores'!$F$2:$G$1500,2,FALSE),T348&lt;&gt;"",T348),"")</f>
        <v/>
      </c>
    </row>
    <row r="349" spans="1:39" ht="15">
      <c r="A349" s="106">
        <v>336</v>
      </c>
      <c r="B349" s="275"/>
      <c r="C349" s="275"/>
      <c r="D349" s="275"/>
      <c r="E349" s="203"/>
      <c r="F349" s="276"/>
      <c r="G349" s="276"/>
      <c r="H349" s="276"/>
      <c r="I349" s="277"/>
      <c r="J349" s="276"/>
      <c r="K349" s="204"/>
      <c r="L349" s="276"/>
      <c r="M349" s="276"/>
      <c r="N349" s="277"/>
      <c r="O349" s="276"/>
      <c r="P349" s="277"/>
      <c r="Q349" s="194">
        <f t="shared" si="58"/>
        <v>0</v>
      </c>
      <c r="R349" s="355">
        <f t="shared" si="54"/>
        <v>0</v>
      </c>
      <c r="S349" s="278">
        <f t="shared" si="50"/>
        <v>0</v>
      </c>
      <c r="T349" s="195" t="str">
        <f>IFERROR((VLOOKUP(I349&amp;N349&amp;P349,'AP Scores'!$F$2:$G$1500,2,FALSE)), "")</f>
        <v/>
      </c>
      <c r="U349" s="276"/>
      <c r="V349" s="279"/>
      <c r="W349" s="275"/>
      <c r="X349" s="355">
        <f t="shared" si="51"/>
        <v>0</v>
      </c>
      <c r="Y349" s="280"/>
      <c r="Z349" s="280"/>
      <c r="AA349" s="281">
        <f t="shared" si="59"/>
        <v>0</v>
      </c>
      <c r="AB349" s="281">
        <f t="shared" si="55"/>
        <v>0</v>
      </c>
      <c r="AC349" s="281">
        <f t="shared" si="52"/>
        <v>0</v>
      </c>
      <c r="AD349" s="195" t="str">
        <f>IFERROR((VLOOKUP(X349&amp;Y349&amp;Z349,'AP Scores'!$F$2:$G$1500,2,FALSE)), "")</f>
        <v/>
      </c>
      <c r="AE349" s="276"/>
      <c r="AF349" s="282"/>
      <c r="AG349" s="278">
        <f t="shared" si="53"/>
        <v>0</v>
      </c>
      <c r="AH349" s="280"/>
      <c r="AI349" s="280"/>
      <c r="AJ349" s="281" cm="1">
        <f t="array" ref="AJ349">IFERROR(_xlfn.IFS(AG349*AH349*AI349&gt;0,AG349*AH349*AI349,Q349&gt;0,Q349),0)</f>
        <v>0</v>
      </c>
      <c r="AK349" s="281">
        <f t="shared" si="56"/>
        <v>0</v>
      </c>
      <c r="AL349" s="278">
        <f t="shared" si="57"/>
        <v>0</v>
      </c>
      <c r="AM349" s="196" t="str" cm="1">
        <f t="array" ref="AM349">IFERROR(_xlfn.IFS(IFERROR(VLOOKUP(AG349&amp;AH349&amp;AI349,'AP Scores'!$F$2:$G$1500,2,FALSE),"")&lt;&gt;"",VLOOKUP(AG349&amp;AH349&amp;AI349,'AP Scores'!$F$2:$G$1500,2,FALSE),T349&lt;&gt;"",T349),"")</f>
        <v/>
      </c>
    </row>
    <row r="350" spans="1:39" ht="15">
      <c r="A350" s="106">
        <v>337</v>
      </c>
      <c r="B350" s="275"/>
      <c r="C350" s="275"/>
      <c r="D350" s="275"/>
      <c r="E350" s="203"/>
      <c r="F350" s="276"/>
      <c r="G350" s="276"/>
      <c r="H350" s="276"/>
      <c r="I350" s="277"/>
      <c r="J350" s="276"/>
      <c r="K350" s="204"/>
      <c r="L350" s="276"/>
      <c r="M350" s="276"/>
      <c r="N350" s="277"/>
      <c r="O350" s="276"/>
      <c r="P350" s="277"/>
      <c r="Q350" s="194">
        <f t="shared" si="58"/>
        <v>0</v>
      </c>
      <c r="R350" s="355">
        <f t="shared" si="54"/>
        <v>0</v>
      </c>
      <c r="S350" s="278">
        <f t="shared" si="50"/>
        <v>0</v>
      </c>
      <c r="T350" s="195" t="str">
        <f>IFERROR((VLOOKUP(I350&amp;N350&amp;P350,'AP Scores'!$F$2:$G$1500,2,FALSE)), "")</f>
        <v/>
      </c>
      <c r="U350" s="276"/>
      <c r="V350" s="279"/>
      <c r="W350" s="275"/>
      <c r="X350" s="355">
        <f t="shared" si="51"/>
        <v>0</v>
      </c>
      <c r="Y350" s="280"/>
      <c r="Z350" s="280"/>
      <c r="AA350" s="281">
        <f t="shared" si="59"/>
        <v>0</v>
      </c>
      <c r="AB350" s="281">
        <f t="shared" si="55"/>
        <v>0</v>
      </c>
      <c r="AC350" s="281">
        <f t="shared" si="52"/>
        <v>0</v>
      </c>
      <c r="AD350" s="195" t="str">
        <f>IFERROR((VLOOKUP(X350&amp;Y350&amp;Z350,'AP Scores'!$F$2:$G$1500,2,FALSE)), "")</f>
        <v/>
      </c>
      <c r="AE350" s="276"/>
      <c r="AF350" s="282"/>
      <c r="AG350" s="278">
        <f t="shared" si="53"/>
        <v>0</v>
      </c>
      <c r="AH350" s="280"/>
      <c r="AI350" s="280"/>
      <c r="AJ350" s="281" cm="1">
        <f t="array" ref="AJ350">IFERROR(_xlfn.IFS(AG350*AH350*AI350&gt;0,AG350*AH350*AI350,Q350&gt;0,Q350),0)</f>
        <v>0</v>
      </c>
      <c r="AK350" s="281">
        <f t="shared" si="56"/>
        <v>0</v>
      </c>
      <c r="AL350" s="278">
        <f t="shared" si="57"/>
        <v>0</v>
      </c>
      <c r="AM350" s="196" t="str" cm="1">
        <f t="array" ref="AM350">IFERROR(_xlfn.IFS(IFERROR(VLOOKUP(AG350&amp;AH350&amp;AI350,'AP Scores'!$F$2:$G$1500,2,FALSE),"")&lt;&gt;"",VLOOKUP(AG350&amp;AH350&amp;AI350,'AP Scores'!$F$2:$G$1500,2,FALSE),T350&lt;&gt;"",T350),"")</f>
        <v/>
      </c>
    </row>
    <row r="351" spans="1:39" ht="15">
      <c r="A351" s="106">
        <v>338</v>
      </c>
      <c r="B351" s="275"/>
      <c r="C351" s="275"/>
      <c r="D351" s="275"/>
      <c r="E351" s="203"/>
      <c r="F351" s="276"/>
      <c r="G351" s="276"/>
      <c r="H351" s="276"/>
      <c r="I351" s="277"/>
      <c r="J351" s="276"/>
      <c r="K351" s="204"/>
      <c r="L351" s="276"/>
      <c r="M351" s="276"/>
      <c r="N351" s="277"/>
      <c r="O351" s="276"/>
      <c r="P351" s="277"/>
      <c r="Q351" s="194">
        <f t="shared" si="58"/>
        <v>0</v>
      </c>
      <c r="R351" s="355">
        <f t="shared" si="54"/>
        <v>0</v>
      </c>
      <c r="S351" s="278">
        <f t="shared" si="50"/>
        <v>0</v>
      </c>
      <c r="T351" s="195" t="str">
        <f>IFERROR((VLOOKUP(I351&amp;N351&amp;P351,'AP Scores'!$F$2:$G$1500,2,FALSE)), "")</f>
        <v/>
      </c>
      <c r="U351" s="276"/>
      <c r="V351" s="279"/>
      <c r="W351" s="275"/>
      <c r="X351" s="355">
        <f t="shared" si="51"/>
        <v>0</v>
      </c>
      <c r="Y351" s="280"/>
      <c r="Z351" s="280"/>
      <c r="AA351" s="281">
        <f t="shared" si="59"/>
        <v>0</v>
      </c>
      <c r="AB351" s="281">
        <f t="shared" si="55"/>
        <v>0</v>
      </c>
      <c r="AC351" s="281">
        <f t="shared" si="52"/>
        <v>0</v>
      </c>
      <c r="AD351" s="195" t="str">
        <f>IFERROR((VLOOKUP(X351&amp;Y351&amp;Z351,'AP Scores'!$F$2:$G$1500,2,FALSE)), "")</f>
        <v/>
      </c>
      <c r="AE351" s="276"/>
      <c r="AF351" s="282"/>
      <c r="AG351" s="278">
        <f t="shared" si="53"/>
        <v>0</v>
      </c>
      <c r="AH351" s="280"/>
      <c r="AI351" s="280"/>
      <c r="AJ351" s="281" cm="1">
        <f t="array" ref="AJ351">IFERROR(_xlfn.IFS(AG351*AH351*AI351&gt;0,AG351*AH351*AI351,Q351&gt;0,Q351),0)</f>
        <v>0</v>
      </c>
      <c r="AK351" s="281">
        <f t="shared" si="56"/>
        <v>0</v>
      </c>
      <c r="AL351" s="278">
        <f t="shared" si="57"/>
        <v>0</v>
      </c>
      <c r="AM351" s="196" t="str" cm="1">
        <f t="array" ref="AM351">IFERROR(_xlfn.IFS(IFERROR(VLOOKUP(AG351&amp;AH351&amp;AI351,'AP Scores'!$F$2:$G$1500,2,FALSE),"")&lt;&gt;"",VLOOKUP(AG351&amp;AH351&amp;AI351,'AP Scores'!$F$2:$G$1500,2,FALSE),T351&lt;&gt;"",T351),"")</f>
        <v/>
      </c>
    </row>
    <row r="352" spans="1:39" ht="15">
      <c r="A352" s="106">
        <v>339</v>
      </c>
      <c r="B352" s="275"/>
      <c r="C352" s="275"/>
      <c r="D352" s="275"/>
      <c r="E352" s="203"/>
      <c r="F352" s="276"/>
      <c r="G352" s="276"/>
      <c r="H352" s="276"/>
      <c r="I352" s="277"/>
      <c r="J352" s="276"/>
      <c r="K352" s="204"/>
      <c r="L352" s="276"/>
      <c r="M352" s="276"/>
      <c r="N352" s="277"/>
      <c r="O352" s="276"/>
      <c r="P352" s="277"/>
      <c r="Q352" s="194">
        <f t="shared" si="58"/>
        <v>0</v>
      </c>
      <c r="R352" s="355">
        <f t="shared" si="54"/>
        <v>0</v>
      </c>
      <c r="S352" s="278">
        <f t="shared" si="50"/>
        <v>0</v>
      </c>
      <c r="T352" s="195" t="str">
        <f>IFERROR((VLOOKUP(I352&amp;N352&amp;P352,'AP Scores'!$F$2:$G$1500,2,FALSE)), "")</f>
        <v/>
      </c>
      <c r="U352" s="276"/>
      <c r="V352" s="279"/>
      <c r="W352" s="275"/>
      <c r="X352" s="355">
        <f t="shared" si="51"/>
        <v>0</v>
      </c>
      <c r="Y352" s="280"/>
      <c r="Z352" s="280"/>
      <c r="AA352" s="281">
        <f t="shared" si="59"/>
        <v>0</v>
      </c>
      <c r="AB352" s="281">
        <f t="shared" si="55"/>
        <v>0</v>
      </c>
      <c r="AC352" s="281">
        <f t="shared" si="52"/>
        <v>0</v>
      </c>
      <c r="AD352" s="195" t="str">
        <f>IFERROR((VLOOKUP(X352&amp;Y352&amp;Z352,'AP Scores'!$F$2:$G$1500,2,FALSE)), "")</f>
        <v/>
      </c>
      <c r="AE352" s="276"/>
      <c r="AF352" s="282"/>
      <c r="AG352" s="278">
        <f t="shared" si="53"/>
        <v>0</v>
      </c>
      <c r="AH352" s="280"/>
      <c r="AI352" s="280"/>
      <c r="AJ352" s="281" cm="1">
        <f t="array" ref="AJ352">IFERROR(_xlfn.IFS(AG352*AH352*AI352&gt;0,AG352*AH352*AI352,Q352&gt;0,Q352),0)</f>
        <v>0</v>
      </c>
      <c r="AK352" s="281">
        <f t="shared" si="56"/>
        <v>0</v>
      </c>
      <c r="AL352" s="278">
        <f t="shared" si="57"/>
        <v>0</v>
      </c>
      <c r="AM352" s="196" t="str" cm="1">
        <f t="array" ref="AM352">IFERROR(_xlfn.IFS(IFERROR(VLOOKUP(AG352&amp;AH352&amp;AI352,'AP Scores'!$F$2:$G$1500,2,FALSE),"")&lt;&gt;"",VLOOKUP(AG352&amp;AH352&amp;AI352,'AP Scores'!$F$2:$G$1500,2,FALSE),T352&lt;&gt;"",T352),"")</f>
        <v/>
      </c>
    </row>
    <row r="353" spans="1:39" ht="15">
      <c r="A353" s="106">
        <v>340</v>
      </c>
      <c r="B353" s="275"/>
      <c r="C353" s="275"/>
      <c r="D353" s="275"/>
      <c r="E353" s="203"/>
      <c r="F353" s="276"/>
      <c r="G353" s="276"/>
      <c r="H353" s="276"/>
      <c r="I353" s="277"/>
      <c r="J353" s="276"/>
      <c r="K353" s="204"/>
      <c r="L353" s="276"/>
      <c r="M353" s="276"/>
      <c r="N353" s="277"/>
      <c r="O353" s="276"/>
      <c r="P353" s="277"/>
      <c r="Q353" s="194">
        <f t="shared" si="58"/>
        <v>0</v>
      </c>
      <c r="R353" s="355">
        <f t="shared" si="54"/>
        <v>0</v>
      </c>
      <c r="S353" s="278">
        <f t="shared" si="50"/>
        <v>0</v>
      </c>
      <c r="T353" s="195" t="str">
        <f>IFERROR((VLOOKUP(I353&amp;N353&amp;P353,'AP Scores'!$F$2:$G$1500,2,FALSE)), "")</f>
        <v/>
      </c>
      <c r="U353" s="276"/>
      <c r="V353" s="279"/>
      <c r="W353" s="275"/>
      <c r="X353" s="355">
        <f t="shared" si="51"/>
        <v>0</v>
      </c>
      <c r="Y353" s="280"/>
      <c r="Z353" s="280"/>
      <c r="AA353" s="281">
        <f t="shared" si="59"/>
        <v>0</v>
      </c>
      <c r="AB353" s="281">
        <f t="shared" si="55"/>
        <v>0</v>
      </c>
      <c r="AC353" s="281">
        <f t="shared" si="52"/>
        <v>0</v>
      </c>
      <c r="AD353" s="195" t="str">
        <f>IFERROR((VLOOKUP(X353&amp;Y353&amp;Z353,'AP Scores'!$F$2:$G$1500,2,FALSE)), "")</f>
        <v/>
      </c>
      <c r="AE353" s="276"/>
      <c r="AF353" s="282"/>
      <c r="AG353" s="278">
        <f t="shared" si="53"/>
        <v>0</v>
      </c>
      <c r="AH353" s="280"/>
      <c r="AI353" s="280"/>
      <c r="AJ353" s="281" cm="1">
        <f t="array" ref="AJ353">IFERROR(_xlfn.IFS(AG353*AH353*AI353&gt;0,AG353*AH353*AI353,Q353&gt;0,Q353),0)</f>
        <v>0</v>
      </c>
      <c r="AK353" s="281">
        <f t="shared" si="56"/>
        <v>0</v>
      </c>
      <c r="AL353" s="278">
        <f t="shared" si="57"/>
        <v>0</v>
      </c>
      <c r="AM353" s="196" t="str" cm="1">
        <f t="array" ref="AM353">IFERROR(_xlfn.IFS(IFERROR(VLOOKUP(AG353&amp;AH353&amp;AI353,'AP Scores'!$F$2:$G$1500,2,FALSE),"")&lt;&gt;"",VLOOKUP(AG353&amp;AH353&amp;AI353,'AP Scores'!$F$2:$G$1500,2,FALSE),T353&lt;&gt;"",T353),"")</f>
        <v/>
      </c>
    </row>
    <row r="354" spans="1:39" ht="15">
      <c r="A354" s="106">
        <v>341</v>
      </c>
      <c r="B354" s="275"/>
      <c r="C354" s="275"/>
      <c r="D354" s="275"/>
      <c r="E354" s="203"/>
      <c r="F354" s="276"/>
      <c r="G354" s="276"/>
      <c r="H354" s="276"/>
      <c r="I354" s="277"/>
      <c r="J354" s="276"/>
      <c r="K354" s="204"/>
      <c r="L354" s="276"/>
      <c r="M354" s="276"/>
      <c r="N354" s="277"/>
      <c r="O354" s="276"/>
      <c r="P354" s="277"/>
      <c r="Q354" s="194">
        <f t="shared" si="58"/>
        <v>0</v>
      </c>
      <c r="R354" s="355">
        <f t="shared" si="54"/>
        <v>0</v>
      </c>
      <c r="S354" s="278">
        <f t="shared" si="50"/>
        <v>0</v>
      </c>
      <c r="T354" s="195" t="str">
        <f>IFERROR((VLOOKUP(I354&amp;N354&amp;P354,'AP Scores'!$F$2:$G$1500,2,FALSE)), "")</f>
        <v/>
      </c>
      <c r="U354" s="276"/>
      <c r="V354" s="279"/>
      <c r="W354" s="275"/>
      <c r="X354" s="355">
        <f t="shared" si="51"/>
        <v>0</v>
      </c>
      <c r="Y354" s="280"/>
      <c r="Z354" s="280"/>
      <c r="AA354" s="281">
        <f t="shared" si="59"/>
        <v>0</v>
      </c>
      <c r="AB354" s="281">
        <f t="shared" si="55"/>
        <v>0</v>
      </c>
      <c r="AC354" s="281">
        <f t="shared" si="52"/>
        <v>0</v>
      </c>
      <c r="AD354" s="195" t="str">
        <f>IFERROR((VLOOKUP(X354&amp;Y354&amp;Z354,'AP Scores'!$F$2:$G$1500,2,FALSE)), "")</f>
        <v/>
      </c>
      <c r="AE354" s="276"/>
      <c r="AF354" s="282"/>
      <c r="AG354" s="278">
        <f t="shared" si="53"/>
        <v>0</v>
      </c>
      <c r="AH354" s="280"/>
      <c r="AI354" s="280"/>
      <c r="AJ354" s="281" cm="1">
        <f t="array" ref="AJ354">IFERROR(_xlfn.IFS(AG354*AH354*AI354&gt;0,AG354*AH354*AI354,Q354&gt;0,Q354),0)</f>
        <v>0</v>
      </c>
      <c r="AK354" s="281">
        <f t="shared" si="56"/>
        <v>0</v>
      </c>
      <c r="AL354" s="278">
        <f t="shared" si="57"/>
        <v>0</v>
      </c>
      <c r="AM354" s="196" t="str" cm="1">
        <f t="array" ref="AM354">IFERROR(_xlfn.IFS(IFERROR(VLOOKUP(AG354&amp;AH354&amp;AI354,'AP Scores'!$F$2:$G$1500,2,FALSE),"")&lt;&gt;"",VLOOKUP(AG354&amp;AH354&amp;AI354,'AP Scores'!$F$2:$G$1500,2,FALSE),T354&lt;&gt;"",T354),"")</f>
        <v/>
      </c>
    </row>
    <row r="355" spans="1:39" ht="15">
      <c r="A355" s="106">
        <v>342</v>
      </c>
      <c r="B355" s="275"/>
      <c r="C355" s="275"/>
      <c r="D355" s="275"/>
      <c r="E355" s="203"/>
      <c r="F355" s="276"/>
      <c r="G355" s="276"/>
      <c r="H355" s="276"/>
      <c r="I355" s="277"/>
      <c r="J355" s="276"/>
      <c r="K355" s="204"/>
      <c r="L355" s="276"/>
      <c r="M355" s="276"/>
      <c r="N355" s="277"/>
      <c r="O355" s="276"/>
      <c r="P355" s="277"/>
      <c r="Q355" s="194">
        <f t="shared" si="58"/>
        <v>0</v>
      </c>
      <c r="R355" s="355">
        <f t="shared" si="54"/>
        <v>0</v>
      </c>
      <c r="S355" s="278">
        <f t="shared" si="50"/>
        <v>0</v>
      </c>
      <c r="T355" s="195" t="str">
        <f>IFERROR((VLOOKUP(I355&amp;N355&amp;P355,'AP Scores'!$F$2:$G$1500,2,FALSE)), "")</f>
        <v/>
      </c>
      <c r="U355" s="276"/>
      <c r="V355" s="279"/>
      <c r="W355" s="275"/>
      <c r="X355" s="355">
        <f t="shared" si="51"/>
        <v>0</v>
      </c>
      <c r="Y355" s="280"/>
      <c r="Z355" s="280"/>
      <c r="AA355" s="281">
        <f t="shared" si="59"/>
        <v>0</v>
      </c>
      <c r="AB355" s="281">
        <f t="shared" si="55"/>
        <v>0</v>
      </c>
      <c r="AC355" s="281">
        <f t="shared" si="52"/>
        <v>0</v>
      </c>
      <c r="AD355" s="195" t="str">
        <f>IFERROR((VLOOKUP(X355&amp;Y355&amp;Z355,'AP Scores'!$F$2:$G$1500,2,FALSE)), "")</f>
        <v/>
      </c>
      <c r="AE355" s="276"/>
      <c r="AF355" s="282"/>
      <c r="AG355" s="278">
        <f t="shared" si="53"/>
        <v>0</v>
      </c>
      <c r="AH355" s="280"/>
      <c r="AI355" s="280"/>
      <c r="AJ355" s="281" cm="1">
        <f t="array" ref="AJ355">IFERROR(_xlfn.IFS(AG355*AH355*AI355&gt;0,AG355*AH355*AI355,Q355&gt;0,Q355),0)</f>
        <v>0</v>
      </c>
      <c r="AK355" s="281">
        <f t="shared" si="56"/>
        <v>0</v>
      </c>
      <c r="AL355" s="278">
        <f t="shared" si="57"/>
        <v>0</v>
      </c>
      <c r="AM355" s="196" t="str" cm="1">
        <f t="array" ref="AM355">IFERROR(_xlfn.IFS(IFERROR(VLOOKUP(AG355&amp;AH355&amp;AI355,'AP Scores'!$F$2:$G$1500,2,FALSE),"")&lt;&gt;"",VLOOKUP(AG355&amp;AH355&amp;AI355,'AP Scores'!$F$2:$G$1500,2,FALSE),T355&lt;&gt;"",T355),"")</f>
        <v/>
      </c>
    </row>
    <row r="356" spans="1:39" ht="15">
      <c r="A356" s="106">
        <v>343</v>
      </c>
      <c r="B356" s="275"/>
      <c r="C356" s="275"/>
      <c r="D356" s="275"/>
      <c r="E356" s="203"/>
      <c r="F356" s="276"/>
      <c r="G356" s="276"/>
      <c r="H356" s="276"/>
      <c r="I356" s="277"/>
      <c r="J356" s="276"/>
      <c r="K356" s="204"/>
      <c r="L356" s="276"/>
      <c r="M356" s="276"/>
      <c r="N356" s="277"/>
      <c r="O356" s="276"/>
      <c r="P356" s="277"/>
      <c r="Q356" s="194">
        <f t="shared" si="58"/>
        <v>0</v>
      </c>
      <c r="R356" s="355">
        <f t="shared" si="54"/>
        <v>0</v>
      </c>
      <c r="S356" s="278">
        <f t="shared" si="50"/>
        <v>0</v>
      </c>
      <c r="T356" s="195" t="str">
        <f>IFERROR((VLOOKUP(I356&amp;N356&amp;P356,'AP Scores'!$F$2:$G$1500,2,FALSE)), "")</f>
        <v/>
      </c>
      <c r="U356" s="276"/>
      <c r="V356" s="279"/>
      <c r="W356" s="275"/>
      <c r="X356" s="355">
        <f t="shared" si="51"/>
        <v>0</v>
      </c>
      <c r="Y356" s="280"/>
      <c r="Z356" s="280"/>
      <c r="AA356" s="281">
        <f t="shared" si="59"/>
        <v>0</v>
      </c>
      <c r="AB356" s="281">
        <f t="shared" si="55"/>
        <v>0</v>
      </c>
      <c r="AC356" s="281">
        <f t="shared" si="52"/>
        <v>0</v>
      </c>
      <c r="AD356" s="195" t="str">
        <f>IFERROR((VLOOKUP(X356&amp;Y356&amp;Z356,'AP Scores'!$F$2:$G$1500,2,FALSE)), "")</f>
        <v/>
      </c>
      <c r="AE356" s="276"/>
      <c r="AF356" s="282"/>
      <c r="AG356" s="278">
        <f t="shared" si="53"/>
        <v>0</v>
      </c>
      <c r="AH356" s="280"/>
      <c r="AI356" s="280"/>
      <c r="AJ356" s="281" cm="1">
        <f t="array" ref="AJ356">IFERROR(_xlfn.IFS(AG356*AH356*AI356&gt;0,AG356*AH356*AI356,Q356&gt;0,Q356),0)</f>
        <v>0</v>
      </c>
      <c r="AK356" s="281">
        <f t="shared" si="56"/>
        <v>0</v>
      </c>
      <c r="AL356" s="278">
        <f t="shared" si="57"/>
        <v>0</v>
      </c>
      <c r="AM356" s="196" t="str" cm="1">
        <f t="array" ref="AM356">IFERROR(_xlfn.IFS(IFERROR(VLOOKUP(AG356&amp;AH356&amp;AI356,'AP Scores'!$F$2:$G$1500,2,FALSE),"")&lt;&gt;"",VLOOKUP(AG356&amp;AH356&amp;AI356,'AP Scores'!$F$2:$G$1500,2,FALSE),T356&lt;&gt;"",T356),"")</f>
        <v/>
      </c>
    </row>
    <row r="357" spans="1:39" ht="15">
      <c r="A357" s="106">
        <v>344</v>
      </c>
      <c r="B357" s="275"/>
      <c r="C357" s="275"/>
      <c r="D357" s="275"/>
      <c r="E357" s="203"/>
      <c r="F357" s="276"/>
      <c r="G357" s="276"/>
      <c r="H357" s="276"/>
      <c r="I357" s="277"/>
      <c r="J357" s="276"/>
      <c r="K357" s="204"/>
      <c r="L357" s="276"/>
      <c r="M357" s="276"/>
      <c r="N357" s="277"/>
      <c r="O357" s="276"/>
      <c r="P357" s="277"/>
      <c r="Q357" s="194">
        <f t="shared" si="58"/>
        <v>0</v>
      </c>
      <c r="R357" s="355">
        <f t="shared" si="54"/>
        <v>0</v>
      </c>
      <c r="S357" s="278">
        <f t="shared" si="50"/>
        <v>0</v>
      </c>
      <c r="T357" s="195" t="str">
        <f>IFERROR((VLOOKUP(I357&amp;N357&amp;P357,'AP Scores'!$F$2:$G$1500,2,FALSE)), "")</f>
        <v/>
      </c>
      <c r="U357" s="276"/>
      <c r="V357" s="279"/>
      <c r="W357" s="275"/>
      <c r="X357" s="355">
        <f t="shared" si="51"/>
        <v>0</v>
      </c>
      <c r="Y357" s="280"/>
      <c r="Z357" s="280"/>
      <c r="AA357" s="281">
        <f t="shared" si="59"/>
        <v>0</v>
      </c>
      <c r="AB357" s="281">
        <f t="shared" si="55"/>
        <v>0</v>
      </c>
      <c r="AC357" s="281">
        <f t="shared" si="52"/>
        <v>0</v>
      </c>
      <c r="AD357" s="195" t="str">
        <f>IFERROR((VLOOKUP(X357&amp;Y357&amp;Z357,'AP Scores'!$F$2:$G$1500,2,FALSE)), "")</f>
        <v/>
      </c>
      <c r="AE357" s="276"/>
      <c r="AF357" s="282"/>
      <c r="AG357" s="278">
        <f t="shared" si="53"/>
        <v>0</v>
      </c>
      <c r="AH357" s="280"/>
      <c r="AI357" s="280"/>
      <c r="AJ357" s="281" cm="1">
        <f t="array" ref="AJ357">IFERROR(_xlfn.IFS(AG357*AH357*AI357&gt;0,AG357*AH357*AI357,Q357&gt;0,Q357),0)</f>
        <v>0</v>
      </c>
      <c r="AK357" s="281">
        <f t="shared" si="56"/>
        <v>0</v>
      </c>
      <c r="AL357" s="278">
        <f t="shared" si="57"/>
        <v>0</v>
      </c>
      <c r="AM357" s="196" t="str" cm="1">
        <f t="array" ref="AM357">IFERROR(_xlfn.IFS(IFERROR(VLOOKUP(AG357&amp;AH357&amp;AI357,'AP Scores'!$F$2:$G$1500,2,FALSE),"")&lt;&gt;"",VLOOKUP(AG357&amp;AH357&amp;AI357,'AP Scores'!$F$2:$G$1500,2,FALSE),T357&lt;&gt;"",T357),"")</f>
        <v/>
      </c>
    </row>
    <row r="358" spans="1:39" ht="15">
      <c r="A358" s="106">
        <v>345</v>
      </c>
      <c r="B358" s="275"/>
      <c r="C358" s="275"/>
      <c r="D358" s="275"/>
      <c r="E358" s="203"/>
      <c r="F358" s="276"/>
      <c r="G358" s="276"/>
      <c r="H358" s="276"/>
      <c r="I358" s="277"/>
      <c r="J358" s="276"/>
      <c r="K358" s="204"/>
      <c r="L358" s="276"/>
      <c r="M358" s="276"/>
      <c r="N358" s="277"/>
      <c r="O358" s="276"/>
      <c r="P358" s="277"/>
      <c r="Q358" s="194">
        <f t="shared" si="58"/>
        <v>0</v>
      </c>
      <c r="R358" s="355">
        <f t="shared" si="54"/>
        <v>0</v>
      </c>
      <c r="S358" s="278">
        <f t="shared" si="50"/>
        <v>0</v>
      </c>
      <c r="T358" s="195" t="str">
        <f>IFERROR((VLOOKUP(I358&amp;N358&amp;P358,'AP Scores'!$F$2:$G$1500,2,FALSE)), "")</f>
        <v/>
      </c>
      <c r="U358" s="276"/>
      <c r="V358" s="279"/>
      <c r="W358" s="275"/>
      <c r="X358" s="355">
        <f t="shared" si="51"/>
        <v>0</v>
      </c>
      <c r="Y358" s="280"/>
      <c r="Z358" s="280"/>
      <c r="AA358" s="281">
        <f t="shared" si="59"/>
        <v>0</v>
      </c>
      <c r="AB358" s="281">
        <f t="shared" si="55"/>
        <v>0</v>
      </c>
      <c r="AC358" s="281">
        <f t="shared" si="52"/>
        <v>0</v>
      </c>
      <c r="AD358" s="195" t="str">
        <f>IFERROR((VLOOKUP(X358&amp;Y358&amp;Z358,'AP Scores'!$F$2:$G$1500,2,FALSE)), "")</f>
        <v/>
      </c>
      <c r="AE358" s="276"/>
      <c r="AF358" s="282"/>
      <c r="AG358" s="278">
        <f t="shared" si="53"/>
        <v>0</v>
      </c>
      <c r="AH358" s="280"/>
      <c r="AI358" s="280"/>
      <c r="AJ358" s="281" cm="1">
        <f t="array" ref="AJ358">IFERROR(_xlfn.IFS(AG358*AH358*AI358&gt;0,AG358*AH358*AI358,Q358&gt;0,Q358),0)</f>
        <v>0</v>
      </c>
      <c r="AK358" s="281">
        <f t="shared" si="56"/>
        <v>0</v>
      </c>
      <c r="AL358" s="278">
        <f t="shared" si="57"/>
        <v>0</v>
      </c>
      <c r="AM358" s="196" t="str" cm="1">
        <f t="array" ref="AM358">IFERROR(_xlfn.IFS(IFERROR(VLOOKUP(AG358&amp;AH358&amp;AI358,'AP Scores'!$F$2:$G$1500,2,FALSE),"")&lt;&gt;"",VLOOKUP(AG358&amp;AH358&amp;AI358,'AP Scores'!$F$2:$G$1500,2,FALSE),T358&lt;&gt;"",T358),"")</f>
        <v/>
      </c>
    </row>
    <row r="359" spans="1:39" ht="15">
      <c r="A359" s="106">
        <v>346</v>
      </c>
      <c r="B359" s="275"/>
      <c r="C359" s="275"/>
      <c r="D359" s="275"/>
      <c r="E359" s="203"/>
      <c r="F359" s="276"/>
      <c r="G359" s="276"/>
      <c r="H359" s="276"/>
      <c r="I359" s="277"/>
      <c r="J359" s="276"/>
      <c r="K359" s="204"/>
      <c r="L359" s="276"/>
      <c r="M359" s="276"/>
      <c r="N359" s="277"/>
      <c r="O359" s="276"/>
      <c r="P359" s="277"/>
      <c r="Q359" s="194">
        <f t="shared" si="58"/>
        <v>0</v>
      </c>
      <c r="R359" s="355">
        <f t="shared" si="54"/>
        <v>0</v>
      </c>
      <c r="S359" s="278">
        <f t="shared" si="50"/>
        <v>0</v>
      </c>
      <c r="T359" s="195" t="str">
        <f>IFERROR((VLOOKUP(I359&amp;N359&amp;P359,'AP Scores'!$F$2:$G$1500,2,FALSE)), "")</f>
        <v/>
      </c>
      <c r="U359" s="276"/>
      <c r="V359" s="279"/>
      <c r="W359" s="275"/>
      <c r="X359" s="355">
        <f t="shared" si="51"/>
        <v>0</v>
      </c>
      <c r="Y359" s="280"/>
      <c r="Z359" s="280"/>
      <c r="AA359" s="281">
        <f t="shared" si="59"/>
        <v>0</v>
      </c>
      <c r="AB359" s="281">
        <f t="shared" si="55"/>
        <v>0</v>
      </c>
      <c r="AC359" s="281">
        <f t="shared" si="52"/>
        <v>0</v>
      </c>
      <c r="AD359" s="195" t="str">
        <f>IFERROR((VLOOKUP(X359&amp;Y359&amp;Z359,'AP Scores'!$F$2:$G$1500,2,FALSE)), "")</f>
        <v/>
      </c>
      <c r="AE359" s="276"/>
      <c r="AF359" s="282"/>
      <c r="AG359" s="278">
        <f t="shared" si="53"/>
        <v>0</v>
      </c>
      <c r="AH359" s="280"/>
      <c r="AI359" s="280"/>
      <c r="AJ359" s="281" cm="1">
        <f t="array" ref="AJ359">IFERROR(_xlfn.IFS(AG359*AH359*AI359&gt;0,AG359*AH359*AI359,Q359&gt;0,Q359),0)</f>
        <v>0</v>
      </c>
      <c r="AK359" s="281">
        <f t="shared" si="56"/>
        <v>0</v>
      </c>
      <c r="AL359" s="278">
        <f t="shared" si="57"/>
        <v>0</v>
      </c>
      <c r="AM359" s="196" t="str" cm="1">
        <f t="array" ref="AM359">IFERROR(_xlfn.IFS(IFERROR(VLOOKUP(AG359&amp;AH359&amp;AI359,'AP Scores'!$F$2:$G$1500,2,FALSE),"")&lt;&gt;"",VLOOKUP(AG359&amp;AH359&amp;AI359,'AP Scores'!$F$2:$G$1500,2,FALSE),T359&lt;&gt;"",T359),"")</f>
        <v/>
      </c>
    </row>
    <row r="360" spans="1:39" ht="15">
      <c r="A360" s="106">
        <v>347</v>
      </c>
      <c r="B360" s="275"/>
      <c r="C360" s="275"/>
      <c r="D360" s="275"/>
      <c r="E360" s="203"/>
      <c r="F360" s="276"/>
      <c r="G360" s="276"/>
      <c r="H360" s="276"/>
      <c r="I360" s="277"/>
      <c r="J360" s="276"/>
      <c r="K360" s="204"/>
      <c r="L360" s="276"/>
      <c r="M360" s="276"/>
      <c r="N360" s="277"/>
      <c r="O360" s="276"/>
      <c r="P360" s="277"/>
      <c r="Q360" s="194">
        <f t="shared" si="58"/>
        <v>0</v>
      </c>
      <c r="R360" s="355">
        <f t="shared" si="54"/>
        <v>0</v>
      </c>
      <c r="S360" s="278">
        <f t="shared" si="50"/>
        <v>0</v>
      </c>
      <c r="T360" s="195" t="str">
        <f>IFERROR((VLOOKUP(I360&amp;N360&amp;P360,'AP Scores'!$F$2:$G$1500,2,FALSE)), "")</f>
        <v/>
      </c>
      <c r="U360" s="276"/>
      <c r="V360" s="279"/>
      <c r="W360" s="275"/>
      <c r="X360" s="355">
        <f t="shared" si="51"/>
        <v>0</v>
      </c>
      <c r="Y360" s="280"/>
      <c r="Z360" s="280"/>
      <c r="AA360" s="281">
        <f t="shared" si="59"/>
        <v>0</v>
      </c>
      <c r="AB360" s="281">
        <f t="shared" si="55"/>
        <v>0</v>
      </c>
      <c r="AC360" s="281">
        <f t="shared" si="52"/>
        <v>0</v>
      </c>
      <c r="AD360" s="195" t="str">
        <f>IFERROR((VLOOKUP(X360&amp;Y360&amp;Z360,'AP Scores'!$F$2:$G$1500,2,FALSE)), "")</f>
        <v/>
      </c>
      <c r="AE360" s="276"/>
      <c r="AF360" s="282"/>
      <c r="AG360" s="278">
        <f t="shared" si="53"/>
        <v>0</v>
      </c>
      <c r="AH360" s="280"/>
      <c r="AI360" s="280"/>
      <c r="AJ360" s="281" cm="1">
        <f t="array" ref="AJ360">IFERROR(_xlfn.IFS(AG360*AH360*AI360&gt;0,AG360*AH360*AI360,Q360&gt;0,Q360),0)</f>
        <v>0</v>
      </c>
      <c r="AK360" s="281">
        <f t="shared" si="56"/>
        <v>0</v>
      </c>
      <c r="AL360" s="278">
        <f t="shared" si="57"/>
        <v>0</v>
      </c>
      <c r="AM360" s="196" t="str" cm="1">
        <f t="array" ref="AM360">IFERROR(_xlfn.IFS(IFERROR(VLOOKUP(AG360&amp;AH360&amp;AI360,'AP Scores'!$F$2:$G$1500,2,FALSE),"")&lt;&gt;"",VLOOKUP(AG360&amp;AH360&amp;AI360,'AP Scores'!$F$2:$G$1500,2,FALSE),T360&lt;&gt;"",T360),"")</f>
        <v/>
      </c>
    </row>
    <row r="361" spans="1:39" ht="15">
      <c r="A361" s="106">
        <v>348</v>
      </c>
      <c r="B361" s="275"/>
      <c r="C361" s="275"/>
      <c r="D361" s="275"/>
      <c r="E361" s="203"/>
      <c r="F361" s="276"/>
      <c r="G361" s="276"/>
      <c r="H361" s="276"/>
      <c r="I361" s="277"/>
      <c r="J361" s="276"/>
      <c r="K361" s="204"/>
      <c r="L361" s="276"/>
      <c r="M361" s="276"/>
      <c r="N361" s="277"/>
      <c r="O361" s="276"/>
      <c r="P361" s="277"/>
      <c r="Q361" s="194">
        <f t="shared" si="58"/>
        <v>0</v>
      </c>
      <c r="R361" s="355">
        <f t="shared" si="54"/>
        <v>0</v>
      </c>
      <c r="S361" s="278">
        <f t="shared" si="50"/>
        <v>0</v>
      </c>
      <c r="T361" s="195" t="str">
        <f>IFERROR((VLOOKUP(I361&amp;N361&amp;P361,'AP Scores'!$F$2:$G$1500,2,FALSE)), "")</f>
        <v/>
      </c>
      <c r="U361" s="276"/>
      <c r="V361" s="279"/>
      <c r="W361" s="275"/>
      <c r="X361" s="355">
        <f t="shared" si="51"/>
        <v>0</v>
      </c>
      <c r="Y361" s="280"/>
      <c r="Z361" s="280"/>
      <c r="AA361" s="281">
        <f t="shared" si="59"/>
        <v>0</v>
      </c>
      <c r="AB361" s="281">
        <f t="shared" si="55"/>
        <v>0</v>
      </c>
      <c r="AC361" s="281">
        <f t="shared" si="52"/>
        <v>0</v>
      </c>
      <c r="AD361" s="195" t="str">
        <f>IFERROR((VLOOKUP(X361&amp;Y361&amp;Z361,'AP Scores'!$F$2:$G$1500,2,FALSE)), "")</f>
        <v/>
      </c>
      <c r="AE361" s="276"/>
      <c r="AF361" s="282"/>
      <c r="AG361" s="278">
        <f t="shared" si="53"/>
        <v>0</v>
      </c>
      <c r="AH361" s="280"/>
      <c r="AI361" s="280"/>
      <c r="AJ361" s="281" cm="1">
        <f t="array" ref="AJ361">IFERROR(_xlfn.IFS(AG361*AH361*AI361&gt;0,AG361*AH361*AI361,Q361&gt;0,Q361),0)</f>
        <v>0</v>
      </c>
      <c r="AK361" s="281">
        <f t="shared" si="56"/>
        <v>0</v>
      </c>
      <c r="AL361" s="278">
        <f t="shared" si="57"/>
        <v>0</v>
      </c>
      <c r="AM361" s="196" t="str" cm="1">
        <f t="array" ref="AM361">IFERROR(_xlfn.IFS(IFERROR(VLOOKUP(AG361&amp;AH361&amp;AI361,'AP Scores'!$F$2:$G$1500,2,FALSE),"")&lt;&gt;"",VLOOKUP(AG361&amp;AH361&amp;AI361,'AP Scores'!$F$2:$G$1500,2,FALSE),T361&lt;&gt;"",T361),"")</f>
        <v/>
      </c>
    </row>
    <row r="362" spans="1:39" ht="15">
      <c r="A362" s="106">
        <v>349</v>
      </c>
      <c r="B362" s="275"/>
      <c r="C362" s="275"/>
      <c r="D362" s="275"/>
      <c r="E362" s="203"/>
      <c r="F362" s="276"/>
      <c r="G362" s="276"/>
      <c r="H362" s="276"/>
      <c r="I362" s="277"/>
      <c r="J362" s="276"/>
      <c r="K362" s="204"/>
      <c r="L362" s="276"/>
      <c r="M362" s="276"/>
      <c r="N362" s="277"/>
      <c r="O362" s="276"/>
      <c r="P362" s="277"/>
      <c r="Q362" s="194">
        <f t="shared" si="58"/>
        <v>0</v>
      </c>
      <c r="R362" s="355">
        <f t="shared" si="54"/>
        <v>0</v>
      </c>
      <c r="S362" s="278">
        <f t="shared" si="50"/>
        <v>0</v>
      </c>
      <c r="T362" s="195" t="str">
        <f>IFERROR((VLOOKUP(I362&amp;N362&amp;P362,'AP Scores'!$F$2:$G$1500,2,FALSE)), "")</f>
        <v/>
      </c>
      <c r="U362" s="276"/>
      <c r="V362" s="279"/>
      <c r="W362" s="275"/>
      <c r="X362" s="355">
        <f t="shared" si="51"/>
        <v>0</v>
      </c>
      <c r="Y362" s="280"/>
      <c r="Z362" s="280"/>
      <c r="AA362" s="281">
        <f t="shared" si="59"/>
        <v>0</v>
      </c>
      <c r="AB362" s="281">
        <f t="shared" si="55"/>
        <v>0</v>
      </c>
      <c r="AC362" s="281">
        <f t="shared" si="52"/>
        <v>0</v>
      </c>
      <c r="AD362" s="195" t="str">
        <f>IFERROR((VLOOKUP(X362&amp;Y362&amp;Z362,'AP Scores'!$F$2:$G$1500,2,FALSE)), "")</f>
        <v/>
      </c>
      <c r="AE362" s="276"/>
      <c r="AF362" s="282"/>
      <c r="AG362" s="278">
        <f t="shared" si="53"/>
        <v>0</v>
      </c>
      <c r="AH362" s="280"/>
      <c r="AI362" s="280"/>
      <c r="AJ362" s="281" cm="1">
        <f t="array" ref="AJ362">IFERROR(_xlfn.IFS(AG362*AH362*AI362&gt;0,AG362*AH362*AI362,Q362&gt;0,Q362),0)</f>
        <v>0</v>
      </c>
      <c r="AK362" s="281">
        <f t="shared" si="56"/>
        <v>0</v>
      </c>
      <c r="AL362" s="278">
        <f t="shared" si="57"/>
        <v>0</v>
      </c>
      <c r="AM362" s="196" t="str" cm="1">
        <f t="array" ref="AM362">IFERROR(_xlfn.IFS(IFERROR(VLOOKUP(AG362&amp;AH362&amp;AI362,'AP Scores'!$F$2:$G$1500,2,FALSE),"")&lt;&gt;"",VLOOKUP(AG362&amp;AH362&amp;AI362,'AP Scores'!$F$2:$G$1500,2,FALSE),T362&lt;&gt;"",T362),"")</f>
        <v/>
      </c>
    </row>
    <row r="363" spans="1:39" ht="15">
      <c r="A363" s="106">
        <v>350</v>
      </c>
      <c r="B363" s="275"/>
      <c r="C363" s="275"/>
      <c r="D363" s="275"/>
      <c r="E363" s="203"/>
      <c r="F363" s="276"/>
      <c r="G363" s="276"/>
      <c r="H363" s="276"/>
      <c r="I363" s="277"/>
      <c r="J363" s="276"/>
      <c r="K363" s="204"/>
      <c r="L363" s="276"/>
      <c r="M363" s="276"/>
      <c r="N363" s="277"/>
      <c r="O363" s="276"/>
      <c r="P363" s="277"/>
      <c r="Q363" s="194">
        <f t="shared" si="58"/>
        <v>0</v>
      </c>
      <c r="R363" s="355">
        <f t="shared" si="54"/>
        <v>0</v>
      </c>
      <c r="S363" s="278">
        <f t="shared" si="50"/>
        <v>0</v>
      </c>
      <c r="T363" s="195" t="str">
        <f>IFERROR((VLOOKUP(I363&amp;N363&amp;P363,'AP Scores'!$F$2:$G$1500,2,FALSE)), "")</f>
        <v/>
      </c>
      <c r="U363" s="276"/>
      <c r="V363" s="279"/>
      <c r="W363" s="275"/>
      <c r="X363" s="355">
        <f t="shared" si="51"/>
        <v>0</v>
      </c>
      <c r="Y363" s="280"/>
      <c r="Z363" s="280"/>
      <c r="AA363" s="281">
        <f t="shared" si="59"/>
        <v>0</v>
      </c>
      <c r="AB363" s="281">
        <f t="shared" si="55"/>
        <v>0</v>
      </c>
      <c r="AC363" s="281">
        <f t="shared" si="52"/>
        <v>0</v>
      </c>
      <c r="AD363" s="195" t="str">
        <f>IFERROR((VLOOKUP(X363&amp;Y363&amp;Z363,'AP Scores'!$F$2:$G$1500,2,FALSE)), "")</f>
        <v/>
      </c>
      <c r="AE363" s="276"/>
      <c r="AF363" s="282"/>
      <c r="AG363" s="278">
        <f t="shared" si="53"/>
        <v>0</v>
      </c>
      <c r="AH363" s="280"/>
      <c r="AI363" s="280"/>
      <c r="AJ363" s="281" cm="1">
        <f t="array" ref="AJ363">IFERROR(_xlfn.IFS(AG363*AH363*AI363&gt;0,AG363*AH363*AI363,Q363&gt;0,Q363),0)</f>
        <v>0</v>
      </c>
      <c r="AK363" s="281">
        <f t="shared" si="56"/>
        <v>0</v>
      </c>
      <c r="AL363" s="278">
        <f t="shared" si="57"/>
        <v>0</v>
      </c>
      <c r="AM363" s="196" t="str" cm="1">
        <f t="array" ref="AM363">IFERROR(_xlfn.IFS(IFERROR(VLOOKUP(AG363&amp;AH363&amp;AI363,'AP Scores'!$F$2:$G$1500,2,FALSE),"")&lt;&gt;"",VLOOKUP(AG363&amp;AH363&amp;AI363,'AP Scores'!$F$2:$G$1500,2,FALSE),T363&lt;&gt;"",T363),"")</f>
        <v/>
      </c>
    </row>
    <row r="364" spans="1:39" ht="15">
      <c r="A364" s="106">
        <v>351</v>
      </c>
      <c r="B364" s="275"/>
      <c r="C364" s="275"/>
      <c r="D364" s="275"/>
      <c r="E364" s="203"/>
      <c r="F364" s="276"/>
      <c r="G364" s="276"/>
      <c r="H364" s="276"/>
      <c r="I364" s="277"/>
      <c r="J364" s="276"/>
      <c r="K364" s="204"/>
      <c r="L364" s="276"/>
      <c r="M364" s="276"/>
      <c r="N364" s="277"/>
      <c r="O364" s="276"/>
      <c r="P364" s="277"/>
      <c r="Q364" s="194">
        <f t="shared" si="58"/>
        <v>0</v>
      </c>
      <c r="R364" s="355">
        <f t="shared" si="54"/>
        <v>0</v>
      </c>
      <c r="S364" s="278">
        <f t="shared" si="50"/>
        <v>0</v>
      </c>
      <c r="T364" s="195" t="str">
        <f>IFERROR((VLOOKUP(I364&amp;N364&amp;P364,'AP Scores'!$F$2:$G$1500,2,FALSE)), "")</f>
        <v/>
      </c>
      <c r="U364" s="276"/>
      <c r="V364" s="279"/>
      <c r="W364" s="275"/>
      <c r="X364" s="355">
        <f t="shared" si="51"/>
        <v>0</v>
      </c>
      <c r="Y364" s="280"/>
      <c r="Z364" s="280"/>
      <c r="AA364" s="281">
        <f t="shared" si="59"/>
        <v>0</v>
      </c>
      <c r="AB364" s="281">
        <f t="shared" si="55"/>
        <v>0</v>
      </c>
      <c r="AC364" s="281">
        <f t="shared" si="52"/>
        <v>0</v>
      </c>
      <c r="AD364" s="195" t="str">
        <f>IFERROR((VLOOKUP(X364&amp;Y364&amp;Z364,'AP Scores'!$F$2:$G$1500,2,FALSE)), "")</f>
        <v/>
      </c>
      <c r="AE364" s="276"/>
      <c r="AF364" s="282"/>
      <c r="AG364" s="278">
        <f t="shared" si="53"/>
        <v>0</v>
      </c>
      <c r="AH364" s="280"/>
      <c r="AI364" s="280"/>
      <c r="AJ364" s="281" cm="1">
        <f t="array" ref="AJ364">IFERROR(_xlfn.IFS(AG364*AH364*AI364&gt;0,AG364*AH364*AI364,Q364&gt;0,Q364),0)</f>
        <v>0</v>
      </c>
      <c r="AK364" s="281">
        <f t="shared" si="56"/>
        <v>0</v>
      </c>
      <c r="AL364" s="278">
        <f t="shared" si="57"/>
        <v>0</v>
      </c>
      <c r="AM364" s="196" t="str" cm="1">
        <f t="array" ref="AM364">IFERROR(_xlfn.IFS(IFERROR(VLOOKUP(AG364&amp;AH364&amp;AI364,'AP Scores'!$F$2:$G$1500,2,FALSE),"")&lt;&gt;"",VLOOKUP(AG364&amp;AH364&amp;AI364,'AP Scores'!$F$2:$G$1500,2,FALSE),T364&lt;&gt;"",T364),"")</f>
        <v/>
      </c>
    </row>
    <row r="365" spans="1:39" ht="15">
      <c r="A365" s="106">
        <v>352</v>
      </c>
      <c r="B365" s="275"/>
      <c r="C365" s="275"/>
      <c r="D365" s="275"/>
      <c r="E365" s="203"/>
      <c r="F365" s="276"/>
      <c r="G365" s="276"/>
      <c r="H365" s="276"/>
      <c r="I365" s="277"/>
      <c r="J365" s="276"/>
      <c r="K365" s="204"/>
      <c r="L365" s="276"/>
      <c r="M365" s="276"/>
      <c r="N365" s="277"/>
      <c r="O365" s="276"/>
      <c r="P365" s="277"/>
      <c r="Q365" s="194">
        <f t="shared" si="58"/>
        <v>0</v>
      </c>
      <c r="R365" s="355">
        <f t="shared" si="54"/>
        <v>0</v>
      </c>
      <c r="S365" s="278">
        <f t="shared" si="50"/>
        <v>0</v>
      </c>
      <c r="T365" s="195" t="str">
        <f>IFERROR((VLOOKUP(I365&amp;N365&amp;P365,'AP Scores'!$F$2:$G$1500,2,FALSE)), "")</f>
        <v/>
      </c>
      <c r="U365" s="276"/>
      <c r="V365" s="279"/>
      <c r="W365" s="275"/>
      <c r="X365" s="355">
        <f t="shared" si="51"/>
        <v>0</v>
      </c>
      <c r="Y365" s="280"/>
      <c r="Z365" s="280"/>
      <c r="AA365" s="281">
        <f t="shared" si="59"/>
        <v>0</v>
      </c>
      <c r="AB365" s="281">
        <f t="shared" si="55"/>
        <v>0</v>
      </c>
      <c r="AC365" s="281">
        <f t="shared" si="52"/>
        <v>0</v>
      </c>
      <c r="AD365" s="195" t="str">
        <f>IFERROR((VLOOKUP(X365&amp;Y365&amp;Z365,'AP Scores'!$F$2:$G$1500,2,FALSE)), "")</f>
        <v/>
      </c>
      <c r="AE365" s="276"/>
      <c r="AF365" s="282"/>
      <c r="AG365" s="278">
        <f t="shared" si="53"/>
        <v>0</v>
      </c>
      <c r="AH365" s="280"/>
      <c r="AI365" s="280"/>
      <c r="AJ365" s="281" cm="1">
        <f t="array" ref="AJ365">IFERROR(_xlfn.IFS(AG365*AH365*AI365&gt;0,AG365*AH365*AI365,Q365&gt;0,Q365),0)</f>
        <v>0</v>
      </c>
      <c r="AK365" s="281">
        <f t="shared" si="56"/>
        <v>0</v>
      </c>
      <c r="AL365" s="278">
        <f t="shared" si="57"/>
        <v>0</v>
      </c>
      <c r="AM365" s="196" t="str" cm="1">
        <f t="array" ref="AM365">IFERROR(_xlfn.IFS(IFERROR(VLOOKUP(AG365&amp;AH365&amp;AI365,'AP Scores'!$F$2:$G$1500,2,FALSE),"")&lt;&gt;"",VLOOKUP(AG365&amp;AH365&amp;AI365,'AP Scores'!$F$2:$G$1500,2,FALSE),T365&lt;&gt;"",T365),"")</f>
        <v/>
      </c>
    </row>
    <row r="366" spans="1:39" ht="15">
      <c r="A366" s="106">
        <v>353</v>
      </c>
      <c r="B366" s="275"/>
      <c r="C366" s="275"/>
      <c r="D366" s="275"/>
      <c r="E366" s="203"/>
      <c r="F366" s="276"/>
      <c r="G366" s="276"/>
      <c r="H366" s="276"/>
      <c r="I366" s="277"/>
      <c r="J366" s="276"/>
      <c r="K366" s="204"/>
      <c r="L366" s="276"/>
      <c r="M366" s="276"/>
      <c r="N366" s="277"/>
      <c r="O366" s="276"/>
      <c r="P366" s="277"/>
      <c r="Q366" s="194">
        <f t="shared" si="58"/>
        <v>0</v>
      </c>
      <c r="R366" s="355">
        <f t="shared" si="54"/>
        <v>0</v>
      </c>
      <c r="S366" s="278">
        <f t="shared" si="50"/>
        <v>0</v>
      </c>
      <c r="T366" s="195" t="str">
        <f>IFERROR((VLOOKUP(I366&amp;N366&amp;P366,'AP Scores'!$F$2:$G$1500,2,FALSE)), "")</f>
        <v/>
      </c>
      <c r="U366" s="276"/>
      <c r="V366" s="279"/>
      <c r="W366" s="275"/>
      <c r="X366" s="355">
        <f t="shared" si="51"/>
        <v>0</v>
      </c>
      <c r="Y366" s="280"/>
      <c r="Z366" s="280"/>
      <c r="AA366" s="281">
        <f t="shared" si="59"/>
        <v>0</v>
      </c>
      <c r="AB366" s="281">
        <f t="shared" si="55"/>
        <v>0</v>
      </c>
      <c r="AC366" s="281">
        <f t="shared" si="52"/>
        <v>0</v>
      </c>
      <c r="AD366" s="195" t="str">
        <f>IFERROR((VLOOKUP(X366&amp;Y366&amp;Z366,'AP Scores'!$F$2:$G$1500,2,FALSE)), "")</f>
        <v/>
      </c>
      <c r="AE366" s="276"/>
      <c r="AF366" s="282"/>
      <c r="AG366" s="278">
        <f t="shared" si="53"/>
        <v>0</v>
      </c>
      <c r="AH366" s="280"/>
      <c r="AI366" s="280"/>
      <c r="AJ366" s="281" cm="1">
        <f t="array" ref="AJ366">IFERROR(_xlfn.IFS(AG366*AH366*AI366&gt;0,AG366*AH366*AI366,Q366&gt;0,Q366),0)</f>
        <v>0</v>
      </c>
      <c r="AK366" s="281">
        <f t="shared" si="56"/>
        <v>0</v>
      </c>
      <c r="AL366" s="278">
        <f t="shared" si="57"/>
        <v>0</v>
      </c>
      <c r="AM366" s="196" t="str" cm="1">
        <f t="array" ref="AM366">IFERROR(_xlfn.IFS(IFERROR(VLOOKUP(AG366&amp;AH366&amp;AI366,'AP Scores'!$F$2:$G$1500,2,FALSE),"")&lt;&gt;"",VLOOKUP(AG366&amp;AH366&amp;AI366,'AP Scores'!$F$2:$G$1500,2,FALSE),T366&lt;&gt;"",T366),"")</f>
        <v/>
      </c>
    </row>
    <row r="367" spans="1:39" ht="15">
      <c r="A367" s="106">
        <v>354</v>
      </c>
      <c r="B367" s="275"/>
      <c r="C367" s="275"/>
      <c r="D367" s="275"/>
      <c r="E367" s="203"/>
      <c r="F367" s="276"/>
      <c r="G367" s="276"/>
      <c r="H367" s="276"/>
      <c r="I367" s="277"/>
      <c r="J367" s="276"/>
      <c r="K367" s="204"/>
      <c r="L367" s="276"/>
      <c r="M367" s="276"/>
      <c r="N367" s="277"/>
      <c r="O367" s="276"/>
      <c r="P367" s="277"/>
      <c r="Q367" s="194">
        <f t="shared" si="58"/>
        <v>0</v>
      </c>
      <c r="R367" s="355">
        <f t="shared" si="54"/>
        <v>0</v>
      </c>
      <c r="S367" s="278">
        <f t="shared" si="50"/>
        <v>0</v>
      </c>
      <c r="T367" s="195" t="str">
        <f>IFERROR((VLOOKUP(I367&amp;N367&amp;P367,'AP Scores'!$F$2:$G$1500,2,FALSE)), "")</f>
        <v/>
      </c>
      <c r="U367" s="276"/>
      <c r="V367" s="279"/>
      <c r="W367" s="275"/>
      <c r="X367" s="355">
        <f t="shared" si="51"/>
        <v>0</v>
      </c>
      <c r="Y367" s="280"/>
      <c r="Z367" s="280"/>
      <c r="AA367" s="281">
        <f t="shared" si="59"/>
        <v>0</v>
      </c>
      <c r="AB367" s="281">
        <f t="shared" si="55"/>
        <v>0</v>
      </c>
      <c r="AC367" s="281">
        <f t="shared" si="52"/>
        <v>0</v>
      </c>
      <c r="AD367" s="195" t="str">
        <f>IFERROR((VLOOKUP(X367&amp;Y367&amp;Z367,'AP Scores'!$F$2:$G$1500,2,FALSE)), "")</f>
        <v/>
      </c>
      <c r="AE367" s="276"/>
      <c r="AF367" s="282"/>
      <c r="AG367" s="278">
        <f t="shared" si="53"/>
        <v>0</v>
      </c>
      <c r="AH367" s="280"/>
      <c r="AI367" s="280"/>
      <c r="AJ367" s="281" cm="1">
        <f t="array" ref="AJ367">IFERROR(_xlfn.IFS(AG367*AH367*AI367&gt;0,AG367*AH367*AI367,Q367&gt;0,Q367),0)</f>
        <v>0</v>
      </c>
      <c r="AK367" s="281">
        <f t="shared" si="56"/>
        <v>0</v>
      </c>
      <c r="AL367" s="278">
        <f t="shared" si="57"/>
        <v>0</v>
      </c>
      <c r="AM367" s="196" t="str" cm="1">
        <f t="array" ref="AM367">IFERROR(_xlfn.IFS(IFERROR(VLOOKUP(AG367&amp;AH367&amp;AI367,'AP Scores'!$F$2:$G$1500,2,FALSE),"")&lt;&gt;"",VLOOKUP(AG367&amp;AH367&amp;AI367,'AP Scores'!$F$2:$G$1500,2,FALSE),T367&lt;&gt;"",T367),"")</f>
        <v/>
      </c>
    </row>
    <row r="368" spans="1:39" ht="15">
      <c r="A368" s="106">
        <v>355</v>
      </c>
      <c r="B368" s="275"/>
      <c r="C368" s="275"/>
      <c r="D368" s="275"/>
      <c r="E368" s="203"/>
      <c r="F368" s="276"/>
      <c r="G368" s="276"/>
      <c r="H368" s="276"/>
      <c r="I368" s="277"/>
      <c r="J368" s="276"/>
      <c r="K368" s="204"/>
      <c r="L368" s="276"/>
      <c r="M368" s="276"/>
      <c r="N368" s="277"/>
      <c r="O368" s="276"/>
      <c r="P368" s="277"/>
      <c r="Q368" s="194">
        <f t="shared" si="58"/>
        <v>0</v>
      </c>
      <c r="R368" s="355">
        <f t="shared" si="54"/>
        <v>0</v>
      </c>
      <c r="S368" s="278">
        <f t="shared" si="50"/>
        <v>0</v>
      </c>
      <c r="T368" s="195" t="str">
        <f>IFERROR((VLOOKUP(I368&amp;N368&amp;P368,'AP Scores'!$F$2:$G$1500,2,FALSE)), "")</f>
        <v/>
      </c>
      <c r="U368" s="276"/>
      <c r="V368" s="279"/>
      <c r="W368" s="275"/>
      <c r="X368" s="355">
        <f t="shared" si="51"/>
        <v>0</v>
      </c>
      <c r="Y368" s="280"/>
      <c r="Z368" s="280"/>
      <c r="AA368" s="281">
        <f t="shared" si="59"/>
        <v>0</v>
      </c>
      <c r="AB368" s="281">
        <f t="shared" si="55"/>
        <v>0</v>
      </c>
      <c r="AC368" s="281">
        <f t="shared" si="52"/>
        <v>0</v>
      </c>
      <c r="AD368" s="195" t="str">
        <f>IFERROR((VLOOKUP(X368&amp;Y368&amp;Z368,'AP Scores'!$F$2:$G$1500,2,FALSE)), "")</f>
        <v/>
      </c>
      <c r="AE368" s="276"/>
      <c r="AF368" s="282"/>
      <c r="AG368" s="278">
        <f t="shared" si="53"/>
        <v>0</v>
      </c>
      <c r="AH368" s="280"/>
      <c r="AI368" s="280"/>
      <c r="AJ368" s="281" cm="1">
        <f t="array" ref="AJ368">IFERROR(_xlfn.IFS(AG368*AH368*AI368&gt;0,AG368*AH368*AI368,Q368&gt;0,Q368),0)</f>
        <v>0</v>
      </c>
      <c r="AK368" s="281">
        <f t="shared" si="56"/>
        <v>0</v>
      </c>
      <c r="AL368" s="278">
        <f t="shared" si="57"/>
        <v>0</v>
      </c>
      <c r="AM368" s="196" t="str" cm="1">
        <f t="array" ref="AM368">IFERROR(_xlfn.IFS(IFERROR(VLOOKUP(AG368&amp;AH368&amp;AI368,'AP Scores'!$F$2:$G$1500,2,FALSE),"")&lt;&gt;"",VLOOKUP(AG368&amp;AH368&amp;AI368,'AP Scores'!$F$2:$G$1500,2,FALSE),T368&lt;&gt;"",T368),"")</f>
        <v/>
      </c>
    </row>
    <row r="369" spans="1:39" ht="15">
      <c r="A369" s="106">
        <v>356</v>
      </c>
      <c r="B369" s="275"/>
      <c r="C369" s="275"/>
      <c r="D369" s="275"/>
      <c r="E369" s="203"/>
      <c r="F369" s="276"/>
      <c r="G369" s="276"/>
      <c r="H369" s="276"/>
      <c r="I369" s="277"/>
      <c r="J369" s="276"/>
      <c r="K369" s="204"/>
      <c r="L369" s="276"/>
      <c r="M369" s="276"/>
      <c r="N369" s="277"/>
      <c r="O369" s="276"/>
      <c r="P369" s="277"/>
      <c r="Q369" s="194">
        <f t="shared" si="58"/>
        <v>0</v>
      </c>
      <c r="R369" s="355">
        <f t="shared" si="54"/>
        <v>0</v>
      </c>
      <c r="S369" s="278">
        <f t="shared" si="50"/>
        <v>0</v>
      </c>
      <c r="T369" s="195" t="str">
        <f>IFERROR((VLOOKUP(I369&amp;N369&amp;P369,'AP Scores'!$F$2:$G$1500,2,FALSE)), "")</f>
        <v/>
      </c>
      <c r="U369" s="276"/>
      <c r="V369" s="279"/>
      <c r="W369" s="275"/>
      <c r="X369" s="355">
        <f t="shared" si="51"/>
        <v>0</v>
      </c>
      <c r="Y369" s="280"/>
      <c r="Z369" s="280"/>
      <c r="AA369" s="281">
        <f t="shared" si="59"/>
        <v>0</v>
      </c>
      <c r="AB369" s="281">
        <f t="shared" si="55"/>
        <v>0</v>
      </c>
      <c r="AC369" s="281">
        <f t="shared" si="52"/>
        <v>0</v>
      </c>
      <c r="AD369" s="195" t="str">
        <f>IFERROR((VLOOKUP(X369&amp;Y369&amp;Z369,'AP Scores'!$F$2:$G$1500,2,FALSE)), "")</f>
        <v/>
      </c>
      <c r="AE369" s="276"/>
      <c r="AF369" s="282"/>
      <c r="AG369" s="278">
        <f t="shared" si="53"/>
        <v>0</v>
      </c>
      <c r="AH369" s="280"/>
      <c r="AI369" s="280"/>
      <c r="AJ369" s="281" cm="1">
        <f t="array" ref="AJ369">IFERROR(_xlfn.IFS(AG369*AH369*AI369&gt;0,AG369*AH369*AI369,Q369&gt;0,Q369),0)</f>
        <v>0</v>
      </c>
      <c r="AK369" s="281">
        <f t="shared" si="56"/>
        <v>0</v>
      </c>
      <c r="AL369" s="278">
        <f t="shared" si="57"/>
        <v>0</v>
      </c>
      <c r="AM369" s="196" t="str" cm="1">
        <f t="array" ref="AM369">IFERROR(_xlfn.IFS(IFERROR(VLOOKUP(AG369&amp;AH369&amp;AI369,'AP Scores'!$F$2:$G$1500,2,FALSE),"")&lt;&gt;"",VLOOKUP(AG369&amp;AH369&amp;AI369,'AP Scores'!$F$2:$G$1500,2,FALSE),T369&lt;&gt;"",T369),"")</f>
        <v/>
      </c>
    </row>
    <row r="370" spans="1:39" ht="15">
      <c r="A370" s="106">
        <v>357</v>
      </c>
      <c r="B370" s="275"/>
      <c r="C370" s="275"/>
      <c r="D370" s="275"/>
      <c r="E370" s="203"/>
      <c r="F370" s="276"/>
      <c r="G370" s="276"/>
      <c r="H370" s="276"/>
      <c r="I370" s="277"/>
      <c r="J370" s="276"/>
      <c r="K370" s="204"/>
      <c r="L370" s="276"/>
      <c r="M370" s="276"/>
      <c r="N370" s="277"/>
      <c r="O370" s="276"/>
      <c r="P370" s="277"/>
      <c r="Q370" s="194">
        <f t="shared" si="58"/>
        <v>0</v>
      </c>
      <c r="R370" s="355">
        <f t="shared" si="54"/>
        <v>0</v>
      </c>
      <c r="S370" s="278">
        <f t="shared" si="50"/>
        <v>0</v>
      </c>
      <c r="T370" s="195" t="str">
        <f>IFERROR((VLOOKUP(I370&amp;N370&amp;P370,'AP Scores'!$F$2:$G$1500,2,FALSE)), "")</f>
        <v/>
      </c>
      <c r="U370" s="276"/>
      <c r="V370" s="279"/>
      <c r="W370" s="275"/>
      <c r="X370" s="355">
        <f t="shared" si="51"/>
        <v>0</v>
      </c>
      <c r="Y370" s="280"/>
      <c r="Z370" s="280"/>
      <c r="AA370" s="281">
        <f t="shared" si="59"/>
        <v>0</v>
      </c>
      <c r="AB370" s="281">
        <f t="shared" si="55"/>
        <v>0</v>
      </c>
      <c r="AC370" s="281">
        <f t="shared" si="52"/>
        <v>0</v>
      </c>
      <c r="AD370" s="195" t="str">
        <f>IFERROR((VLOOKUP(X370&amp;Y370&amp;Z370,'AP Scores'!$F$2:$G$1500,2,FALSE)), "")</f>
        <v/>
      </c>
      <c r="AE370" s="276"/>
      <c r="AF370" s="282"/>
      <c r="AG370" s="278">
        <f t="shared" si="53"/>
        <v>0</v>
      </c>
      <c r="AH370" s="280"/>
      <c r="AI370" s="280"/>
      <c r="AJ370" s="281" cm="1">
        <f t="array" ref="AJ370">IFERROR(_xlfn.IFS(AG370*AH370*AI370&gt;0,AG370*AH370*AI370,Q370&gt;0,Q370),0)</f>
        <v>0</v>
      </c>
      <c r="AK370" s="281">
        <f t="shared" si="56"/>
        <v>0</v>
      </c>
      <c r="AL370" s="278">
        <f t="shared" si="57"/>
        <v>0</v>
      </c>
      <c r="AM370" s="196" t="str" cm="1">
        <f t="array" ref="AM370">IFERROR(_xlfn.IFS(IFERROR(VLOOKUP(AG370&amp;AH370&amp;AI370,'AP Scores'!$F$2:$G$1500,2,FALSE),"")&lt;&gt;"",VLOOKUP(AG370&amp;AH370&amp;AI370,'AP Scores'!$F$2:$G$1500,2,FALSE),T370&lt;&gt;"",T370),"")</f>
        <v/>
      </c>
    </row>
    <row r="371" spans="1:39" ht="15">
      <c r="A371" s="106">
        <v>358</v>
      </c>
      <c r="B371" s="275"/>
      <c r="C371" s="275"/>
      <c r="D371" s="275"/>
      <c r="E371" s="203"/>
      <c r="F371" s="276"/>
      <c r="G371" s="276"/>
      <c r="H371" s="276"/>
      <c r="I371" s="277"/>
      <c r="J371" s="276"/>
      <c r="K371" s="204"/>
      <c r="L371" s="276"/>
      <c r="M371" s="276"/>
      <c r="N371" s="277"/>
      <c r="O371" s="276"/>
      <c r="P371" s="277"/>
      <c r="Q371" s="194">
        <f t="shared" si="58"/>
        <v>0</v>
      </c>
      <c r="R371" s="355">
        <f t="shared" si="54"/>
        <v>0</v>
      </c>
      <c r="S371" s="278">
        <f t="shared" si="50"/>
        <v>0</v>
      </c>
      <c r="T371" s="195" t="str">
        <f>IFERROR((VLOOKUP(I371&amp;N371&amp;P371,'AP Scores'!$F$2:$G$1500,2,FALSE)), "")</f>
        <v/>
      </c>
      <c r="U371" s="276"/>
      <c r="V371" s="279"/>
      <c r="W371" s="275"/>
      <c r="X371" s="355">
        <f t="shared" si="51"/>
        <v>0</v>
      </c>
      <c r="Y371" s="280"/>
      <c r="Z371" s="280"/>
      <c r="AA371" s="281">
        <f t="shared" si="59"/>
        <v>0</v>
      </c>
      <c r="AB371" s="281">
        <f t="shared" si="55"/>
        <v>0</v>
      </c>
      <c r="AC371" s="281">
        <f t="shared" si="52"/>
        <v>0</v>
      </c>
      <c r="AD371" s="195" t="str">
        <f>IFERROR((VLOOKUP(X371&amp;Y371&amp;Z371,'AP Scores'!$F$2:$G$1500,2,FALSE)), "")</f>
        <v/>
      </c>
      <c r="AE371" s="276"/>
      <c r="AF371" s="282"/>
      <c r="AG371" s="278">
        <f t="shared" si="53"/>
        <v>0</v>
      </c>
      <c r="AH371" s="280"/>
      <c r="AI371" s="280"/>
      <c r="AJ371" s="281" cm="1">
        <f t="array" ref="AJ371">IFERROR(_xlfn.IFS(AG371*AH371*AI371&gt;0,AG371*AH371*AI371,Q371&gt;0,Q371),0)</f>
        <v>0</v>
      </c>
      <c r="AK371" s="281">
        <f t="shared" si="56"/>
        <v>0</v>
      </c>
      <c r="AL371" s="278">
        <f t="shared" si="57"/>
        <v>0</v>
      </c>
      <c r="AM371" s="196" t="str" cm="1">
        <f t="array" ref="AM371">IFERROR(_xlfn.IFS(IFERROR(VLOOKUP(AG371&amp;AH371&amp;AI371,'AP Scores'!$F$2:$G$1500,2,FALSE),"")&lt;&gt;"",VLOOKUP(AG371&amp;AH371&amp;AI371,'AP Scores'!$F$2:$G$1500,2,FALSE),T371&lt;&gt;"",T371),"")</f>
        <v/>
      </c>
    </row>
    <row r="372" spans="1:39" ht="15">
      <c r="A372" s="106">
        <v>359</v>
      </c>
      <c r="B372" s="275"/>
      <c r="C372" s="275"/>
      <c r="D372" s="275"/>
      <c r="E372" s="203"/>
      <c r="F372" s="276"/>
      <c r="G372" s="276"/>
      <c r="H372" s="276"/>
      <c r="I372" s="277"/>
      <c r="J372" s="276"/>
      <c r="K372" s="204"/>
      <c r="L372" s="276"/>
      <c r="M372" s="276"/>
      <c r="N372" s="277"/>
      <c r="O372" s="276"/>
      <c r="P372" s="277"/>
      <c r="Q372" s="194">
        <f t="shared" si="58"/>
        <v>0</v>
      </c>
      <c r="R372" s="355">
        <f t="shared" si="54"/>
        <v>0</v>
      </c>
      <c r="S372" s="278">
        <f t="shared" si="50"/>
        <v>0</v>
      </c>
      <c r="T372" s="195" t="str">
        <f>IFERROR((VLOOKUP(I372&amp;N372&amp;P372,'AP Scores'!$F$2:$G$1500,2,FALSE)), "")</f>
        <v/>
      </c>
      <c r="U372" s="276"/>
      <c r="V372" s="279"/>
      <c r="W372" s="275"/>
      <c r="X372" s="355">
        <f t="shared" si="51"/>
        <v>0</v>
      </c>
      <c r="Y372" s="280"/>
      <c r="Z372" s="280"/>
      <c r="AA372" s="281">
        <f t="shared" si="59"/>
        <v>0</v>
      </c>
      <c r="AB372" s="281">
        <f t="shared" si="55"/>
        <v>0</v>
      </c>
      <c r="AC372" s="281">
        <f t="shared" si="52"/>
        <v>0</v>
      </c>
      <c r="AD372" s="195" t="str">
        <f>IFERROR((VLOOKUP(X372&amp;Y372&amp;Z372,'AP Scores'!$F$2:$G$1500,2,FALSE)), "")</f>
        <v/>
      </c>
      <c r="AE372" s="276"/>
      <c r="AF372" s="282"/>
      <c r="AG372" s="278">
        <f t="shared" si="53"/>
        <v>0</v>
      </c>
      <c r="AH372" s="280"/>
      <c r="AI372" s="280"/>
      <c r="AJ372" s="281" cm="1">
        <f t="array" ref="AJ372">IFERROR(_xlfn.IFS(AG372*AH372*AI372&gt;0,AG372*AH372*AI372,Q372&gt;0,Q372),0)</f>
        <v>0</v>
      </c>
      <c r="AK372" s="281">
        <f t="shared" si="56"/>
        <v>0</v>
      </c>
      <c r="AL372" s="278">
        <f t="shared" si="57"/>
        <v>0</v>
      </c>
      <c r="AM372" s="196" t="str" cm="1">
        <f t="array" ref="AM372">IFERROR(_xlfn.IFS(IFERROR(VLOOKUP(AG372&amp;AH372&amp;AI372,'AP Scores'!$F$2:$G$1500,2,FALSE),"")&lt;&gt;"",VLOOKUP(AG372&amp;AH372&amp;AI372,'AP Scores'!$F$2:$G$1500,2,FALSE),T372&lt;&gt;"",T372),"")</f>
        <v/>
      </c>
    </row>
    <row r="373" spans="1:39" ht="15">
      <c r="A373" s="106">
        <v>360</v>
      </c>
      <c r="B373" s="275"/>
      <c r="C373" s="275"/>
      <c r="D373" s="275"/>
      <c r="E373" s="203"/>
      <c r="F373" s="276"/>
      <c r="G373" s="276"/>
      <c r="H373" s="276"/>
      <c r="I373" s="277"/>
      <c r="J373" s="276"/>
      <c r="K373" s="204"/>
      <c r="L373" s="276"/>
      <c r="M373" s="276"/>
      <c r="N373" s="277"/>
      <c r="O373" s="276"/>
      <c r="P373" s="277"/>
      <c r="Q373" s="194">
        <f t="shared" si="58"/>
        <v>0</v>
      </c>
      <c r="R373" s="355">
        <f t="shared" si="54"/>
        <v>0</v>
      </c>
      <c r="S373" s="278">
        <f t="shared" si="50"/>
        <v>0</v>
      </c>
      <c r="T373" s="195" t="str">
        <f>IFERROR((VLOOKUP(I373&amp;N373&amp;P373,'AP Scores'!$F$2:$G$1500,2,FALSE)), "")</f>
        <v/>
      </c>
      <c r="U373" s="276"/>
      <c r="V373" s="279"/>
      <c r="W373" s="275"/>
      <c r="X373" s="355">
        <f t="shared" si="51"/>
        <v>0</v>
      </c>
      <c r="Y373" s="280"/>
      <c r="Z373" s="280"/>
      <c r="AA373" s="281">
        <f t="shared" si="59"/>
        <v>0</v>
      </c>
      <c r="AB373" s="281">
        <f t="shared" si="55"/>
        <v>0</v>
      </c>
      <c r="AC373" s="281">
        <f t="shared" si="52"/>
        <v>0</v>
      </c>
      <c r="AD373" s="195" t="str">
        <f>IFERROR((VLOOKUP(X373&amp;Y373&amp;Z373,'AP Scores'!$F$2:$G$1500,2,FALSE)), "")</f>
        <v/>
      </c>
      <c r="AE373" s="276"/>
      <c r="AF373" s="282"/>
      <c r="AG373" s="278">
        <f t="shared" si="53"/>
        <v>0</v>
      </c>
      <c r="AH373" s="280"/>
      <c r="AI373" s="280"/>
      <c r="AJ373" s="281" cm="1">
        <f t="array" ref="AJ373">IFERROR(_xlfn.IFS(AG373*AH373*AI373&gt;0,AG373*AH373*AI373,Q373&gt;0,Q373),0)</f>
        <v>0</v>
      </c>
      <c r="AK373" s="281">
        <f t="shared" si="56"/>
        <v>0</v>
      </c>
      <c r="AL373" s="278">
        <f t="shared" si="57"/>
        <v>0</v>
      </c>
      <c r="AM373" s="196" t="str" cm="1">
        <f t="array" ref="AM373">IFERROR(_xlfn.IFS(IFERROR(VLOOKUP(AG373&amp;AH373&amp;AI373,'AP Scores'!$F$2:$G$1500,2,FALSE),"")&lt;&gt;"",VLOOKUP(AG373&amp;AH373&amp;AI373,'AP Scores'!$F$2:$G$1500,2,FALSE),T373&lt;&gt;"",T373),"")</f>
        <v/>
      </c>
    </row>
    <row r="374" spans="1:39" ht="15">
      <c r="A374" s="106">
        <v>361</v>
      </c>
      <c r="B374" s="275"/>
      <c r="C374" s="275"/>
      <c r="D374" s="275"/>
      <c r="E374" s="203"/>
      <c r="F374" s="276"/>
      <c r="G374" s="276"/>
      <c r="H374" s="276"/>
      <c r="I374" s="277"/>
      <c r="J374" s="276"/>
      <c r="K374" s="204"/>
      <c r="L374" s="276"/>
      <c r="M374" s="276"/>
      <c r="N374" s="277"/>
      <c r="O374" s="276"/>
      <c r="P374" s="277"/>
      <c r="Q374" s="194">
        <f t="shared" si="58"/>
        <v>0</v>
      </c>
      <c r="R374" s="355">
        <f t="shared" si="54"/>
        <v>0</v>
      </c>
      <c r="S374" s="278">
        <f t="shared" si="50"/>
        <v>0</v>
      </c>
      <c r="T374" s="195" t="str">
        <f>IFERROR((VLOOKUP(I374&amp;N374&amp;P374,'AP Scores'!$F$2:$G$1500,2,FALSE)), "")</f>
        <v/>
      </c>
      <c r="U374" s="276"/>
      <c r="V374" s="279"/>
      <c r="W374" s="275"/>
      <c r="X374" s="355">
        <f t="shared" si="51"/>
        <v>0</v>
      </c>
      <c r="Y374" s="280"/>
      <c r="Z374" s="280"/>
      <c r="AA374" s="281">
        <f t="shared" si="59"/>
        <v>0</v>
      </c>
      <c r="AB374" s="281">
        <f t="shared" si="55"/>
        <v>0</v>
      </c>
      <c r="AC374" s="281">
        <f t="shared" si="52"/>
        <v>0</v>
      </c>
      <c r="AD374" s="195" t="str">
        <f>IFERROR((VLOOKUP(X374&amp;Y374&amp;Z374,'AP Scores'!$F$2:$G$1500,2,FALSE)), "")</f>
        <v/>
      </c>
      <c r="AE374" s="276"/>
      <c r="AF374" s="282"/>
      <c r="AG374" s="278">
        <f t="shared" si="53"/>
        <v>0</v>
      </c>
      <c r="AH374" s="280"/>
      <c r="AI374" s="280"/>
      <c r="AJ374" s="281" cm="1">
        <f t="array" ref="AJ374">IFERROR(_xlfn.IFS(AG374*AH374*AI374&gt;0,AG374*AH374*AI374,Q374&gt;0,Q374),0)</f>
        <v>0</v>
      </c>
      <c r="AK374" s="281">
        <f t="shared" si="56"/>
        <v>0</v>
      </c>
      <c r="AL374" s="278">
        <f t="shared" si="57"/>
        <v>0</v>
      </c>
      <c r="AM374" s="196" t="str" cm="1">
        <f t="array" ref="AM374">IFERROR(_xlfn.IFS(IFERROR(VLOOKUP(AG374&amp;AH374&amp;AI374,'AP Scores'!$F$2:$G$1500,2,FALSE),"")&lt;&gt;"",VLOOKUP(AG374&amp;AH374&amp;AI374,'AP Scores'!$F$2:$G$1500,2,FALSE),T374&lt;&gt;"",T374),"")</f>
        <v/>
      </c>
    </row>
    <row r="375" spans="1:39" ht="15">
      <c r="A375" s="106">
        <v>362</v>
      </c>
      <c r="B375" s="275"/>
      <c r="C375" s="275"/>
      <c r="D375" s="275"/>
      <c r="E375" s="203"/>
      <c r="F375" s="276"/>
      <c r="G375" s="276"/>
      <c r="H375" s="276"/>
      <c r="I375" s="277"/>
      <c r="J375" s="276"/>
      <c r="K375" s="204"/>
      <c r="L375" s="276"/>
      <c r="M375" s="276"/>
      <c r="N375" s="277"/>
      <c r="O375" s="276"/>
      <c r="P375" s="277"/>
      <c r="Q375" s="194">
        <f t="shared" si="58"/>
        <v>0</v>
      </c>
      <c r="R375" s="355">
        <f t="shared" si="54"/>
        <v>0</v>
      </c>
      <c r="S375" s="278">
        <f t="shared" si="50"/>
        <v>0</v>
      </c>
      <c r="T375" s="195" t="str">
        <f>IFERROR((VLOOKUP(I375&amp;N375&amp;P375,'AP Scores'!$F$2:$G$1500,2,FALSE)), "")</f>
        <v/>
      </c>
      <c r="U375" s="276"/>
      <c r="V375" s="279"/>
      <c r="W375" s="275"/>
      <c r="X375" s="355">
        <f t="shared" si="51"/>
        <v>0</v>
      </c>
      <c r="Y375" s="280"/>
      <c r="Z375" s="280"/>
      <c r="AA375" s="281">
        <f t="shared" si="59"/>
        <v>0</v>
      </c>
      <c r="AB375" s="281">
        <f t="shared" si="55"/>
        <v>0</v>
      </c>
      <c r="AC375" s="281">
        <f t="shared" si="52"/>
        <v>0</v>
      </c>
      <c r="AD375" s="195" t="str">
        <f>IFERROR((VLOOKUP(X375&amp;Y375&amp;Z375,'AP Scores'!$F$2:$G$1500,2,FALSE)), "")</f>
        <v/>
      </c>
      <c r="AE375" s="276"/>
      <c r="AF375" s="282"/>
      <c r="AG375" s="278">
        <f t="shared" si="53"/>
        <v>0</v>
      </c>
      <c r="AH375" s="280"/>
      <c r="AI375" s="280"/>
      <c r="AJ375" s="281" cm="1">
        <f t="array" ref="AJ375">IFERROR(_xlfn.IFS(AG375*AH375*AI375&gt;0,AG375*AH375*AI375,Q375&gt;0,Q375),0)</f>
        <v>0</v>
      </c>
      <c r="AK375" s="281">
        <f t="shared" si="56"/>
        <v>0</v>
      </c>
      <c r="AL375" s="278">
        <f t="shared" si="57"/>
        <v>0</v>
      </c>
      <c r="AM375" s="196" t="str" cm="1">
        <f t="array" ref="AM375">IFERROR(_xlfn.IFS(IFERROR(VLOOKUP(AG375&amp;AH375&amp;AI375,'AP Scores'!$F$2:$G$1500,2,FALSE),"")&lt;&gt;"",VLOOKUP(AG375&amp;AH375&amp;AI375,'AP Scores'!$F$2:$G$1500,2,FALSE),T375&lt;&gt;"",T375),"")</f>
        <v/>
      </c>
    </row>
    <row r="376" spans="1:39" ht="15">
      <c r="A376" s="106">
        <v>363</v>
      </c>
      <c r="B376" s="275"/>
      <c r="C376" s="275"/>
      <c r="D376" s="275"/>
      <c r="E376" s="203"/>
      <c r="F376" s="276"/>
      <c r="G376" s="276"/>
      <c r="H376" s="276"/>
      <c r="I376" s="277"/>
      <c r="J376" s="276"/>
      <c r="K376" s="204"/>
      <c r="L376" s="276"/>
      <c r="M376" s="276"/>
      <c r="N376" s="277"/>
      <c r="O376" s="276"/>
      <c r="P376" s="277"/>
      <c r="Q376" s="194">
        <f t="shared" si="58"/>
        <v>0</v>
      </c>
      <c r="R376" s="355">
        <f t="shared" si="54"/>
        <v>0</v>
      </c>
      <c r="S376" s="278">
        <f t="shared" si="50"/>
        <v>0</v>
      </c>
      <c r="T376" s="195" t="str">
        <f>IFERROR((VLOOKUP(I376&amp;N376&amp;P376,'AP Scores'!$F$2:$G$1500,2,FALSE)), "")</f>
        <v/>
      </c>
      <c r="U376" s="276"/>
      <c r="V376" s="279"/>
      <c r="W376" s="275"/>
      <c r="X376" s="355">
        <f t="shared" si="51"/>
        <v>0</v>
      </c>
      <c r="Y376" s="280"/>
      <c r="Z376" s="280"/>
      <c r="AA376" s="281">
        <f t="shared" si="59"/>
        <v>0</v>
      </c>
      <c r="AB376" s="281">
        <f t="shared" si="55"/>
        <v>0</v>
      </c>
      <c r="AC376" s="281">
        <f t="shared" si="52"/>
        <v>0</v>
      </c>
      <c r="AD376" s="195" t="str">
        <f>IFERROR((VLOOKUP(X376&amp;Y376&amp;Z376,'AP Scores'!$F$2:$G$1500,2,FALSE)), "")</f>
        <v/>
      </c>
      <c r="AE376" s="276"/>
      <c r="AF376" s="282"/>
      <c r="AG376" s="278">
        <f t="shared" si="53"/>
        <v>0</v>
      </c>
      <c r="AH376" s="280"/>
      <c r="AI376" s="280"/>
      <c r="AJ376" s="281" cm="1">
        <f t="array" ref="AJ376">IFERROR(_xlfn.IFS(AG376*AH376*AI376&gt;0,AG376*AH376*AI376,Q376&gt;0,Q376),0)</f>
        <v>0</v>
      </c>
      <c r="AK376" s="281">
        <f t="shared" si="56"/>
        <v>0</v>
      </c>
      <c r="AL376" s="278">
        <f t="shared" si="57"/>
        <v>0</v>
      </c>
      <c r="AM376" s="196" t="str" cm="1">
        <f t="array" ref="AM376">IFERROR(_xlfn.IFS(IFERROR(VLOOKUP(AG376&amp;AH376&amp;AI376,'AP Scores'!$F$2:$G$1500,2,FALSE),"")&lt;&gt;"",VLOOKUP(AG376&amp;AH376&amp;AI376,'AP Scores'!$F$2:$G$1500,2,FALSE),T376&lt;&gt;"",T376),"")</f>
        <v/>
      </c>
    </row>
    <row r="377" spans="1:39" ht="15">
      <c r="A377" s="106">
        <v>364</v>
      </c>
      <c r="B377" s="275"/>
      <c r="C377" s="275"/>
      <c r="D377" s="275"/>
      <c r="E377" s="203"/>
      <c r="F377" s="276"/>
      <c r="G377" s="276"/>
      <c r="H377" s="276"/>
      <c r="I377" s="277"/>
      <c r="J377" s="276"/>
      <c r="K377" s="204"/>
      <c r="L377" s="276"/>
      <c r="M377" s="276"/>
      <c r="N377" s="277"/>
      <c r="O377" s="276"/>
      <c r="P377" s="277"/>
      <c r="Q377" s="194">
        <f t="shared" si="58"/>
        <v>0</v>
      </c>
      <c r="R377" s="355">
        <f t="shared" si="54"/>
        <v>0</v>
      </c>
      <c r="S377" s="278">
        <f t="shared" si="50"/>
        <v>0</v>
      </c>
      <c r="T377" s="195" t="str">
        <f>IFERROR((VLOOKUP(I377&amp;N377&amp;P377,'AP Scores'!$F$2:$G$1500,2,FALSE)), "")</f>
        <v/>
      </c>
      <c r="U377" s="276"/>
      <c r="V377" s="279"/>
      <c r="W377" s="275"/>
      <c r="X377" s="355">
        <f t="shared" si="51"/>
        <v>0</v>
      </c>
      <c r="Y377" s="280"/>
      <c r="Z377" s="280"/>
      <c r="AA377" s="281">
        <f t="shared" si="59"/>
        <v>0</v>
      </c>
      <c r="AB377" s="281">
        <f t="shared" si="55"/>
        <v>0</v>
      </c>
      <c r="AC377" s="281">
        <f t="shared" si="52"/>
        <v>0</v>
      </c>
      <c r="AD377" s="195" t="str">
        <f>IFERROR((VLOOKUP(X377&amp;Y377&amp;Z377,'AP Scores'!$F$2:$G$1500,2,FALSE)), "")</f>
        <v/>
      </c>
      <c r="AE377" s="276"/>
      <c r="AF377" s="282"/>
      <c r="AG377" s="278">
        <f t="shared" si="53"/>
        <v>0</v>
      </c>
      <c r="AH377" s="280"/>
      <c r="AI377" s="280"/>
      <c r="AJ377" s="281" cm="1">
        <f t="array" ref="AJ377">IFERROR(_xlfn.IFS(AG377*AH377*AI377&gt;0,AG377*AH377*AI377,Q377&gt;0,Q377),0)</f>
        <v>0</v>
      </c>
      <c r="AK377" s="281">
        <f t="shared" si="56"/>
        <v>0</v>
      </c>
      <c r="AL377" s="278">
        <f t="shared" si="57"/>
        <v>0</v>
      </c>
      <c r="AM377" s="196" t="str" cm="1">
        <f t="array" ref="AM377">IFERROR(_xlfn.IFS(IFERROR(VLOOKUP(AG377&amp;AH377&amp;AI377,'AP Scores'!$F$2:$G$1500,2,FALSE),"")&lt;&gt;"",VLOOKUP(AG377&amp;AH377&amp;AI377,'AP Scores'!$F$2:$G$1500,2,FALSE),T377&lt;&gt;"",T377),"")</f>
        <v/>
      </c>
    </row>
    <row r="378" spans="1:39" ht="15">
      <c r="A378" s="106">
        <v>365</v>
      </c>
      <c r="B378" s="275"/>
      <c r="C378" s="275"/>
      <c r="D378" s="275"/>
      <c r="E378" s="203"/>
      <c r="F378" s="276"/>
      <c r="G378" s="276"/>
      <c r="H378" s="276"/>
      <c r="I378" s="277"/>
      <c r="J378" s="276"/>
      <c r="K378" s="204"/>
      <c r="L378" s="276"/>
      <c r="M378" s="276"/>
      <c r="N378" s="277"/>
      <c r="O378" s="276"/>
      <c r="P378" s="277"/>
      <c r="Q378" s="194">
        <f t="shared" si="58"/>
        <v>0</v>
      </c>
      <c r="R378" s="355">
        <f t="shared" si="54"/>
        <v>0</v>
      </c>
      <c r="S378" s="278">
        <f t="shared" si="50"/>
        <v>0</v>
      </c>
      <c r="T378" s="195" t="str">
        <f>IFERROR((VLOOKUP(I378&amp;N378&amp;P378,'AP Scores'!$F$2:$G$1500,2,FALSE)), "")</f>
        <v/>
      </c>
      <c r="U378" s="276"/>
      <c r="V378" s="279"/>
      <c r="W378" s="275"/>
      <c r="X378" s="355">
        <f t="shared" si="51"/>
        <v>0</v>
      </c>
      <c r="Y378" s="280"/>
      <c r="Z378" s="280"/>
      <c r="AA378" s="281">
        <f t="shared" si="59"/>
        <v>0</v>
      </c>
      <c r="AB378" s="281">
        <f t="shared" si="55"/>
        <v>0</v>
      </c>
      <c r="AC378" s="281">
        <f t="shared" si="52"/>
        <v>0</v>
      </c>
      <c r="AD378" s="195" t="str">
        <f>IFERROR((VLOOKUP(X378&amp;Y378&amp;Z378,'AP Scores'!$F$2:$G$1500,2,FALSE)), "")</f>
        <v/>
      </c>
      <c r="AE378" s="276"/>
      <c r="AF378" s="282"/>
      <c r="AG378" s="278">
        <f t="shared" si="53"/>
        <v>0</v>
      </c>
      <c r="AH378" s="280"/>
      <c r="AI378" s="280"/>
      <c r="AJ378" s="281" cm="1">
        <f t="array" ref="AJ378">IFERROR(_xlfn.IFS(AG378*AH378*AI378&gt;0,AG378*AH378*AI378,Q378&gt;0,Q378),0)</f>
        <v>0</v>
      </c>
      <c r="AK378" s="281">
        <f t="shared" si="56"/>
        <v>0</v>
      </c>
      <c r="AL378" s="278">
        <f t="shared" si="57"/>
        <v>0</v>
      </c>
      <c r="AM378" s="196" t="str" cm="1">
        <f t="array" ref="AM378">IFERROR(_xlfn.IFS(IFERROR(VLOOKUP(AG378&amp;AH378&amp;AI378,'AP Scores'!$F$2:$G$1500,2,FALSE),"")&lt;&gt;"",VLOOKUP(AG378&amp;AH378&amp;AI378,'AP Scores'!$F$2:$G$1500,2,FALSE),T378&lt;&gt;"",T378),"")</f>
        <v/>
      </c>
    </row>
    <row r="379" spans="1:39" ht="15">
      <c r="A379" s="106">
        <v>366</v>
      </c>
      <c r="B379" s="275"/>
      <c r="C379" s="275"/>
      <c r="D379" s="275"/>
      <c r="E379" s="203"/>
      <c r="F379" s="276"/>
      <c r="G379" s="276"/>
      <c r="H379" s="276"/>
      <c r="I379" s="277"/>
      <c r="J379" s="276"/>
      <c r="K379" s="204"/>
      <c r="L379" s="276"/>
      <c r="M379" s="276"/>
      <c r="N379" s="277"/>
      <c r="O379" s="276"/>
      <c r="P379" s="277"/>
      <c r="Q379" s="194">
        <f t="shared" si="58"/>
        <v>0</v>
      </c>
      <c r="R379" s="355">
        <f t="shared" si="54"/>
        <v>0</v>
      </c>
      <c r="S379" s="278">
        <f t="shared" si="50"/>
        <v>0</v>
      </c>
      <c r="T379" s="195" t="str">
        <f>IFERROR((VLOOKUP(I379&amp;N379&amp;P379,'AP Scores'!$F$2:$G$1500,2,FALSE)), "")</f>
        <v/>
      </c>
      <c r="U379" s="276"/>
      <c r="V379" s="279"/>
      <c r="W379" s="275"/>
      <c r="X379" s="355">
        <f t="shared" si="51"/>
        <v>0</v>
      </c>
      <c r="Y379" s="280"/>
      <c r="Z379" s="280"/>
      <c r="AA379" s="281">
        <f t="shared" si="59"/>
        <v>0</v>
      </c>
      <c r="AB379" s="281">
        <f t="shared" si="55"/>
        <v>0</v>
      </c>
      <c r="AC379" s="281">
        <f t="shared" si="52"/>
        <v>0</v>
      </c>
      <c r="AD379" s="195" t="str">
        <f>IFERROR((VLOOKUP(X379&amp;Y379&amp;Z379,'AP Scores'!$F$2:$G$1500,2,FALSE)), "")</f>
        <v/>
      </c>
      <c r="AE379" s="276"/>
      <c r="AF379" s="282"/>
      <c r="AG379" s="278">
        <f t="shared" si="53"/>
        <v>0</v>
      </c>
      <c r="AH379" s="280"/>
      <c r="AI379" s="280"/>
      <c r="AJ379" s="281" cm="1">
        <f t="array" ref="AJ379">IFERROR(_xlfn.IFS(AG379*AH379*AI379&gt;0,AG379*AH379*AI379,Q379&gt;0,Q379),0)</f>
        <v>0</v>
      </c>
      <c r="AK379" s="281">
        <f t="shared" si="56"/>
        <v>0</v>
      </c>
      <c r="AL379" s="278">
        <f t="shared" si="57"/>
        <v>0</v>
      </c>
      <c r="AM379" s="196" t="str" cm="1">
        <f t="array" ref="AM379">IFERROR(_xlfn.IFS(IFERROR(VLOOKUP(AG379&amp;AH379&amp;AI379,'AP Scores'!$F$2:$G$1500,2,FALSE),"")&lt;&gt;"",VLOOKUP(AG379&amp;AH379&amp;AI379,'AP Scores'!$F$2:$G$1500,2,FALSE),T379&lt;&gt;"",T379),"")</f>
        <v/>
      </c>
    </row>
    <row r="380" spans="1:39" ht="15">
      <c r="A380" s="106">
        <v>367</v>
      </c>
      <c r="B380" s="275"/>
      <c r="C380" s="275"/>
      <c r="D380" s="275"/>
      <c r="E380" s="203"/>
      <c r="F380" s="276"/>
      <c r="G380" s="276"/>
      <c r="H380" s="276"/>
      <c r="I380" s="277"/>
      <c r="J380" s="276"/>
      <c r="K380" s="204"/>
      <c r="L380" s="276"/>
      <c r="M380" s="276"/>
      <c r="N380" s="277"/>
      <c r="O380" s="276"/>
      <c r="P380" s="277"/>
      <c r="Q380" s="194">
        <f t="shared" si="58"/>
        <v>0</v>
      </c>
      <c r="R380" s="355">
        <f t="shared" si="54"/>
        <v>0</v>
      </c>
      <c r="S380" s="278">
        <f t="shared" si="50"/>
        <v>0</v>
      </c>
      <c r="T380" s="195" t="str">
        <f>IFERROR((VLOOKUP(I380&amp;N380&amp;P380,'AP Scores'!$F$2:$G$1500,2,FALSE)), "")</f>
        <v/>
      </c>
      <c r="U380" s="276"/>
      <c r="V380" s="279"/>
      <c r="W380" s="275"/>
      <c r="X380" s="355">
        <f t="shared" si="51"/>
        <v>0</v>
      </c>
      <c r="Y380" s="280"/>
      <c r="Z380" s="280"/>
      <c r="AA380" s="281">
        <f t="shared" si="59"/>
        <v>0</v>
      </c>
      <c r="AB380" s="281">
        <f t="shared" si="55"/>
        <v>0</v>
      </c>
      <c r="AC380" s="281">
        <f t="shared" si="52"/>
        <v>0</v>
      </c>
      <c r="AD380" s="195" t="str">
        <f>IFERROR((VLOOKUP(X380&amp;Y380&amp;Z380,'AP Scores'!$F$2:$G$1500,2,FALSE)), "")</f>
        <v/>
      </c>
      <c r="AE380" s="276"/>
      <c r="AF380" s="282"/>
      <c r="AG380" s="278">
        <f t="shared" si="53"/>
        <v>0</v>
      </c>
      <c r="AH380" s="280"/>
      <c r="AI380" s="280"/>
      <c r="AJ380" s="281" cm="1">
        <f t="array" ref="AJ380">IFERROR(_xlfn.IFS(AG380*AH380*AI380&gt;0,AG380*AH380*AI380,Q380&gt;0,Q380),0)</f>
        <v>0</v>
      </c>
      <c r="AK380" s="281">
        <f t="shared" si="56"/>
        <v>0</v>
      </c>
      <c r="AL380" s="278">
        <f t="shared" si="57"/>
        <v>0</v>
      </c>
      <c r="AM380" s="196" t="str" cm="1">
        <f t="array" ref="AM380">IFERROR(_xlfn.IFS(IFERROR(VLOOKUP(AG380&amp;AH380&amp;AI380,'AP Scores'!$F$2:$G$1500,2,FALSE),"")&lt;&gt;"",VLOOKUP(AG380&amp;AH380&amp;AI380,'AP Scores'!$F$2:$G$1500,2,FALSE),T380&lt;&gt;"",T380),"")</f>
        <v/>
      </c>
    </row>
    <row r="381" spans="1:39" ht="15">
      <c r="A381" s="106">
        <v>368</v>
      </c>
      <c r="B381" s="275"/>
      <c r="C381" s="275"/>
      <c r="D381" s="275"/>
      <c r="E381" s="203"/>
      <c r="F381" s="276"/>
      <c r="G381" s="276"/>
      <c r="H381" s="276"/>
      <c r="I381" s="277"/>
      <c r="J381" s="276"/>
      <c r="K381" s="204"/>
      <c r="L381" s="276"/>
      <c r="M381" s="276"/>
      <c r="N381" s="277"/>
      <c r="O381" s="276"/>
      <c r="P381" s="277"/>
      <c r="Q381" s="194">
        <f t="shared" si="58"/>
        <v>0</v>
      </c>
      <c r="R381" s="355">
        <f t="shared" si="54"/>
        <v>0</v>
      </c>
      <c r="S381" s="278">
        <f t="shared" si="50"/>
        <v>0</v>
      </c>
      <c r="T381" s="195" t="str">
        <f>IFERROR((VLOOKUP(I381&amp;N381&amp;P381,'AP Scores'!$F$2:$G$1500,2,FALSE)), "")</f>
        <v/>
      </c>
      <c r="U381" s="276"/>
      <c r="V381" s="279"/>
      <c r="W381" s="275"/>
      <c r="X381" s="355">
        <f t="shared" si="51"/>
        <v>0</v>
      </c>
      <c r="Y381" s="280"/>
      <c r="Z381" s="280"/>
      <c r="AA381" s="281">
        <f t="shared" si="59"/>
        <v>0</v>
      </c>
      <c r="AB381" s="281">
        <f t="shared" si="55"/>
        <v>0</v>
      </c>
      <c r="AC381" s="281">
        <f t="shared" si="52"/>
        <v>0</v>
      </c>
      <c r="AD381" s="195" t="str">
        <f>IFERROR((VLOOKUP(X381&amp;Y381&amp;Z381,'AP Scores'!$F$2:$G$1500,2,FALSE)), "")</f>
        <v/>
      </c>
      <c r="AE381" s="276"/>
      <c r="AF381" s="282"/>
      <c r="AG381" s="278">
        <f t="shared" si="53"/>
        <v>0</v>
      </c>
      <c r="AH381" s="280"/>
      <c r="AI381" s="280"/>
      <c r="AJ381" s="281" cm="1">
        <f t="array" ref="AJ381">IFERROR(_xlfn.IFS(AG381*AH381*AI381&gt;0,AG381*AH381*AI381,Q381&gt;0,Q381),0)</f>
        <v>0</v>
      </c>
      <c r="AK381" s="281">
        <f t="shared" si="56"/>
        <v>0</v>
      </c>
      <c r="AL381" s="278">
        <f t="shared" si="57"/>
        <v>0</v>
      </c>
      <c r="AM381" s="196" t="str" cm="1">
        <f t="array" ref="AM381">IFERROR(_xlfn.IFS(IFERROR(VLOOKUP(AG381&amp;AH381&amp;AI381,'AP Scores'!$F$2:$G$1500,2,FALSE),"")&lt;&gt;"",VLOOKUP(AG381&amp;AH381&amp;AI381,'AP Scores'!$F$2:$G$1500,2,FALSE),T381&lt;&gt;"",T381),"")</f>
        <v/>
      </c>
    </row>
    <row r="382" spans="1:39" ht="15">
      <c r="A382" s="106">
        <v>369</v>
      </c>
      <c r="B382" s="275"/>
      <c r="C382" s="275"/>
      <c r="D382" s="275"/>
      <c r="E382" s="203"/>
      <c r="F382" s="276"/>
      <c r="G382" s="276"/>
      <c r="H382" s="276"/>
      <c r="I382" s="277"/>
      <c r="J382" s="276"/>
      <c r="K382" s="204"/>
      <c r="L382" s="276"/>
      <c r="M382" s="276"/>
      <c r="N382" s="277"/>
      <c r="O382" s="276"/>
      <c r="P382" s="277"/>
      <c r="Q382" s="194">
        <f t="shared" si="58"/>
        <v>0</v>
      </c>
      <c r="R382" s="355">
        <f t="shared" si="54"/>
        <v>0</v>
      </c>
      <c r="S382" s="278">
        <f t="shared" si="50"/>
        <v>0</v>
      </c>
      <c r="T382" s="195" t="str">
        <f>IFERROR((VLOOKUP(I382&amp;N382&amp;P382,'AP Scores'!$F$2:$G$1500,2,FALSE)), "")</f>
        <v/>
      </c>
      <c r="U382" s="276"/>
      <c r="V382" s="279"/>
      <c r="W382" s="275"/>
      <c r="X382" s="355">
        <f t="shared" si="51"/>
        <v>0</v>
      </c>
      <c r="Y382" s="280"/>
      <c r="Z382" s="280"/>
      <c r="AA382" s="281">
        <f t="shared" si="59"/>
        <v>0</v>
      </c>
      <c r="AB382" s="281">
        <f t="shared" si="55"/>
        <v>0</v>
      </c>
      <c r="AC382" s="281">
        <f t="shared" si="52"/>
        <v>0</v>
      </c>
      <c r="AD382" s="195" t="str">
        <f>IFERROR((VLOOKUP(X382&amp;Y382&amp;Z382,'AP Scores'!$F$2:$G$1500,2,FALSE)), "")</f>
        <v/>
      </c>
      <c r="AE382" s="276"/>
      <c r="AF382" s="282"/>
      <c r="AG382" s="278">
        <f t="shared" si="53"/>
        <v>0</v>
      </c>
      <c r="AH382" s="280"/>
      <c r="AI382" s="280"/>
      <c r="AJ382" s="281" cm="1">
        <f t="array" ref="AJ382">IFERROR(_xlfn.IFS(AG382*AH382*AI382&gt;0,AG382*AH382*AI382,Q382&gt;0,Q382),0)</f>
        <v>0</v>
      </c>
      <c r="AK382" s="281">
        <f t="shared" si="56"/>
        <v>0</v>
      </c>
      <c r="AL382" s="278">
        <f t="shared" si="57"/>
        <v>0</v>
      </c>
      <c r="AM382" s="196" t="str" cm="1">
        <f t="array" ref="AM382">IFERROR(_xlfn.IFS(IFERROR(VLOOKUP(AG382&amp;AH382&amp;AI382,'AP Scores'!$F$2:$G$1500,2,FALSE),"")&lt;&gt;"",VLOOKUP(AG382&amp;AH382&amp;AI382,'AP Scores'!$F$2:$G$1500,2,FALSE),T382&lt;&gt;"",T382),"")</f>
        <v/>
      </c>
    </row>
    <row r="383" spans="1:39" ht="15">
      <c r="A383" s="106">
        <v>370</v>
      </c>
      <c r="B383" s="275"/>
      <c r="C383" s="275"/>
      <c r="D383" s="275"/>
      <c r="E383" s="203"/>
      <c r="F383" s="276"/>
      <c r="G383" s="276"/>
      <c r="H383" s="276"/>
      <c r="I383" s="277"/>
      <c r="J383" s="276"/>
      <c r="K383" s="204"/>
      <c r="L383" s="276"/>
      <c r="M383" s="276"/>
      <c r="N383" s="277"/>
      <c r="O383" s="276"/>
      <c r="P383" s="277"/>
      <c r="Q383" s="194">
        <f t="shared" si="58"/>
        <v>0</v>
      </c>
      <c r="R383" s="355">
        <f t="shared" si="54"/>
        <v>0</v>
      </c>
      <c r="S383" s="278">
        <f t="shared" si="50"/>
        <v>0</v>
      </c>
      <c r="T383" s="195" t="str">
        <f>IFERROR((VLOOKUP(I383&amp;N383&amp;P383,'AP Scores'!$F$2:$G$1500,2,FALSE)), "")</f>
        <v/>
      </c>
      <c r="U383" s="276"/>
      <c r="V383" s="279"/>
      <c r="W383" s="275"/>
      <c r="X383" s="355">
        <f t="shared" si="51"/>
        <v>0</v>
      </c>
      <c r="Y383" s="280"/>
      <c r="Z383" s="280"/>
      <c r="AA383" s="281">
        <f t="shared" si="59"/>
        <v>0</v>
      </c>
      <c r="AB383" s="281">
        <f t="shared" si="55"/>
        <v>0</v>
      </c>
      <c r="AC383" s="281">
        <f t="shared" si="52"/>
        <v>0</v>
      </c>
      <c r="AD383" s="195" t="str">
        <f>IFERROR((VLOOKUP(X383&amp;Y383&amp;Z383,'AP Scores'!$F$2:$G$1500,2,FALSE)), "")</f>
        <v/>
      </c>
      <c r="AE383" s="276"/>
      <c r="AF383" s="282"/>
      <c r="AG383" s="278">
        <f t="shared" si="53"/>
        <v>0</v>
      </c>
      <c r="AH383" s="280"/>
      <c r="AI383" s="280"/>
      <c r="AJ383" s="281" cm="1">
        <f t="array" ref="AJ383">IFERROR(_xlfn.IFS(AG383*AH383*AI383&gt;0,AG383*AH383*AI383,Q383&gt;0,Q383),0)</f>
        <v>0</v>
      </c>
      <c r="AK383" s="281">
        <f t="shared" si="56"/>
        <v>0</v>
      </c>
      <c r="AL383" s="278">
        <f t="shared" si="57"/>
        <v>0</v>
      </c>
      <c r="AM383" s="196" t="str" cm="1">
        <f t="array" ref="AM383">IFERROR(_xlfn.IFS(IFERROR(VLOOKUP(AG383&amp;AH383&amp;AI383,'AP Scores'!$F$2:$G$1500,2,FALSE),"")&lt;&gt;"",VLOOKUP(AG383&amp;AH383&amp;AI383,'AP Scores'!$F$2:$G$1500,2,FALSE),T383&lt;&gt;"",T383),"")</f>
        <v/>
      </c>
    </row>
    <row r="384" spans="1:39" ht="15">
      <c r="A384" s="106">
        <v>371</v>
      </c>
      <c r="B384" s="275"/>
      <c r="C384" s="275"/>
      <c r="D384" s="275"/>
      <c r="E384" s="203"/>
      <c r="F384" s="276"/>
      <c r="G384" s="276"/>
      <c r="H384" s="276"/>
      <c r="I384" s="277"/>
      <c r="J384" s="276"/>
      <c r="K384" s="204"/>
      <c r="L384" s="276"/>
      <c r="M384" s="276"/>
      <c r="N384" s="277"/>
      <c r="O384" s="276"/>
      <c r="P384" s="277"/>
      <c r="Q384" s="194">
        <f t="shared" si="58"/>
        <v>0</v>
      </c>
      <c r="R384" s="355">
        <f t="shared" si="54"/>
        <v>0</v>
      </c>
      <c r="S384" s="278">
        <f t="shared" si="50"/>
        <v>0</v>
      </c>
      <c r="T384" s="195" t="str">
        <f>IFERROR((VLOOKUP(I384&amp;N384&amp;P384,'AP Scores'!$F$2:$G$1500,2,FALSE)), "")</f>
        <v/>
      </c>
      <c r="U384" s="276"/>
      <c r="V384" s="279"/>
      <c r="W384" s="275"/>
      <c r="X384" s="355">
        <f t="shared" si="51"/>
        <v>0</v>
      </c>
      <c r="Y384" s="280"/>
      <c r="Z384" s="280"/>
      <c r="AA384" s="281">
        <f t="shared" si="59"/>
        <v>0</v>
      </c>
      <c r="AB384" s="281">
        <f t="shared" si="55"/>
        <v>0</v>
      </c>
      <c r="AC384" s="281">
        <f t="shared" si="52"/>
        <v>0</v>
      </c>
      <c r="AD384" s="195" t="str">
        <f>IFERROR((VLOOKUP(X384&amp;Y384&amp;Z384,'AP Scores'!$F$2:$G$1500,2,FALSE)), "")</f>
        <v/>
      </c>
      <c r="AE384" s="276"/>
      <c r="AF384" s="282"/>
      <c r="AG384" s="278">
        <f t="shared" si="53"/>
        <v>0</v>
      </c>
      <c r="AH384" s="280"/>
      <c r="AI384" s="280"/>
      <c r="AJ384" s="281" cm="1">
        <f t="array" ref="AJ384">IFERROR(_xlfn.IFS(AG384*AH384*AI384&gt;0,AG384*AH384*AI384,Q384&gt;0,Q384),0)</f>
        <v>0</v>
      </c>
      <c r="AK384" s="281">
        <f t="shared" si="56"/>
        <v>0</v>
      </c>
      <c r="AL384" s="278">
        <f t="shared" si="57"/>
        <v>0</v>
      </c>
      <c r="AM384" s="196" t="str" cm="1">
        <f t="array" ref="AM384">IFERROR(_xlfn.IFS(IFERROR(VLOOKUP(AG384&amp;AH384&amp;AI384,'AP Scores'!$F$2:$G$1500,2,FALSE),"")&lt;&gt;"",VLOOKUP(AG384&amp;AH384&amp;AI384,'AP Scores'!$F$2:$G$1500,2,FALSE),T384&lt;&gt;"",T384),"")</f>
        <v/>
      </c>
    </row>
    <row r="385" spans="1:39" ht="15">
      <c r="A385" s="106">
        <v>372</v>
      </c>
      <c r="B385" s="275"/>
      <c r="C385" s="275"/>
      <c r="D385" s="275"/>
      <c r="E385" s="203"/>
      <c r="F385" s="276"/>
      <c r="G385" s="276"/>
      <c r="H385" s="276"/>
      <c r="I385" s="277"/>
      <c r="J385" s="276"/>
      <c r="K385" s="204"/>
      <c r="L385" s="276"/>
      <c r="M385" s="276"/>
      <c r="N385" s="277"/>
      <c r="O385" s="276"/>
      <c r="P385" s="277"/>
      <c r="Q385" s="194">
        <f t="shared" si="58"/>
        <v>0</v>
      </c>
      <c r="R385" s="355">
        <f t="shared" si="54"/>
        <v>0</v>
      </c>
      <c r="S385" s="278">
        <f t="shared" si="50"/>
        <v>0</v>
      </c>
      <c r="T385" s="195" t="str">
        <f>IFERROR((VLOOKUP(I385&amp;N385&amp;P385,'AP Scores'!$F$2:$G$1500,2,FALSE)), "")</f>
        <v/>
      </c>
      <c r="U385" s="276"/>
      <c r="V385" s="279"/>
      <c r="W385" s="275"/>
      <c r="X385" s="355">
        <f t="shared" si="51"/>
        <v>0</v>
      </c>
      <c r="Y385" s="280"/>
      <c r="Z385" s="280"/>
      <c r="AA385" s="281">
        <f t="shared" si="59"/>
        <v>0</v>
      </c>
      <c r="AB385" s="281">
        <f t="shared" si="55"/>
        <v>0</v>
      </c>
      <c r="AC385" s="281">
        <f t="shared" si="52"/>
        <v>0</v>
      </c>
      <c r="AD385" s="195" t="str">
        <f>IFERROR((VLOOKUP(X385&amp;Y385&amp;Z385,'AP Scores'!$F$2:$G$1500,2,FALSE)), "")</f>
        <v/>
      </c>
      <c r="AE385" s="276"/>
      <c r="AF385" s="282"/>
      <c r="AG385" s="278">
        <f t="shared" si="53"/>
        <v>0</v>
      </c>
      <c r="AH385" s="280"/>
      <c r="AI385" s="280"/>
      <c r="AJ385" s="281" cm="1">
        <f t="array" ref="AJ385">IFERROR(_xlfn.IFS(AG385*AH385*AI385&gt;0,AG385*AH385*AI385,Q385&gt;0,Q385),0)</f>
        <v>0</v>
      </c>
      <c r="AK385" s="281">
        <f t="shared" si="56"/>
        <v>0</v>
      </c>
      <c r="AL385" s="278">
        <f t="shared" si="57"/>
        <v>0</v>
      </c>
      <c r="AM385" s="196" t="str" cm="1">
        <f t="array" ref="AM385">IFERROR(_xlfn.IFS(IFERROR(VLOOKUP(AG385&amp;AH385&amp;AI385,'AP Scores'!$F$2:$G$1500,2,FALSE),"")&lt;&gt;"",VLOOKUP(AG385&amp;AH385&amp;AI385,'AP Scores'!$F$2:$G$1500,2,FALSE),T385&lt;&gt;"",T385),"")</f>
        <v/>
      </c>
    </row>
    <row r="386" spans="1:39" ht="15">
      <c r="A386" s="106">
        <v>373</v>
      </c>
      <c r="B386" s="275"/>
      <c r="C386" s="275"/>
      <c r="D386" s="275"/>
      <c r="E386" s="203"/>
      <c r="F386" s="276"/>
      <c r="G386" s="276"/>
      <c r="H386" s="276"/>
      <c r="I386" s="277"/>
      <c r="J386" s="276"/>
      <c r="K386" s="204"/>
      <c r="L386" s="276"/>
      <c r="M386" s="276"/>
      <c r="N386" s="277"/>
      <c r="O386" s="276"/>
      <c r="P386" s="277"/>
      <c r="Q386" s="194">
        <f t="shared" si="58"/>
        <v>0</v>
      </c>
      <c r="R386" s="355">
        <f t="shared" si="54"/>
        <v>0</v>
      </c>
      <c r="S386" s="278">
        <f t="shared" si="50"/>
        <v>0</v>
      </c>
      <c r="T386" s="195" t="str">
        <f>IFERROR((VLOOKUP(I386&amp;N386&amp;P386,'AP Scores'!$F$2:$G$1500,2,FALSE)), "")</f>
        <v/>
      </c>
      <c r="U386" s="276"/>
      <c r="V386" s="279"/>
      <c r="W386" s="275"/>
      <c r="X386" s="355">
        <f t="shared" si="51"/>
        <v>0</v>
      </c>
      <c r="Y386" s="280"/>
      <c r="Z386" s="280"/>
      <c r="AA386" s="281">
        <f t="shared" si="59"/>
        <v>0</v>
      </c>
      <c r="AB386" s="281">
        <f t="shared" si="55"/>
        <v>0</v>
      </c>
      <c r="AC386" s="281">
        <f t="shared" si="52"/>
        <v>0</v>
      </c>
      <c r="AD386" s="195" t="str">
        <f>IFERROR((VLOOKUP(X386&amp;Y386&amp;Z386,'AP Scores'!$F$2:$G$1500,2,FALSE)), "")</f>
        <v/>
      </c>
      <c r="AE386" s="276"/>
      <c r="AF386" s="282"/>
      <c r="AG386" s="278">
        <f t="shared" si="53"/>
        <v>0</v>
      </c>
      <c r="AH386" s="280"/>
      <c r="AI386" s="280"/>
      <c r="AJ386" s="281" cm="1">
        <f t="array" ref="AJ386">IFERROR(_xlfn.IFS(AG386*AH386*AI386&gt;0,AG386*AH386*AI386,Q386&gt;0,Q386),0)</f>
        <v>0</v>
      </c>
      <c r="AK386" s="281">
        <f t="shared" si="56"/>
        <v>0</v>
      </c>
      <c r="AL386" s="278">
        <f t="shared" si="57"/>
        <v>0</v>
      </c>
      <c r="AM386" s="196" t="str" cm="1">
        <f t="array" ref="AM386">IFERROR(_xlfn.IFS(IFERROR(VLOOKUP(AG386&amp;AH386&amp;AI386,'AP Scores'!$F$2:$G$1500,2,FALSE),"")&lt;&gt;"",VLOOKUP(AG386&amp;AH386&amp;AI386,'AP Scores'!$F$2:$G$1500,2,FALSE),T386&lt;&gt;"",T386),"")</f>
        <v/>
      </c>
    </row>
    <row r="387" spans="1:39" ht="15">
      <c r="A387" s="106">
        <v>374</v>
      </c>
      <c r="B387" s="275"/>
      <c r="C387" s="275"/>
      <c r="D387" s="275"/>
      <c r="E387" s="203"/>
      <c r="F387" s="276"/>
      <c r="G387" s="276"/>
      <c r="H387" s="276"/>
      <c r="I387" s="277"/>
      <c r="J387" s="276"/>
      <c r="K387" s="204"/>
      <c r="L387" s="276"/>
      <c r="M387" s="276"/>
      <c r="N387" s="277"/>
      <c r="O387" s="276"/>
      <c r="P387" s="277"/>
      <c r="Q387" s="194">
        <f t="shared" si="58"/>
        <v>0</v>
      </c>
      <c r="R387" s="355">
        <f t="shared" si="54"/>
        <v>0</v>
      </c>
      <c r="S387" s="278">
        <f t="shared" si="50"/>
        <v>0</v>
      </c>
      <c r="T387" s="195" t="str">
        <f>IFERROR((VLOOKUP(I387&amp;N387&amp;P387,'AP Scores'!$F$2:$G$1500,2,FALSE)), "")</f>
        <v/>
      </c>
      <c r="U387" s="276"/>
      <c r="V387" s="279"/>
      <c r="W387" s="275"/>
      <c r="X387" s="355">
        <f t="shared" si="51"/>
        <v>0</v>
      </c>
      <c r="Y387" s="280"/>
      <c r="Z387" s="280"/>
      <c r="AA387" s="281">
        <f t="shared" si="59"/>
        <v>0</v>
      </c>
      <c r="AB387" s="281">
        <f t="shared" si="55"/>
        <v>0</v>
      </c>
      <c r="AC387" s="281">
        <f t="shared" si="52"/>
        <v>0</v>
      </c>
      <c r="AD387" s="195" t="str">
        <f>IFERROR((VLOOKUP(X387&amp;Y387&amp;Z387,'AP Scores'!$F$2:$G$1500,2,FALSE)), "")</f>
        <v/>
      </c>
      <c r="AE387" s="276"/>
      <c r="AF387" s="282"/>
      <c r="AG387" s="278">
        <f t="shared" si="53"/>
        <v>0</v>
      </c>
      <c r="AH387" s="280"/>
      <c r="AI387" s="280"/>
      <c r="AJ387" s="281" cm="1">
        <f t="array" ref="AJ387">IFERROR(_xlfn.IFS(AG387*AH387*AI387&gt;0,AG387*AH387*AI387,Q387&gt;0,Q387),0)</f>
        <v>0</v>
      </c>
      <c r="AK387" s="281">
        <f t="shared" si="56"/>
        <v>0</v>
      </c>
      <c r="AL387" s="278">
        <f t="shared" si="57"/>
        <v>0</v>
      </c>
      <c r="AM387" s="196" t="str" cm="1">
        <f t="array" ref="AM387">IFERROR(_xlfn.IFS(IFERROR(VLOOKUP(AG387&amp;AH387&amp;AI387,'AP Scores'!$F$2:$G$1500,2,FALSE),"")&lt;&gt;"",VLOOKUP(AG387&amp;AH387&amp;AI387,'AP Scores'!$F$2:$G$1500,2,FALSE),T387&lt;&gt;"",T387),"")</f>
        <v/>
      </c>
    </row>
    <row r="388" spans="1:39" ht="15">
      <c r="A388" s="106">
        <v>375</v>
      </c>
      <c r="B388" s="275"/>
      <c r="C388" s="275"/>
      <c r="D388" s="275"/>
      <c r="E388" s="203"/>
      <c r="F388" s="276"/>
      <c r="G388" s="276"/>
      <c r="H388" s="276"/>
      <c r="I388" s="277"/>
      <c r="J388" s="276"/>
      <c r="K388" s="204"/>
      <c r="L388" s="276"/>
      <c r="M388" s="276"/>
      <c r="N388" s="277"/>
      <c r="O388" s="276"/>
      <c r="P388" s="277"/>
      <c r="Q388" s="194">
        <f t="shared" si="58"/>
        <v>0</v>
      </c>
      <c r="R388" s="355">
        <f t="shared" si="54"/>
        <v>0</v>
      </c>
      <c r="S388" s="278">
        <f t="shared" si="50"/>
        <v>0</v>
      </c>
      <c r="T388" s="195" t="str">
        <f>IFERROR((VLOOKUP(I388&amp;N388&amp;P388,'AP Scores'!$F$2:$G$1500,2,FALSE)), "")</f>
        <v/>
      </c>
      <c r="U388" s="276"/>
      <c r="V388" s="279"/>
      <c r="W388" s="275"/>
      <c r="X388" s="355">
        <f t="shared" si="51"/>
        <v>0</v>
      </c>
      <c r="Y388" s="280"/>
      <c r="Z388" s="280"/>
      <c r="AA388" s="281">
        <f t="shared" si="59"/>
        <v>0</v>
      </c>
      <c r="AB388" s="281">
        <f t="shared" si="55"/>
        <v>0</v>
      </c>
      <c r="AC388" s="281">
        <f t="shared" si="52"/>
        <v>0</v>
      </c>
      <c r="AD388" s="195" t="str">
        <f>IFERROR((VLOOKUP(X388&amp;Y388&amp;Z388,'AP Scores'!$F$2:$G$1500,2,FALSE)), "")</f>
        <v/>
      </c>
      <c r="AE388" s="276"/>
      <c r="AF388" s="282"/>
      <c r="AG388" s="278">
        <f t="shared" si="53"/>
        <v>0</v>
      </c>
      <c r="AH388" s="280"/>
      <c r="AI388" s="280"/>
      <c r="AJ388" s="281" cm="1">
        <f t="array" ref="AJ388">IFERROR(_xlfn.IFS(AG388*AH388*AI388&gt;0,AG388*AH388*AI388,Q388&gt;0,Q388),0)</f>
        <v>0</v>
      </c>
      <c r="AK388" s="281">
        <f t="shared" si="56"/>
        <v>0</v>
      </c>
      <c r="AL388" s="278">
        <f t="shared" si="57"/>
        <v>0</v>
      </c>
      <c r="AM388" s="196" t="str" cm="1">
        <f t="array" ref="AM388">IFERROR(_xlfn.IFS(IFERROR(VLOOKUP(AG388&amp;AH388&amp;AI388,'AP Scores'!$F$2:$G$1500,2,FALSE),"")&lt;&gt;"",VLOOKUP(AG388&amp;AH388&amp;AI388,'AP Scores'!$F$2:$G$1500,2,FALSE),T388&lt;&gt;"",T388),"")</f>
        <v/>
      </c>
    </row>
    <row r="389" spans="1:39" ht="15">
      <c r="A389" s="106">
        <v>376</v>
      </c>
      <c r="B389" s="275"/>
      <c r="C389" s="275"/>
      <c r="D389" s="275"/>
      <c r="E389" s="203"/>
      <c r="F389" s="276"/>
      <c r="G389" s="276"/>
      <c r="H389" s="276"/>
      <c r="I389" s="277"/>
      <c r="J389" s="276"/>
      <c r="K389" s="204"/>
      <c r="L389" s="276"/>
      <c r="M389" s="276"/>
      <c r="N389" s="277"/>
      <c r="O389" s="276"/>
      <c r="P389" s="277"/>
      <c r="Q389" s="194">
        <f t="shared" si="58"/>
        <v>0</v>
      </c>
      <c r="R389" s="355">
        <f t="shared" si="54"/>
        <v>0</v>
      </c>
      <c r="S389" s="278">
        <f t="shared" si="50"/>
        <v>0</v>
      </c>
      <c r="T389" s="195" t="str">
        <f>IFERROR((VLOOKUP(I389&amp;N389&amp;P389,'AP Scores'!$F$2:$G$1500,2,FALSE)), "")</f>
        <v/>
      </c>
      <c r="U389" s="276"/>
      <c r="V389" s="279"/>
      <c r="W389" s="275"/>
      <c r="X389" s="355">
        <f t="shared" si="51"/>
        <v>0</v>
      </c>
      <c r="Y389" s="280"/>
      <c r="Z389" s="280"/>
      <c r="AA389" s="281">
        <f t="shared" si="59"/>
        <v>0</v>
      </c>
      <c r="AB389" s="281">
        <f t="shared" si="55"/>
        <v>0</v>
      </c>
      <c r="AC389" s="281">
        <f t="shared" si="52"/>
        <v>0</v>
      </c>
      <c r="AD389" s="195" t="str">
        <f>IFERROR((VLOOKUP(X389&amp;Y389&amp;Z389,'AP Scores'!$F$2:$G$1500,2,FALSE)), "")</f>
        <v/>
      </c>
      <c r="AE389" s="276"/>
      <c r="AF389" s="282"/>
      <c r="AG389" s="278">
        <f t="shared" si="53"/>
        <v>0</v>
      </c>
      <c r="AH389" s="280"/>
      <c r="AI389" s="280"/>
      <c r="AJ389" s="281" cm="1">
        <f t="array" ref="AJ389">IFERROR(_xlfn.IFS(AG389*AH389*AI389&gt;0,AG389*AH389*AI389,Q389&gt;0,Q389),0)</f>
        <v>0</v>
      </c>
      <c r="AK389" s="281">
        <f t="shared" si="56"/>
        <v>0</v>
      </c>
      <c r="AL389" s="278">
        <f t="shared" si="57"/>
        <v>0</v>
      </c>
      <c r="AM389" s="196" t="str" cm="1">
        <f t="array" ref="AM389">IFERROR(_xlfn.IFS(IFERROR(VLOOKUP(AG389&amp;AH389&amp;AI389,'AP Scores'!$F$2:$G$1500,2,FALSE),"")&lt;&gt;"",VLOOKUP(AG389&amp;AH389&amp;AI389,'AP Scores'!$F$2:$G$1500,2,FALSE),T389&lt;&gt;"",T389),"")</f>
        <v/>
      </c>
    </row>
    <row r="390" spans="1:39" ht="15">
      <c r="A390" s="106">
        <v>377</v>
      </c>
      <c r="B390" s="275"/>
      <c r="C390" s="275"/>
      <c r="D390" s="275"/>
      <c r="E390" s="203"/>
      <c r="F390" s="276"/>
      <c r="G390" s="276"/>
      <c r="H390" s="276"/>
      <c r="I390" s="277"/>
      <c r="J390" s="276"/>
      <c r="K390" s="204"/>
      <c r="L390" s="276"/>
      <c r="M390" s="276"/>
      <c r="N390" s="277"/>
      <c r="O390" s="276"/>
      <c r="P390" s="277"/>
      <c r="Q390" s="194">
        <f t="shared" si="58"/>
        <v>0</v>
      </c>
      <c r="R390" s="355">
        <f t="shared" si="54"/>
        <v>0</v>
      </c>
      <c r="S390" s="278">
        <f t="shared" si="50"/>
        <v>0</v>
      </c>
      <c r="T390" s="195" t="str">
        <f>IFERROR((VLOOKUP(I390&amp;N390&amp;P390,'AP Scores'!$F$2:$G$1500,2,FALSE)), "")</f>
        <v/>
      </c>
      <c r="U390" s="276"/>
      <c r="V390" s="279"/>
      <c r="W390" s="275"/>
      <c r="X390" s="355">
        <f t="shared" si="51"/>
        <v>0</v>
      </c>
      <c r="Y390" s="280"/>
      <c r="Z390" s="280"/>
      <c r="AA390" s="281">
        <f t="shared" si="59"/>
        <v>0</v>
      </c>
      <c r="AB390" s="281">
        <f t="shared" si="55"/>
        <v>0</v>
      </c>
      <c r="AC390" s="281">
        <f t="shared" si="52"/>
        <v>0</v>
      </c>
      <c r="AD390" s="195" t="str">
        <f>IFERROR((VLOOKUP(X390&amp;Y390&amp;Z390,'AP Scores'!$F$2:$G$1500,2,FALSE)), "")</f>
        <v/>
      </c>
      <c r="AE390" s="276"/>
      <c r="AF390" s="282"/>
      <c r="AG390" s="278">
        <f t="shared" si="53"/>
        <v>0</v>
      </c>
      <c r="AH390" s="280"/>
      <c r="AI390" s="280"/>
      <c r="AJ390" s="281" cm="1">
        <f t="array" ref="AJ390">IFERROR(_xlfn.IFS(AG390*AH390*AI390&gt;0,AG390*AH390*AI390,Q390&gt;0,Q390),0)</f>
        <v>0</v>
      </c>
      <c r="AK390" s="281">
        <f t="shared" si="56"/>
        <v>0</v>
      </c>
      <c r="AL390" s="278">
        <f t="shared" si="57"/>
        <v>0</v>
      </c>
      <c r="AM390" s="196" t="str" cm="1">
        <f t="array" ref="AM390">IFERROR(_xlfn.IFS(IFERROR(VLOOKUP(AG390&amp;AH390&amp;AI390,'AP Scores'!$F$2:$G$1500,2,FALSE),"")&lt;&gt;"",VLOOKUP(AG390&amp;AH390&amp;AI390,'AP Scores'!$F$2:$G$1500,2,FALSE),T390&lt;&gt;"",T390),"")</f>
        <v/>
      </c>
    </row>
    <row r="391" spans="1:39" ht="15">
      <c r="A391" s="106">
        <v>378</v>
      </c>
      <c r="B391" s="275"/>
      <c r="C391" s="275"/>
      <c r="D391" s="275"/>
      <c r="E391" s="203"/>
      <c r="F391" s="276"/>
      <c r="G391" s="276"/>
      <c r="H391" s="276"/>
      <c r="I391" s="277"/>
      <c r="J391" s="276"/>
      <c r="K391" s="204"/>
      <c r="L391" s="276"/>
      <c r="M391" s="276"/>
      <c r="N391" s="277"/>
      <c r="O391" s="276"/>
      <c r="P391" s="277"/>
      <c r="Q391" s="194">
        <f t="shared" si="58"/>
        <v>0</v>
      </c>
      <c r="R391" s="355">
        <f t="shared" si="54"/>
        <v>0</v>
      </c>
      <c r="S391" s="278">
        <f t="shared" si="50"/>
        <v>0</v>
      </c>
      <c r="T391" s="195" t="str">
        <f>IFERROR((VLOOKUP(I391&amp;N391&amp;P391,'AP Scores'!$F$2:$G$1500,2,FALSE)), "")</f>
        <v/>
      </c>
      <c r="U391" s="276"/>
      <c r="V391" s="279"/>
      <c r="W391" s="275"/>
      <c r="X391" s="355">
        <f t="shared" si="51"/>
        <v>0</v>
      </c>
      <c r="Y391" s="280"/>
      <c r="Z391" s="280"/>
      <c r="AA391" s="281">
        <f t="shared" si="59"/>
        <v>0</v>
      </c>
      <c r="AB391" s="281">
        <f t="shared" si="55"/>
        <v>0</v>
      </c>
      <c r="AC391" s="281">
        <f t="shared" si="52"/>
        <v>0</v>
      </c>
      <c r="AD391" s="195" t="str">
        <f>IFERROR((VLOOKUP(X391&amp;Y391&amp;Z391,'AP Scores'!$F$2:$G$1500,2,FALSE)), "")</f>
        <v/>
      </c>
      <c r="AE391" s="276"/>
      <c r="AF391" s="282"/>
      <c r="AG391" s="278">
        <f t="shared" si="53"/>
        <v>0</v>
      </c>
      <c r="AH391" s="280"/>
      <c r="AI391" s="280"/>
      <c r="AJ391" s="281" cm="1">
        <f t="array" ref="AJ391">IFERROR(_xlfn.IFS(AG391*AH391*AI391&gt;0,AG391*AH391*AI391,Q391&gt;0,Q391),0)</f>
        <v>0</v>
      </c>
      <c r="AK391" s="281">
        <f t="shared" si="56"/>
        <v>0</v>
      </c>
      <c r="AL391" s="278">
        <f t="shared" si="57"/>
        <v>0</v>
      </c>
      <c r="AM391" s="196" t="str" cm="1">
        <f t="array" ref="AM391">IFERROR(_xlfn.IFS(IFERROR(VLOOKUP(AG391&amp;AH391&amp;AI391,'AP Scores'!$F$2:$G$1500,2,FALSE),"")&lt;&gt;"",VLOOKUP(AG391&amp;AH391&amp;AI391,'AP Scores'!$F$2:$G$1500,2,FALSE),T391&lt;&gt;"",T391),"")</f>
        <v/>
      </c>
    </row>
    <row r="392" spans="1:39" ht="15">
      <c r="A392" s="106">
        <v>379</v>
      </c>
      <c r="B392" s="275"/>
      <c r="C392" s="275"/>
      <c r="D392" s="275"/>
      <c r="E392" s="203"/>
      <c r="F392" s="276"/>
      <c r="G392" s="276"/>
      <c r="H392" s="276"/>
      <c r="I392" s="277"/>
      <c r="J392" s="276"/>
      <c r="K392" s="204"/>
      <c r="L392" s="276"/>
      <c r="M392" s="276"/>
      <c r="N392" s="277"/>
      <c r="O392" s="276"/>
      <c r="P392" s="277"/>
      <c r="Q392" s="194">
        <f t="shared" si="58"/>
        <v>0</v>
      </c>
      <c r="R392" s="355">
        <f t="shared" si="54"/>
        <v>0</v>
      </c>
      <c r="S392" s="278">
        <f t="shared" si="50"/>
        <v>0</v>
      </c>
      <c r="T392" s="195" t="str">
        <f>IFERROR((VLOOKUP(I392&amp;N392&amp;P392,'AP Scores'!$F$2:$G$1500,2,FALSE)), "")</f>
        <v/>
      </c>
      <c r="U392" s="276"/>
      <c r="V392" s="279"/>
      <c r="W392" s="275"/>
      <c r="X392" s="355">
        <f t="shared" si="51"/>
        <v>0</v>
      </c>
      <c r="Y392" s="280"/>
      <c r="Z392" s="280"/>
      <c r="AA392" s="281">
        <f t="shared" si="59"/>
        <v>0</v>
      </c>
      <c r="AB392" s="281">
        <f t="shared" si="55"/>
        <v>0</v>
      </c>
      <c r="AC392" s="281">
        <f t="shared" si="52"/>
        <v>0</v>
      </c>
      <c r="AD392" s="195" t="str">
        <f>IFERROR((VLOOKUP(X392&amp;Y392&amp;Z392,'AP Scores'!$F$2:$G$1500,2,FALSE)), "")</f>
        <v/>
      </c>
      <c r="AE392" s="276"/>
      <c r="AF392" s="282"/>
      <c r="AG392" s="278">
        <f t="shared" si="53"/>
        <v>0</v>
      </c>
      <c r="AH392" s="280"/>
      <c r="AI392" s="280"/>
      <c r="AJ392" s="281" cm="1">
        <f t="array" ref="AJ392">IFERROR(_xlfn.IFS(AG392*AH392*AI392&gt;0,AG392*AH392*AI392,Q392&gt;0,Q392),0)</f>
        <v>0</v>
      </c>
      <c r="AK392" s="281">
        <f t="shared" si="56"/>
        <v>0</v>
      </c>
      <c r="AL392" s="278">
        <f t="shared" si="57"/>
        <v>0</v>
      </c>
      <c r="AM392" s="196" t="str" cm="1">
        <f t="array" ref="AM392">IFERROR(_xlfn.IFS(IFERROR(VLOOKUP(AG392&amp;AH392&amp;AI392,'AP Scores'!$F$2:$G$1500,2,FALSE),"")&lt;&gt;"",VLOOKUP(AG392&amp;AH392&amp;AI392,'AP Scores'!$F$2:$G$1500,2,FALSE),T392&lt;&gt;"",T392),"")</f>
        <v/>
      </c>
    </row>
    <row r="393" spans="1:39" ht="15">
      <c r="A393" s="106">
        <v>380</v>
      </c>
      <c r="B393" s="275"/>
      <c r="C393" s="275"/>
      <c r="D393" s="275"/>
      <c r="E393" s="203"/>
      <c r="F393" s="276"/>
      <c r="G393" s="276"/>
      <c r="H393" s="276"/>
      <c r="I393" s="277"/>
      <c r="J393" s="276"/>
      <c r="K393" s="204"/>
      <c r="L393" s="276"/>
      <c r="M393" s="276"/>
      <c r="N393" s="277"/>
      <c r="O393" s="276"/>
      <c r="P393" s="277"/>
      <c r="Q393" s="194">
        <f t="shared" si="58"/>
        <v>0</v>
      </c>
      <c r="R393" s="355">
        <f t="shared" si="54"/>
        <v>0</v>
      </c>
      <c r="S393" s="278">
        <f t="shared" si="50"/>
        <v>0</v>
      </c>
      <c r="T393" s="195" t="str">
        <f>IFERROR((VLOOKUP(I393&amp;N393&amp;P393,'AP Scores'!$F$2:$G$1500,2,FALSE)), "")</f>
        <v/>
      </c>
      <c r="U393" s="276"/>
      <c r="V393" s="279"/>
      <c r="W393" s="275"/>
      <c r="X393" s="355">
        <f t="shared" si="51"/>
        <v>0</v>
      </c>
      <c r="Y393" s="280"/>
      <c r="Z393" s="280"/>
      <c r="AA393" s="281">
        <f t="shared" si="59"/>
        <v>0</v>
      </c>
      <c r="AB393" s="281">
        <f t="shared" si="55"/>
        <v>0</v>
      </c>
      <c r="AC393" s="281">
        <f t="shared" si="52"/>
        <v>0</v>
      </c>
      <c r="AD393" s="195" t="str">
        <f>IFERROR((VLOOKUP(X393&amp;Y393&amp;Z393,'AP Scores'!$F$2:$G$1500,2,FALSE)), "")</f>
        <v/>
      </c>
      <c r="AE393" s="276"/>
      <c r="AF393" s="282"/>
      <c r="AG393" s="278">
        <f t="shared" si="53"/>
        <v>0</v>
      </c>
      <c r="AH393" s="280"/>
      <c r="AI393" s="280"/>
      <c r="AJ393" s="281" cm="1">
        <f t="array" ref="AJ393">IFERROR(_xlfn.IFS(AG393*AH393*AI393&gt;0,AG393*AH393*AI393,Q393&gt;0,Q393),0)</f>
        <v>0</v>
      </c>
      <c r="AK393" s="281">
        <f t="shared" si="56"/>
        <v>0</v>
      </c>
      <c r="AL393" s="278">
        <f t="shared" si="57"/>
        <v>0</v>
      </c>
      <c r="AM393" s="196" t="str" cm="1">
        <f t="array" ref="AM393">IFERROR(_xlfn.IFS(IFERROR(VLOOKUP(AG393&amp;AH393&amp;AI393,'AP Scores'!$F$2:$G$1500,2,FALSE),"")&lt;&gt;"",VLOOKUP(AG393&amp;AH393&amp;AI393,'AP Scores'!$F$2:$G$1500,2,FALSE),T393&lt;&gt;"",T393),"")</f>
        <v/>
      </c>
    </row>
    <row r="394" spans="1:39" ht="15">
      <c r="A394" s="106">
        <v>381</v>
      </c>
      <c r="B394" s="275"/>
      <c r="C394" s="275"/>
      <c r="D394" s="275"/>
      <c r="E394" s="203"/>
      <c r="F394" s="276"/>
      <c r="G394" s="276"/>
      <c r="H394" s="276"/>
      <c r="I394" s="277"/>
      <c r="J394" s="276"/>
      <c r="K394" s="204"/>
      <c r="L394" s="276"/>
      <c r="M394" s="276"/>
      <c r="N394" s="277"/>
      <c r="O394" s="276"/>
      <c r="P394" s="277"/>
      <c r="Q394" s="194">
        <f t="shared" si="58"/>
        <v>0</v>
      </c>
      <c r="R394" s="355">
        <f t="shared" si="54"/>
        <v>0</v>
      </c>
      <c r="S394" s="278">
        <f t="shared" si="50"/>
        <v>0</v>
      </c>
      <c r="T394" s="195" t="str">
        <f>IFERROR((VLOOKUP(I394&amp;N394&amp;P394,'AP Scores'!$F$2:$G$1500,2,FALSE)), "")</f>
        <v/>
      </c>
      <c r="U394" s="276"/>
      <c r="V394" s="279"/>
      <c r="W394" s="275"/>
      <c r="X394" s="355">
        <f t="shared" si="51"/>
        <v>0</v>
      </c>
      <c r="Y394" s="280"/>
      <c r="Z394" s="280"/>
      <c r="AA394" s="281">
        <f t="shared" si="59"/>
        <v>0</v>
      </c>
      <c r="AB394" s="281">
        <f t="shared" si="55"/>
        <v>0</v>
      </c>
      <c r="AC394" s="281">
        <f t="shared" si="52"/>
        <v>0</v>
      </c>
      <c r="AD394" s="195" t="str">
        <f>IFERROR((VLOOKUP(X394&amp;Y394&amp;Z394,'AP Scores'!$F$2:$G$1500,2,FALSE)), "")</f>
        <v/>
      </c>
      <c r="AE394" s="276"/>
      <c r="AF394" s="282"/>
      <c r="AG394" s="278">
        <f t="shared" si="53"/>
        <v>0</v>
      </c>
      <c r="AH394" s="280"/>
      <c r="AI394" s="280"/>
      <c r="AJ394" s="281" cm="1">
        <f t="array" ref="AJ394">IFERROR(_xlfn.IFS(AG394*AH394*AI394&gt;0,AG394*AH394*AI394,Q394&gt;0,Q394),0)</f>
        <v>0</v>
      </c>
      <c r="AK394" s="281">
        <f t="shared" si="56"/>
        <v>0</v>
      </c>
      <c r="AL394" s="278">
        <f t="shared" si="57"/>
        <v>0</v>
      </c>
      <c r="AM394" s="196" t="str" cm="1">
        <f t="array" ref="AM394">IFERROR(_xlfn.IFS(IFERROR(VLOOKUP(AG394&amp;AH394&amp;AI394,'AP Scores'!$F$2:$G$1500,2,FALSE),"")&lt;&gt;"",VLOOKUP(AG394&amp;AH394&amp;AI394,'AP Scores'!$F$2:$G$1500,2,FALSE),T394&lt;&gt;"",T394),"")</f>
        <v/>
      </c>
    </row>
    <row r="395" spans="1:39" ht="15">
      <c r="A395" s="106">
        <v>382</v>
      </c>
      <c r="B395" s="275"/>
      <c r="C395" s="275"/>
      <c r="D395" s="275"/>
      <c r="E395" s="203"/>
      <c r="F395" s="276"/>
      <c r="G395" s="276"/>
      <c r="H395" s="276"/>
      <c r="I395" s="277"/>
      <c r="J395" s="276"/>
      <c r="K395" s="204"/>
      <c r="L395" s="276"/>
      <c r="M395" s="276"/>
      <c r="N395" s="277"/>
      <c r="O395" s="276"/>
      <c r="P395" s="277"/>
      <c r="Q395" s="194">
        <f t="shared" si="58"/>
        <v>0</v>
      </c>
      <c r="R395" s="355">
        <f t="shared" si="54"/>
        <v>0</v>
      </c>
      <c r="S395" s="278">
        <f t="shared" si="50"/>
        <v>0</v>
      </c>
      <c r="T395" s="195" t="str">
        <f>IFERROR((VLOOKUP(I395&amp;N395&amp;P395,'AP Scores'!$F$2:$G$1500,2,FALSE)), "")</f>
        <v/>
      </c>
      <c r="U395" s="276"/>
      <c r="V395" s="279"/>
      <c r="W395" s="275"/>
      <c r="X395" s="355">
        <f t="shared" si="51"/>
        <v>0</v>
      </c>
      <c r="Y395" s="280"/>
      <c r="Z395" s="280"/>
      <c r="AA395" s="281">
        <f t="shared" si="59"/>
        <v>0</v>
      </c>
      <c r="AB395" s="281">
        <f t="shared" si="55"/>
        <v>0</v>
      </c>
      <c r="AC395" s="281">
        <f t="shared" si="52"/>
        <v>0</v>
      </c>
      <c r="AD395" s="195" t="str">
        <f>IFERROR((VLOOKUP(X395&amp;Y395&amp;Z395,'AP Scores'!$F$2:$G$1500,2,FALSE)), "")</f>
        <v/>
      </c>
      <c r="AE395" s="276"/>
      <c r="AF395" s="282"/>
      <c r="AG395" s="278">
        <f t="shared" si="53"/>
        <v>0</v>
      </c>
      <c r="AH395" s="280"/>
      <c r="AI395" s="280"/>
      <c r="AJ395" s="281" cm="1">
        <f t="array" ref="AJ395">IFERROR(_xlfn.IFS(AG395*AH395*AI395&gt;0,AG395*AH395*AI395,Q395&gt;0,Q395),0)</f>
        <v>0</v>
      </c>
      <c r="AK395" s="281">
        <f t="shared" si="56"/>
        <v>0</v>
      </c>
      <c r="AL395" s="278">
        <f t="shared" si="57"/>
        <v>0</v>
      </c>
      <c r="AM395" s="196" t="str" cm="1">
        <f t="array" ref="AM395">IFERROR(_xlfn.IFS(IFERROR(VLOOKUP(AG395&amp;AH395&amp;AI395,'AP Scores'!$F$2:$G$1500,2,FALSE),"")&lt;&gt;"",VLOOKUP(AG395&amp;AH395&amp;AI395,'AP Scores'!$F$2:$G$1500,2,FALSE),T395&lt;&gt;"",T395),"")</f>
        <v/>
      </c>
    </row>
    <row r="396" spans="1:39" ht="15">
      <c r="A396" s="106">
        <v>383</v>
      </c>
      <c r="B396" s="275"/>
      <c r="C396" s="275"/>
      <c r="D396" s="275"/>
      <c r="E396" s="203"/>
      <c r="F396" s="276"/>
      <c r="G396" s="276"/>
      <c r="H396" s="276"/>
      <c r="I396" s="277"/>
      <c r="J396" s="276"/>
      <c r="K396" s="204"/>
      <c r="L396" s="276"/>
      <c r="M396" s="276"/>
      <c r="N396" s="277"/>
      <c r="O396" s="276"/>
      <c r="P396" s="277"/>
      <c r="Q396" s="194">
        <f t="shared" si="58"/>
        <v>0</v>
      </c>
      <c r="R396" s="355">
        <f t="shared" si="54"/>
        <v>0</v>
      </c>
      <c r="S396" s="278">
        <f t="shared" si="50"/>
        <v>0</v>
      </c>
      <c r="T396" s="195" t="str">
        <f>IFERROR((VLOOKUP(I396&amp;N396&amp;P396,'AP Scores'!$F$2:$G$1500,2,FALSE)), "")</f>
        <v/>
      </c>
      <c r="U396" s="276"/>
      <c r="V396" s="279"/>
      <c r="W396" s="275"/>
      <c r="X396" s="355">
        <f t="shared" si="51"/>
        <v>0</v>
      </c>
      <c r="Y396" s="280"/>
      <c r="Z396" s="280"/>
      <c r="AA396" s="281">
        <f t="shared" si="59"/>
        <v>0</v>
      </c>
      <c r="AB396" s="281">
        <f t="shared" si="55"/>
        <v>0</v>
      </c>
      <c r="AC396" s="281">
        <f t="shared" si="52"/>
        <v>0</v>
      </c>
      <c r="AD396" s="195" t="str">
        <f>IFERROR((VLOOKUP(X396&amp;Y396&amp;Z396,'AP Scores'!$F$2:$G$1500,2,FALSE)), "")</f>
        <v/>
      </c>
      <c r="AE396" s="276"/>
      <c r="AF396" s="282"/>
      <c r="AG396" s="278">
        <f t="shared" si="53"/>
        <v>0</v>
      </c>
      <c r="AH396" s="280"/>
      <c r="AI396" s="280"/>
      <c r="AJ396" s="281" cm="1">
        <f t="array" ref="AJ396">IFERROR(_xlfn.IFS(AG396*AH396*AI396&gt;0,AG396*AH396*AI396,Q396&gt;0,Q396),0)</f>
        <v>0</v>
      </c>
      <c r="AK396" s="281">
        <f t="shared" si="56"/>
        <v>0</v>
      </c>
      <c r="AL396" s="278">
        <f t="shared" si="57"/>
        <v>0</v>
      </c>
      <c r="AM396" s="196" t="str" cm="1">
        <f t="array" ref="AM396">IFERROR(_xlfn.IFS(IFERROR(VLOOKUP(AG396&amp;AH396&amp;AI396,'AP Scores'!$F$2:$G$1500,2,FALSE),"")&lt;&gt;"",VLOOKUP(AG396&amp;AH396&amp;AI396,'AP Scores'!$F$2:$G$1500,2,FALSE),T396&lt;&gt;"",T396),"")</f>
        <v/>
      </c>
    </row>
    <row r="397" spans="1:39" ht="15">
      <c r="A397" s="106">
        <v>384</v>
      </c>
      <c r="B397" s="275"/>
      <c r="C397" s="275"/>
      <c r="D397" s="275"/>
      <c r="E397" s="203"/>
      <c r="F397" s="276"/>
      <c r="G397" s="276"/>
      <c r="H397" s="276"/>
      <c r="I397" s="277"/>
      <c r="J397" s="276"/>
      <c r="K397" s="204"/>
      <c r="L397" s="276"/>
      <c r="M397" s="276"/>
      <c r="N397" s="277"/>
      <c r="O397" s="276"/>
      <c r="P397" s="277"/>
      <c r="Q397" s="194">
        <f t="shared" si="58"/>
        <v>0</v>
      </c>
      <c r="R397" s="355">
        <f t="shared" si="54"/>
        <v>0</v>
      </c>
      <c r="S397" s="278">
        <f t="shared" si="50"/>
        <v>0</v>
      </c>
      <c r="T397" s="195" t="str">
        <f>IFERROR((VLOOKUP(I397&amp;N397&amp;P397,'AP Scores'!$F$2:$G$1500,2,FALSE)), "")</f>
        <v/>
      </c>
      <c r="U397" s="276"/>
      <c r="V397" s="279"/>
      <c r="W397" s="275"/>
      <c r="X397" s="355">
        <f t="shared" si="51"/>
        <v>0</v>
      </c>
      <c r="Y397" s="280"/>
      <c r="Z397" s="280"/>
      <c r="AA397" s="281">
        <f t="shared" si="59"/>
        <v>0</v>
      </c>
      <c r="AB397" s="281">
        <f t="shared" si="55"/>
        <v>0</v>
      </c>
      <c r="AC397" s="281">
        <f t="shared" si="52"/>
        <v>0</v>
      </c>
      <c r="AD397" s="195" t="str">
        <f>IFERROR((VLOOKUP(X397&amp;Y397&amp;Z397,'AP Scores'!$F$2:$G$1500,2,FALSE)), "")</f>
        <v/>
      </c>
      <c r="AE397" s="276"/>
      <c r="AF397" s="282"/>
      <c r="AG397" s="278">
        <f t="shared" si="53"/>
        <v>0</v>
      </c>
      <c r="AH397" s="280"/>
      <c r="AI397" s="280"/>
      <c r="AJ397" s="281" cm="1">
        <f t="array" ref="AJ397">IFERROR(_xlfn.IFS(AG397*AH397*AI397&gt;0,AG397*AH397*AI397,Q397&gt;0,Q397),0)</f>
        <v>0</v>
      </c>
      <c r="AK397" s="281">
        <f t="shared" si="56"/>
        <v>0</v>
      </c>
      <c r="AL397" s="278">
        <f t="shared" si="57"/>
        <v>0</v>
      </c>
      <c r="AM397" s="196" t="str" cm="1">
        <f t="array" ref="AM397">IFERROR(_xlfn.IFS(IFERROR(VLOOKUP(AG397&amp;AH397&amp;AI397,'AP Scores'!$F$2:$G$1500,2,FALSE),"")&lt;&gt;"",VLOOKUP(AG397&amp;AH397&amp;AI397,'AP Scores'!$F$2:$G$1500,2,FALSE),T397&lt;&gt;"",T397),"")</f>
        <v/>
      </c>
    </row>
    <row r="398" spans="1:39" ht="15">
      <c r="A398" s="106">
        <v>385</v>
      </c>
      <c r="B398" s="275"/>
      <c r="C398" s="275"/>
      <c r="D398" s="275"/>
      <c r="E398" s="203"/>
      <c r="F398" s="276"/>
      <c r="G398" s="276"/>
      <c r="H398" s="276"/>
      <c r="I398" s="277"/>
      <c r="J398" s="276"/>
      <c r="K398" s="204"/>
      <c r="L398" s="276"/>
      <c r="M398" s="276"/>
      <c r="N398" s="277"/>
      <c r="O398" s="276"/>
      <c r="P398" s="277"/>
      <c r="Q398" s="194">
        <f t="shared" si="58"/>
        <v>0</v>
      </c>
      <c r="R398" s="355">
        <f t="shared" si="54"/>
        <v>0</v>
      </c>
      <c r="S398" s="278">
        <f t="shared" ref="S398:S461" si="60">I398*N398</f>
        <v>0</v>
      </c>
      <c r="T398" s="195" t="str">
        <f>IFERROR((VLOOKUP(I398&amp;N398&amp;P398,'AP Scores'!$F$2:$G$1500,2,FALSE)), "")</f>
        <v/>
      </c>
      <c r="U398" s="276"/>
      <c r="V398" s="279"/>
      <c r="W398" s="275"/>
      <c r="X398" s="355">
        <f t="shared" ref="X398:X461" si="61">I398</f>
        <v>0</v>
      </c>
      <c r="Y398" s="280"/>
      <c r="Z398" s="280"/>
      <c r="AA398" s="281">
        <f t="shared" si="59"/>
        <v>0</v>
      </c>
      <c r="AB398" s="281">
        <f t="shared" si="55"/>
        <v>0</v>
      </c>
      <c r="AC398" s="281">
        <f t="shared" ref="AC398:AC461" si="62">X398*Y398</f>
        <v>0</v>
      </c>
      <c r="AD398" s="195" t="str">
        <f>IFERROR((VLOOKUP(X398&amp;Y398&amp;Z398,'AP Scores'!$F$2:$G$1500,2,FALSE)), "")</f>
        <v/>
      </c>
      <c r="AE398" s="276"/>
      <c r="AF398" s="282"/>
      <c r="AG398" s="278">
        <f t="shared" ref="AG398:AG461" si="63">I398</f>
        <v>0</v>
      </c>
      <c r="AH398" s="280"/>
      <c r="AI398" s="280"/>
      <c r="AJ398" s="281" cm="1">
        <f t="array" ref="AJ398">IFERROR(_xlfn.IFS(AG398*AH398*AI398&gt;0,AG398*AH398*AI398,Q398&gt;0,Q398),0)</f>
        <v>0</v>
      </c>
      <c r="AK398" s="281">
        <f t="shared" si="56"/>
        <v>0</v>
      </c>
      <c r="AL398" s="278">
        <f t="shared" si="57"/>
        <v>0</v>
      </c>
      <c r="AM398" s="196" t="str" cm="1">
        <f t="array" ref="AM398">IFERROR(_xlfn.IFS(IFERROR(VLOOKUP(AG398&amp;AH398&amp;AI398,'AP Scores'!$F$2:$G$1500,2,FALSE),"")&lt;&gt;"",VLOOKUP(AG398&amp;AH398&amp;AI398,'AP Scores'!$F$2:$G$1500,2,FALSE),T398&lt;&gt;"",T398),"")</f>
        <v/>
      </c>
    </row>
    <row r="399" spans="1:39" ht="15">
      <c r="A399" s="106">
        <v>386</v>
      </c>
      <c r="B399" s="275"/>
      <c r="C399" s="275"/>
      <c r="D399" s="275"/>
      <c r="E399" s="203"/>
      <c r="F399" s="276"/>
      <c r="G399" s="276"/>
      <c r="H399" s="276"/>
      <c r="I399" s="277"/>
      <c r="J399" s="276"/>
      <c r="K399" s="204"/>
      <c r="L399" s="276"/>
      <c r="M399" s="276"/>
      <c r="N399" s="277"/>
      <c r="O399" s="276"/>
      <c r="P399" s="277"/>
      <c r="Q399" s="194">
        <f t="shared" si="58"/>
        <v>0</v>
      </c>
      <c r="R399" s="355">
        <f t="shared" ref="R399:R462" si="64">I399*P399</f>
        <v>0</v>
      </c>
      <c r="S399" s="278">
        <f t="shared" si="60"/>
        <v>0</v>
      </c>
      <c r="T399" s="195" t="str">
        <f>IFERROR((VLOOKUP(I399&amp;N399&amp;P399,'AP Scores'!$F$2:$G$1500,2,FALSE)), "")</f>
        <v/>
      </c>
      <c r="U399" s="276"/>
      <c r="V399" s="279"/>
      <c r="W399" s="275"/>
      <c r="X399" s="355">
        <f t="shared" si="61"/>
        <v>0</v>
      </c>
      <c r="Y399" s="280"/>
      <c r="Z399" s="280"/>
      <c r="AA399" s="281">
        <f t="shared" si="59"/>
        <v>0</v>
      </c>
      <c r="AB399" s="281">
        <f t="shared" ref="AB399:AB462" si="65">X399*Z399</f>
        <v>0</v>
      </c>
      <c r="AC399" s="281">
        <f t="shared" si="62"/>
        <v>0</v>
      </c>
      <c r="AD399" s="195" t="str">
        <f>IFERROR((VLOOKUP(X399&amp;Y399&amp;Z399,'AP Scores'!$F$2:$G$1500,2,FALSE)), "")</f>
        <v/>
      </c>
      <c r="AE399" s="276"/>
      <c r="AF399" s="282"/>
      <c r="AG399" s="278">
        <f t="shared" si="63"/>
        <v>0</v>
      </c>
      <c r="AH399" s="280"/>
      <c r="AI399" s="280"/>
      <c r="AJ399" s="281" cm="1">
        <f t="array" ref="AJ399">IFERROR(_xlfn.IFS(AG399*AH399*AI399&gt;0,AG399*AH399*AI399,Q399&gt;0,Q399),0)</f>
        <v>0</v>
      </c>
      <c r="AK399" s="281">
        <f t="shared" ref="AK399:AK462" si="66">AG399*AI399</f>
        <v>0</v>
      </c>
      <c r="AL399" s="278">
        <f t="shared" ref="AL399:AL462" si="67">AG399*AH399</f>
        <v>0</v>
      </c>
      <c r="AM399" s="196" t="str" cm="1">
        <f t="array" ref="AM399">IFERROR(_xlfn.IFS(IFERROR(VLOOKUP(AG399&amp;AH399&amp;AI399,'AP Scores'!$F$2:$G$1500,2,FALSE),"")&lt;&gt;"",VLOOKUP(AG399&amp;AH399&amp;AI399,'AP Scores'!$F$2:$G$1500,2,FALSE),T399&lt;&gt;"",T399),"")</f>
        <v/>
      </c>
    </row>
    <row r="400" spans="1:39" ht="15">
      <c r="A400" s="106">
        <v>387</v>
      </c>
      <c r="B400" s="275"/>
      <c r="C400" s="275"/>
      <c r="D400" s="275"/>
      <c r="E400" s="203"/>
      <c r="F400" s="276"/>
      <c r="G400" s="276"/>
      <c r="H400" s="276"/>
      <c r="I400" s="277"/>
      <c r="J400" s="276"/>
      <c r="K400" s="204"/>
      <c r="L400" s="276"/>
      <c r="M400" s="276"/>
      <c r="N400" s="277"/>
      <c r="O400" s="276"/>
      <c r="P400" s="277"/>
      <c r="Q400" s="194">
        <f t="shared" ref="Q400:Q463" si="68">I400*N400*P400</f>
        <v>0</v>
      </c>
      <c r="R400" s="355">
        <f t="shared" si="64"/>
        <v>0</v>
      </c>
      <c r="S400" s="278">
        <f t="shared" si="60"/>
        <v>0</v>
      </c>
      <c r="T400" s="195" t="str">
        <f>IFERROR((VLOOKUP(I400&amp;N400&amp;P400,'AP Scores'!$F$2:$G$1500,2,FALSE)), "")</f>
        <v/>
      </c>
      <c r="U400" s="276"/>
      <c r="V400" s="279"/>
      <c r="W400" s="275"/>
      <c r="X400" s="355">
        <f t="shared" si="61"/>
        <v>0</v>
      </c>
      <c r="Y400" s="280"/>
      <c r="Z400" s="280"/>
      <c r="AA400" s="281">
        <f t="shared" ref="AA400:AA463" si="69">X400*Y400*Z400</f>
        <v>0</v>
      </c>
      <c r="AB400" s="281">
        <f t="shared" si="65"/>
        <v>0</v>
      </c>
      <c r="AC400" s="281">
        <f t="shared" si="62"/>
        <v>0</v>
      </c>
      <c r="AD400" s="195" t="str">
        <f>IFERROR((VLOOKUP(X400&amp;Y400&amp;Z400,'AP Scores'!$F$2:$G$1500,2,FALSE)), "")</f>
        <v/>
      </c>
      <c r="AE400" s="276"/>
      <c r="AF400" s="282"/>
      <c r="AG400" s="278">
        <f t="shared" si="63"/>
        <v>0</v>
      </c>
      <c r="AH400" s="280"/>
      <c r="AI400" s="280"/>
      <c r="AJ400" s="281" cm="1">
        <f t="array" ref="AJ400">IFERROR(_xlfn.IFS(AG400*AH400*AI400&gt;0,AG400*AH400*AI400,Q400&gt;0,Q400),0)</f>
        <v>0</v>
      </c>
      <c r="AK400" s="281">
        <f t="shared" si="66"/>
        <v>0</v>
      </c>
      <c r="AL400" s="278">
        <f t="shared" si="67"/>
        <v>0</v>
      </c>
      <c r="AM400" s="196" t="str" cm="1">
        <f t="array" ref="AM400">IFERROR(_xlfn.IFS(IFERROR(VLOOKUP(AG400&amp;AH400&amp;AI400,'AP Scores'!$F$2:$G$1500,2,FALSE),"")&lt;&gt;"",VLOOKUP(AG400&amp;AH400&amp;AI400,'AP Scores'!$F$2:$G$1500,2,FALSE),T400&lt;&gt;"",T400),"")</f>
        <v/>
      </c>
    </row>
    <row r="401" spans="1:39" ht="15">
      <c r="A401" s="106">
        <v>388</v>
      </c>
      <c r="B401" s="275"/>
      <c r="C401" s="275"/>
      <c r="D401" s="275"/>
      <c r="E401" s="203"/>
      <c r="F401" s="276"/>
      <c r="G401" s="276"/>
      <c r="H401" s="276"/>
      <c r="I401" s="277"/>
      <c r="J401" s="276"/>
      <c r="K401" s="204"/>
      <c r="L401" s="276"/>
      <c r="M401" s="276"/>
      <c r="N401" s="277"/>
      <c r="O401" s="276"/>
      <c r="P401" s="277"/>
      <c r="Q401" s="194">
        <f t="shared" si="68"/>
        <v>0</v>
      </c>
      <c r="R401" s="355">
        <f t="shared" si="64"/>
        <v>0</v>
      </c>
      <c r="S401" s="278">
        <f t="shared" si="60"/>
        <v>0</v>
      </c>
      <c r="T401" s="195" t="str">
        <f>IFERROR((VLOOKUP(I401&amp;N401&amp;P401,'AP Scores'!$F$2:$G$1500,2,FALSE)), "")</f>
        <v/>
      </c>
      <c r="U401" s="276"/>
      <c r="V401" s="279"/>
      <c r="W401" s="275"/>
      <c r="X401" s="355">
        <f t="shared" si="61"/>
        <v>0</v>
      </c>
      <c r="Y401" s="280"/>
      <c r="Z401" s="280"/>
      <c r="AA401" s="281">
        <f t="shared" si="69"/>
        <v>0</v>
      </c>
      <c r="AB401" s="281">
        <f t="shared" si="65"/>
        <v>0</v>
      </c>
      <c r="AC401" s="281">
        <f t="shared" si="62"/>
        <v>0</v>
      </c>
      <c r="AD401" s="195" t="str">
        <f>IFERROR((VLOOKUP(X401&amp;Y401&amp;Z401,'AP Scores'!$F$2:$G$1500,2,FALSE)), "")</f>
        <v/>
      </c>
      <c r="AE401" s="276"/>
      <c r="AF401" s="282"/>
      <c r="AG401" s="278">
        <f t="shared" si="63"/>
        <v>0</v>
      </c>
      <c r="AH401" s="280"/>
      <c r="AI401" s="280"/>
      <c r="AJ401" s="281" cm="1">
        <f t="array" ref="AJ401">IFERROR(_xlfn.IFS(AG401*AH401*AI401&gt;0,AG401*AH401*AI401,Q401&gt;0,Q401),0)</f>
        <v>0</v>
      </c>
      <c r="AK401" s="281">
        <f t="shared" si="66"/>
        <v>0</v>
      </c>
      <c r="AL401" s="278">
        <f t="shared" si="67"/>
        <v>0</v>
      </c>
      <c r="AM401" s="196" t="str" cm="1">
        <f t="array" ref="AM401">IFERROR(_xlfn.IFS(IFERROR(VLOOKUP(AG401&amp;AH401&amp;AI401,'AP Scores'!$F$2:$G$1500,2,FALSE),"")&lt;&gt;"",VLOOKUP(AG401&amp;AH401&amp;AI401,'AP Scores'!$F$2:$G$1500,2,FALSE),T401&lt;&gt;"",T401),"")</f>
        <v/>
      </c>
    </row>
    <row r="402" spans="1:39" ht="15">
      <c r="A402" s="106">
        <v>389</v>
      </c>
      <c r="B402" s="275"/>
      <c r="C402" s="275"/>
      <c r="D402" s="275"/>
      <c r="E402" s="203"/>
      <c r="F402" s="276"/>
      <c r="G402" s="276"/>
      <c r="H402" s="276"/>
      <c r="I402" s="277"/>
      <c r="J402" s="276"/>
      <c r="K402" s="204"/>
      <c r="L402" s="276"/>
      <c r="M402" s="276"/>
      <c r="N402" s="277"/>
      <c r="O402" s="276"/>
      <c r="P402" s="277"/>
      <c r="Q402" s="194">
        <f t="shared" si="68"/>
        <v>0</v>
      </c>
      <c r="R402" s="355">
        <f t="shared" si="64"/>
        <v>0</v>
      </c>
      <c r="S402" s="278">
        <f t="shared" si="60"/>
        <v>0</v>
      </c>
      <c r="T402" s="195" t="str">
        <f>IFERROR((VLOOKUP(I402&amp;N402&amp;P402,'AP Scores'!$F$2:$G$1500,2,FALSE)), "")</f>
        <v/>
      </c>
      <c r="U402" s="276"/>
      <c r="V402" s="279"/>
      <c r="W402" s="275"/>
      <c r="X402" s="355">
        <f t="shared" si="61"/>
        <v>0</v>
      </c>
      <c r="Y402" s="280"/>
      <c r="Z402" s="280"/>
      <c r="AA402" s="281">
        <f t="shared" si="69"/>
        <v>0</v>
      </c>
      <c r="AB402" s="281">
        <f t="shared" si="65"/>
        <v>0</v>
      </c>
      <c r="AC402" s="281">
        <f t="shared" si="62"/>
        <v>0</v>
      </c>
      <c r="AD402" s="195" t="str">
        <f>IFERROR((VLOOKUP(X402&amp;Y402&amp;Z402,'AP Scores'!$F$2:$G$1500,2,FALSE)), "")</f>
        <v/>
      </c>
      <c r="AE402" s="276"/>
      <c r="AF402" s="282"/>
      <c r="AG402" s="278">
        <f t="shared" si="63"/>
        <v>0</v>
      </c>
      <c r="AH402" s="280"/>
      <c r="AI402" s="280"/>
      <c r="AJ402" s="281" cm="1">
        <f t="array" ref="AJ402">IFERROR(_xlfn.IFS(AG402*AH402*AI402&gt;0,AG402*AH402*AI402,Q402&gt;0,Q402),0)</f>
        <v>0</v>
      </c>
      <c r="AK402" s="281">
        <f t="shared" si="66"/>
        <v>0</v>
      </c>
      <c r="AL402" s="278">
        <f t="shared" si="67"/>
        <v>0</v>
      </c>
      <c r="AM402" s="196" t="str" cm="1">
        <f t="array" ref="AM402">IFERROR(_xlfn.IFS(IFERROR(VLOOKUP(AG402&amp;AH402&amp;AI402,'AP Scores'!$F$2:$G$1500,2,FALSE),"")&lt;&gt;"",VLOOKUP(AG402&amp;AH402&amp;AI402,'AP Scores'!$F$2:$G$1500,2,FALSE),T402&lt;&gt;"",T402),"")</f>
        <v/>
      </c>
    </row>
    <row r="403" spans="1:39" ht="15">
      <c r="A403" s="106">
        <v>390</v>
      </c>
      <c r="B403" s="275"/>
      <c r="C403" s="275"/>
      <c r="D403" s="275"/>
      <c r="E403" s="203"/>
      <c r="F403" s="276"/>
      <c r="G403" s="276"/>
      <c r="H403" s="276"/>
      <c r="I403" s="277"/>
      <c r="J403" s="276"/>
      <c r="K403" s="204"/>
      <c r="L403" s="276"/>
      <c r="M403" s="276"/>
      <c r="N403" s="277"/>
      <c r="O403" s="276"/>
      <c r="P403" s="277"/>
      <c r="Q403" s="194">
        <f t="shared" si="68"/>
        <v>0</v>
      </c>
      <c r="R403" s="355">
        <f t="shared" si="64"/>
        <v>0</v>
      </c>
      <c r="S403" s="278">
        <f t="shared" si="60"/>
        <v>0</v>
      </c>
      <c r="T403" s="195" t="str">
        <f>IFERROR((VLOOKUP(I403&amp;N403&amp;P403,'AP Scores'!$F$2:$G$1500,2,FALSE)), "")</f>
        <v/>
      </c>
      <c r="U403" s="276"/>
      <c r="V403" s="279"/>
      <c r="W403" s="275"/>
      <c r="X403" s="355">
        <f t="shared" si="61"/>
        <v>0</v>
      </c>
      <c r="Y403" s="280"/>
      <c r="Z403" s="280"/>
      <c r="AA403" s="281">
        <f t="shared" si="69"/>
        <v>0</v>
      </c>
      <c r="AB403" s="281">
        <f t="shared" si="65"/>
        <v>0</v>
      </c>
      <c r="AC403" s="281">
        <f t="shared" si="62"/>
        <v>0</v>
      </c>
      <c r="AD403" s="195" t="str">
        <f>IFERROR((VLOOKUP(X403&amp;Y403&amp;Z403,'AP Scores'!$F$2:$G$1500,2,FALSE)), "")</f>
        <v/>
      </c>
      <c r="AE403" s="276"/>
      <c r="AF403" s="282"/>
      <c r="AG403" s="278">
        <f t="shared" si="63"/>
        <v>0</v>
      </c>
      <c r="AH403" s="280"/>
      <c r="AI403" s="280"/>
      <c r="AJ403" s="281" cm="1">
        <f t="array" ref="AJ403">IFERROR(_xlfn.IFS(AG403*AH403*AI403&gt;0,AG403*AH403*AI403,Q403&gt;0,Q403),0)</f>
        <v>0</v>
      </c>
      <c r="AK403" s="281">
        <f t="shared" si="66"/>
        <v>0</v>
      </c>
      <c r="AL403" s="278">
        <f t="shared" si="67"/>
        <v>0</v>
      </c>
      <c r="AM403" s="196" t="str" cm="1">
        <f t="array" ref="AM403">IFERROR(_xlfn.IFS(IFERROR(VLOOKUP(AG403&amp;AH403&amp;AI403,'AP Scores'!$F$2:$G$1500,2,FALSE),"")&lt;&gt;"",VLOOKUP(AG403&amp;AH403&amp;AI403,'AP Scores'!$F$2:$G$1500,2,FALSE),T403&lt;&gt;"",T403),"")</f>
        <v/>
      </c>
    </row>
    <row r="404" spans="1:39" ht="15">
      <c r="A404" s="106">
        <v>391</v>
      </c>
      <c r="B404" s="275"/>
      <c r="C404" s="275"/>
      <c r="D404" s="275"/>
      <c r="E404" s="203"/>
      <c r="F404" s="276"/>
      <c r="G404" s="276"/>
      <c r="H404" s="276"/>
      <c r="I404" s="277"/>
      <c r="J404" s="276"/>
      <c r="K404" s="204"/>
      <c r="L404" s="276"/>
      <c r="M404" s="276"/>
      <c r="N404" s="277"/>
      <c r="O404" s="276"/>
      <c r="P404" s="277"/>
      <c r="Q404" s="194">
        <f t="shared" si="68"/>
        <v>0</v>
      </c>
      <c r="R404" s="355">
        <f t="shared" si="64"/>
        <v>0</v>
      </c>
      <c r="S404" s="278">
        <f t="shared" si="60"/>
        <v>0</v>
      </c>
      <c r="T404" s="195" t="str">
        <f>IFERROR((VLOOKUP(I404&amp;N404&amp;P404,'AP Scores'!$F$2:$G$1500,2,FALSE)), "")</f>
        <v/>
      </c>
      <c r="U404" s="276"/>
      <c r="V404" s="279"/>
      <c r="W404" s="275"/>
      <c r="X404" s="355">
        <f t="shared" si="61"/>
        <v>0</v>
      </c>
      <c r="Y404" s="280"/>
      <c r="Z404" s="280"/>
      <c r="AA404" s="281">
        <f t="shared" si="69"/>
        <v>0</v>
      </c>
      <c r="AB404" s="281">
        <f t="shared" si="65"/>
        <v>0</v>
      </c>
      <c r="AC404" s="281">
        <f t="shared" si="62"/>
        <v>0</v>
      </c>
      <c r="AD404" s="195" t="str">
        <f>IFERROR((VLOOKUP(X404&amp;Y404&amp;Z404,'AP Scores'!$F$2:$G$1500,2,FALSE)), "")</f>
        <v/>
      </c>
      <c r="AE404" s="276"/>
      <c r="AF404" s="282"/>
      <c r="AG404" s="278">
        <f t="shared" si="63"/>
        <v>0</v>
      </c>
      <c r="AH404" s="280"/>
      <c r="AI404" s="280"/>
      <c r="AJ404" s="281" cm="1">
        <f t="array" ref="AJ404">IFERROR(_xlfn.IFS(AG404*AH404*AI404&gt;0,AG404*AH404*AI404,Q404&gt;0,Q404),0)</f>
        <v>0</v>
      </c>
      <c r="AK404" s="281">
        <f t="shared" si="66"/>
        <v>0</v>
      </c>
      <c r="AL404" s="278">
        <f t="shared" si="67"/>
        <v>0</v>
      </c>
      <c r="AM404" s="196" t="str" cm="1">
        <f t="array" ref="AM404">IFERROR(_xlfn.IFS(IFERROR(VLOOKUP(AG404&amp;AH404&amp;AI404,'AP Scores'!$F$2:$G$1500,2,FALSE),"")&lt;&gt;"",VLOOKUP(AG404&amp;AH404&amp;AI404,'AP Scores'!$F$2:$G$1500,2,FALSE),T404&lt;&gt;"",T404),"")</f>
        <v/>
      </c>
    </row>
    <row r="405" spans="1:39" ht="15">
      <c r="A405" s="106">
        <v>392</v>
      </c>
      <c r="B405" s="275"/>
      <c r="C405" s="275"/>
      <c r="D405" s="275"/>
      <c r="E405" s="203"/>
      <c r="F405" s="276"/>
      <c r="G405" s="276"/>
      <c r="H405" s="276"/>
      <c r="I405" s="277"/>
      <c r="J405" s="276"/>
      <c r="K405" s="204"/>
      <c r="L405" s="276"/>
      <c r="M405" s="276"/>
      <c r="N405" s="277"/>
      <c r="O405" s="276"/>
      <c r="P405" s="277"/>
      <c r="Q405" s="194">
        <f t="shared" si="68"/>
        <v>0</v>
      </c>
      <c r="R405" s="355">
        <f t="shared" si="64"/>
        <v>0</v>
      </c>
      <c r="S405" s="278">
        <f t="shared" si="60"/>
        <v>0</v>
      </c>
      <c r="T405" s="195" t="str">
        <f>IFERROR((VLOOKUP(I405&amp;N405&amp;P405,'AP Scores'!$F$2:$G$1500,2,FALSE)), "")</f>
        <v/>
      </c>
      <c r="U405" s="276"/>
      <c r="V405" s="279"/>
      <c r="W405" s="275"/>
      <c r="X405" s="355">
        <f t="shared" si="61"/>
        <v>0</v>
      </c>
      <c r="Y405" s="280"/>
      <c r="Z405" s="280"/>
      <c r="AA405" s="281">
        <f t="shared" si="69"/>
        <v>0</v>
      </c>
      <c r="AB405" s="281">
        <f t="shared" si="65"/>
        <v>0</v>
      </c>
      <c r="AC405" s="281">
        <f t="shared" si="62"/>
        <v>0</v>
      </c>
      <c r="AD405" s="195" t="str">
        <f>IFERROR((VLOOKUP(X405&amp;Y405&amp;Z405,'AP Scores'!$F$2:$G$1500,2,FALSE)), "")</f>
        <v/>
      </c>
      <c r="AE405" s="276"/>
      <c r="AF405" s="282"/>
      <c r="AG405" s="278">
        <f t="shared" si="63"/>
        <v>0</v>
      </c>
      <c r="AH405" s="280"/>
      <c r="AI405" s="280"/>
      <c r="AJ405" s="281" cm="1">
        <f t="array" ref="AJ405">IFERROR(_xlfn.IFS(AG405*AH405*AI405&gt;0,AG405*AH405*AI405,Q405&gt;0,Q405),0)</f>
        <v>0</v>
      </c>
      <c r="AK405" s="281">
        <f t="shared" si="66"/>
        <v>0</v>
      </c>
      <c r="AL405" s="278">
        <f t="shared" si="67"/>
        <v>0</v>
      </c>
      <c r="AM405" s="196" t="str" cm="1">
        <f t="array" ref="AM405">IFERROR(_xlfn.IFS(IFERROR(VLOOKUP(AG405&amp;AH405&amp;AI405,'AP Scores'!$F$2:$G$1500,2,FALSE),"")&lt;&gt;"",VLOOKUP(AG405&amp;AH405&amp;AI405,'AP Scores'!$F$2:$G$1500,2,FALSE),T405&lt;&gt;"",T405),"")</f>
        <v/>
      </c>
    </row>
    <row r="406" spans="1:39" ht="15">
      <c r="A406" s="106">
        <v>393</v>
      </c>
      <c r="B406" s="275"/>
      <c r="C406" s="275"/>
      <c r="D406" s="275"/>
      <c r="E406" s="203"/>
      <c r="F406" s="276"/>
      <c r="G406" s="276"/>
      <c r="H406" s="276"/>
      <c r="I406" s="277"/>
      <c r="J406" s="276"/>
      <c r="K406" s="204"/>
      <c r="L406" s="276"/>
      <c r="M406" s="276"/>
      <c r="N406" s="277"/>
      <c r="O406" s="276"/>
      <c r="P406" s="277"/>
      <c r="Q406" s="194">
        <f t="shared" si="68"/>
        <v>0</v>
      </c>
      <c r="R406" s="355">
        <f t="shared" si="64"/>
        <v>0</v>
      </c>
      <c r="S406" s="278">
        <f t="shared" si="60"/>
        <v>0</v>
      </c>
      <c r="T406" s="195" t="str">
        <f>IFERROR((VLOOKUP(I406&amp;N406&amp;P406,'AP Scores'!$F$2:$G$1500,2,FALSE)), "")</f>
        <v/>
      </c>
      <c r="U406" s="276"/>
      <c r="V406" s="279"/>
      <c r="W406" s="275"/>
      <c r="X406" s="355">
        <f t="shared" si="61"/>
        <v>0</v>
      </c>
      <c r="Y406" s="280"/>
      <c r="Z406" s="280"/>
      <c r="AA406" s="281">
        <f t="shared" si="69"/>
        <v>0</v>
      </c>
      <c r="AB406" s="281">
        <f t="shared" si="65"/>
        <v>0</v>
      </c>
      <c r="AC406" s="281">
        <f t="shared" si="62"/>
        <v>0</v>
      </c>
      <c r="AD406" s="195" t="str">
        <f>IFERROR((VLOOKUP(X406&amp;Y406&amp;Z406,'AP Scores'!$F$2:$G$1500,2,FALSE)), "")</f>
        <v/>
      </c>
      <c r="AE406" s="276"/>
      <c r="AF406" s="282"/>
      <c r="AG406" s="278">
        <f t="shared" si="63"/>
        <v>0</v>
      </c>
      <c r="AH406" s="280"/>
      <c r="AI406" s="280"/>
      <c r="AJ406" s="281" cm="1">
        <f t="array" ref="AJ406">IFERROR(_xlfn.IFS(AG406*AH406*AI406&gt;0,AG406*AH406*AI406,Q406&gt;0,Q406),0)</f>
        <v>0</v>
      </c>
      <c r="AK406" s="281">
        <f t="shared" si="66"/>
        <v>0</v>
      </c>
      <c r="AL406" s="278">
        <f t="shared" si="67"/>
        <v>0</v>
      </c>
      <c r="AM406" s="196" t="str" cm="1">
        <f t="array" ref="AM406">IFERROR(_xlfn.IFS(IFERROR(VLOOKUP(AG406&amp;AH406&amp;AI406,'AP Scores'!$F$2:$G$1500,2,FALSE),"")&lt;&gt;"",VLOOKUP(AG406&amp;AH406&amp;AI406,'AP Scores'!$F$2:$G$1500,2,FALSE),T406&lt;&gt;"",T406),"")</f>
        <v/>
      </c>
    </row>
    <row r="407" spans="1:39" ht="15">
      <c r="A407" s="106">
        <v>394</v>
      </c>
      <c r="B407" s="275"/>
      <c r="C407" s="275"/>
      <c r="D407" s="275"/>
      <c r="E407" s="203"/>
      <c r="F407" s="276"/>
      <c r="G407" s="276"/>
      <c r="H407" s="276"/>
      <c r="I407" s="277"/>
      <c r="J407" s="276"/>
      <c r="K407" s="204"/>
      <c r="L407" s="276"/>
      <c r="M407" s="276"/>
      <c r="N407" s="277"/>
      <c r="O407" s="276"/>
      <c r="P407" s="277"/>
      <c r="Q407" s="194">
        <f t="shared" si="68"/>
        <v>0</v>
      </c>
      <c r="R407" s="355">
        <f t="shared" si="64"/>
        <v>0</v>
      </c>
      <c r="S407" s="278">
        <f t="shared" si="60"/>
        <v>0</v>
      </c>
      <c r="T407" s="195" t="str">
        <f>IFERROR((VLOOKUP(I407&amp;N407&amp;P407,'AP Scores'!$F$2:$G$1500,2,FALSE)), "")</f>
        <v/>
      </c>
      <c r="U407" s="276"/>
      <c r="V407" s="279"/>
      <c r="W407" s="275"/>
      <c r="X407" s="355">
        <f t="shared" si="61"/>
        <v>0</v>
      </c>
      <c r="Y407" s="280"/>
      <c r="Z407" s="280"/>
      <c r="AA407" s="281">
        <f t="shared" si="69"/>
        <v>0</v>
      </c>
      <c r="AB407" s="281">
        <f t="shared" si="65"/>
        <v>0</v>
      </c>
      <c r="AC407" s="281">
        <f t="shared" si="62"/>
        <v>0</v>
      </c>
      <c r="AD407" s="195" t="str">
        <f>IFERROR((VLOOKUP(X407&amp;Y407&amp;Z407,'AP Scores'!$F$2:$G$1500,2,FALSE)), "")</f>
        <v/>
      </c>
      <c r="AE407" s="276"/>
      <c r="AF407" s="282"/>
      <c r="AG407" s="278">
        <f t="shared" si="63"/>
        <v>0</v>
      </c>
      <c r="AH407" s="280"/>
      <c r="AI407" s="280"/>
      <c r="AJ407" s="281" cm="1">
        <f t="array" ref="AJ407">IFERROR(_xlfn.IFS(AG407*AH407*AI407&gt;0,AG407*AH407*AI407,Q407&gt;0,Q407),0)</f>
        <v>0</v>
      </c>
      <c r="AK407" s="281">
        <f t="shared" si="66"/>
        <v>0</v>
      </c>
      <c r="AL407" s="278">
        <f t="shared" si="67"/>
        <v>0</v>
      </c>
      <c r="AM407" s="196" t="str" cm="1">
        <f t="array" ref="AM407">IFERROR(_xlfn.IFS(IFERROR(VLOOKUP(AG407&amp;AH407&amp;AI407,'AP Scores'!$F$2:$G$1500,2,FALSE),"")&lt;&gt;"",VLOOKUP(AG407&amp;AH407&amp;AI407,'AP Scores'!$F$2:$G$1500,2,FALSE),T407&lt;&gt;"",T407),"")</f>
        <v/>
      </c>
    </row>
    <row r="408" spans="1:39" ht="15">
      <c r="A408" s="106">
        <v>395</v>
      </c>
      <c r="B408" s="275"/>
      <c r="C408" s="275"/>
      <c r="D408" s="275"/>
      <c r="E408" s="203"/>
      <c r="F408" s="276"/>
      <c r="G408" s="276"/>
      <c r="H408" s="276"/>
      <c r="I408" s="277"/>
      <c r="J408" s="276"/>
      <c r="K408" s="204"/>
      <c r="L408" s="276"/>
      <c r="M408" s="276"/>
      <c r="N408" s="277"/>
      <c r="O408" s="276"/>
      <c r="P408" s="277"/>
      <c r="Q408" s="194">
        <f t="shared" si="68"/>
        <v>0</v>
      </c>
      <c r="R408" s="355">
        <f t="shared" si="64"/>
        <v>0</v>
      </c>
      <c r="S408" s="278">
        <f t="shared" si="60"/>
        <v>0</v>
      </c>
      <c r="T408" s="195" t="str">
        <f>IFERROR((VLOOKUP(I408&amp;N408&amp;P408,'AP Scores'!$F$2:$G$1500,2,FALSE)), "")</f>
        <v/>
      </c>
      <c r="U408" s="276"/>
      <c r="V408" s="279"/>
      <c r="W408" s="275"/>
      <c r="X408" s="355">
        <f t="shared" si="61"/>
        <v>0</v>
      </c>
      <c r="Y408" s="280"/>
      <c r="Z408" s="280"/>
      <c r="AA408" s="281">
        <f t="shared" si="69"/>
        <v>0</v>
      </c>
      <c r="AB408" s="281">
        <f t="shared" si="65"/>
        <v>0</v>
      </c>
      <c r="AC408" s="281">
        <f t="shared" si="62"/>
        <v>0</v>
      </c>
      <c r="AD408" s="195" t="str">
        <f>IFERROR((VLOOKUP(X408&amp;Y408&amp;Z408,'AP Scores'!$F$2:$G$1500,2,FALSE)), "")</f>
        <v/>
      </c>
      <c r="AE408" s="276"/>
      <c r="AF408" s="282"/>
      <c r="AG408" s="278">
        <f t="shared" si="63"/>
        <v>0</v>
      </c>
      <c r="AH408" s="280"/>
      <c r="AI408" s="280"/>
      <c r="AJ408" s="281" cm="1">
        <f t="array" ref="AJ408">IFERROR(_xlfn.IFS(AG408*AH408*AI408&gt;0,AG408*AH408*AI408,Q408&gt;0,Q408),0)</f>
        <v>0</v>
      </c>
      <c r="AK408" s="281">
        <f t="shared" si="66"/>
        <v>0</v>
      </c>
      <c r="AL408" s="278">
        <f t="shared" si="67"/>
        <v>0</v>
      </c>
      <c r="AM408" s="196" t="str" cm="1">
        <f t="array" ref="AM408">IFERROR(_xlfn.IFS(IFERROR(VLOOKUP(AG408&amp;AH408&amp;AI408,'AP Scores'!$F$2:$G$1500,2,FALSE),"")&lt;&gt;"",VLOOKUP(AG408&amp;AH408&amp;AI408,'AP Scores'!$F$2:$G$1500,2,FALSE),T408&lt;&gt;"",T408),"")</f>
        <v/>
      </c>
    </row>
    <row r="409" spans="1:39" ht="15">
      <c r="A409" s="106">
        <v>396</v>
      </c>
      <c r="B409" s="275"/>
      <c r="C409" s="275"/>
      <c r="D409" s="275"/>
      <c r="E409" s="203"/>
      <c r="F409" s="276"/>
      <c r="G409" s="276"/>
      <c r="H409" s="276"/>
      <c r="I409" s="277"/>
      <c r="J409" s="276"/>
      <c r="K409" s="204"/>
      <c r="L409" s="276"/>
      <c r="M409" s="276"/>
      <c r="N409" s="277"/>
      <c r="O409" s="276"/>
      <c r="P409" s="277"/>
      <c r="Q409" s="194">
        <f t="shared" si="68"/>
        <v>0</v>
      </c>
      <c r="R409" s="355">
        <f t="shared" si="64"/>
        <v>0</v>
      </c>
      <c r="S409" s="278">
        <f t="shared" si="60"/>
        <v>0</v>
      </c>
      <c r="T409" s="195" t="str">
        <f>IFERROR((VLOOKUP(I409&amp;N409&amp;P409,'AP Scores'!$F$2:$G$1500,2,FALSE)), "")</f>
        <v/>
      </c>
      <c r="U409" s="276"/>
      <c r="V409" s="279"/>
      <c r="W409" s="275"/>
      <c r="X409" s="355">
        <f t="shared" si="61"/>
        <v>0</v>
      </c>
      <c r="Y409" s="280"/>
      <c r="Z409" s="280"/>
      <c r="AA409" s="281">
        <f t="shared" si="69"/>
        <v>0</v>
      </c>
      <c r="AB409" s="281">
        <f t="shared" si="65"/>
        <v>0</v>
      </c>
      <c r="AC409" s="281">
        <f t="shared" si="62"/>
        <v>0</v>
      </c>
      <c r="AD409" s="195" t="str">
        <f>IFERROR((VLOOKUP(X409&amp;Y409&amp;Z409,'AP Scores'!$F$2:$G$1500,2,FALSE)), "")</f>
        <v/>
      </c>
      <c r="AE409" s="276"/>
      <c r="AF409" s="282"/>
      <c r="AG409" s="278">
        <f t="shared" si="63"/>
        <v>0</v>
      </c>
      <c r="AH409" s="280"/>
      <c r="AI409" s="280"/>
      <c r="AJ409" s="281" cm="1">
        <f t="array" ref="AJ409">IFERROR(_xlfn.IFS(AG409*AH409*AI409&gt;0,AG409*AH409*AI409,Q409&gt;0,Q409),0)</f>
        <v>0</v>
      </c>
      <c r="AK409" s="281">
        <f t="shared" si="66"/>
        <v>0</v>
      </c>
      <c r="AL409" s="278">
        <f t="shared" si="67"/>
        <v>0</v>
      </c>
      <c r="AM409" s="196" t="str" cm="1">
        <f t="array" ref="AM409">IFERROR(_xlfn.IFS(IFERROR(VLOOKUP(AG409&amp;AH409&amp;AI409,'AP Scores'!$F$2:$G$1500,2,FALSE),"")&lt;&gt;"",VLOOKUP(AG409&amp;AH409&amp;AI409,'AP Scores'!$F$2:$G$1500,2,FALSE),T409&lt;&gt;"",T409),"")</f>
        <v/>
      </c>
    </row>
    <row r="410" spans="1:39" ht="15">
      <c r="A410" s="106">
        <v>397</v>
      </c>
      <c r="B410" s="275"/>
      <c r="C410" s="275"/>
      <c r="D410" s="275"/>
      <c r="E410" s="203"/>
      <c r="F410" s="276"/>
      <c r="G410" s="276"/>
      <c r="H410" s="276"/>
      <c r="I410" s="277"/>
      <c r="J410" s="276"/>
      <c r="K410" s="204"/>
      <c r="L410" s="276"/>
      <c r="M410" s="276"/>
      <c r="N410" s="277"/>
      <c r="O410" s="276"/>
      <c r="P410" s="277"/>
      <c r="Q410" s="194">
        <f t="shared" si="68"/>
        <v>0</v>
      </c>
      <c r="R410" s="355">
        <f t="shared" si="64"/>
        <v>0</v>
      </c>
      <c r="S410" s="278">
        <f t="shared" si="60"/>
        <v>0</v>
      </c>
      <c r="T410" s="195" t="str">
        <f>IFERROR((VLOOKUP(I410&amp;N410&amp;P410,'AP Scores'!$F$2:$G$1500,2,FALSE)), "")</f>
        <v/>
      </c>
      <c r="U410" s="276"/>
      <c r="V410" s="279"/>
      <c r="W410" s="275"/>
      <c r="X410" s="355">
        <f t="shared" si="61"/>
        <v>0</v>
      </c>
      <c r="Y410" s="280"/>
      <c r="Z410" s="280"/>
      <c r="AA410" s="281">
        <f t="shared" si="69"/>
        <v>0</v>
      </c>
      <c r="AB410" s="281">
        <f t="shared" si="65"/>
        <v>0</v>
      </c>
      <c r="AC410" s="281">
        <f t="shared" si="62"/>
        <v>0</v>
      </c>
      <c r="AD410" s="195" t="str">
        <f>IFERROR((VLOOKUP(X410&amp;Y410&amp;Z410,'AP Scores'!$F$2:$G$1500,2,FALSE)), "")</f>
        <v/>
      </c>
      <c r="AE410" s="276"/>
      <c r="AF410" s="282"/>
      <c r="AG410" s="278">
        <f t="shared" si="63"/>
        <v>0</v>
      </c>
      <c r="AH410" s="280"/>
      <c r="AI410" s="280"/>
      <c r="AJ410" s="281" cm="1">
        <f t="array" ref="AJ410">IFERROR(_xlfn.IFS(AG410*AH410*AI410&gt;0,AG410*AH410*AI410,Q410&gt;0,Q410),0)</f>
        <v>0</v>
      </c>
      <c r="AK410" s="281">
        <f t="shared" si="66"/>
        <v>0</v>
      </c>
      <c r="AL410" s="278">
        <f t="shared" si="67"/>
        <v>0</v>
      </c>
      <c r="AM410" s="196" t="str" cm="1">
        <f t="array" ref="AM410">IFERROR(_xlfn.IFS(IFERROR(VLOOKUP(AG410&amp;AH410&amp;AI410,'AP Scores'!$F$2:$G$1500,2,FALSE),"")&lt;&gt;"",VLOOKUP(AG410&amp;AH410&amp;AI410,'AP Scores'!$F$2:$G$1500,2,FALSE),T410&lt;&gt;"",T410),"")</f>
        <v/>
      </c>
    </row>
    <row r="411" spans="1:39" ht="15">
      <c r="A411" s="106">
        <v>398</v>
      </c>
      <c r="B411" s="275"/>
      <c r="C411" s="275"/>
      <c r="D411" s="275"/>
      <c r="E411" s="203"/>
      <c r="F411" s="276"/>
      <c r="G411" s="276"/>
      <c r="H411" s="276"/>
      <c r="I411" s="277"/>
      <c r="J411" s="276"/>
      <c r="K411" s="204"/>
      <c r="L411" s="276"/>
      <c r="M411" s="276"/>
      <c r="N411" s="277"/>
      <c r="O411" s="276"/>
      <c r="P411" s="277"/>
      <c r="Q411" s="194">
        <f t="shared" si="68"/>
        <v>0</v>
      </c>
      <c r="R411" s="355">
        <f t="shared" si="64"/>
        <v>0</v>
      </c>
      <c r="S411" s="278">
        <f t="shared" si="60"/>
        <v>0</v>
      </c>
      <c r="T411" s="195" t="str">
        <f>IFERROR((VLOOKUP(I411&amp;N411&amp;P411,'AP Scores'!$F$2:$G$1500,2,FALSE)), "")</f>
        <v/>
      </c>
      <c r="U411" s="276"/>
      <c r="V411" s="279"/>
      <c r="W411" s="275"/>
      <c r="X411" s="355">
        <f t="shared" si="61"/>
        <v>0</v>
      </c>
      <c r="Y411" s="280"/>
      <c r="Z411" s="280"/>
      <c r="AA411" s="281">
        <f t="shared" si="69"/>
        <v>0</v>
      </c>
      <c r="AB411" s="281">
        <f t="shared" si="65"/>
        <v>0</v>
      </c>
      <c r="AC411" s="281">
        <f t="shared" si="62"/>
        <v>0</v>
      </c>
      <c r="AD411" s="195" t="str">
        <f>IFERROR((VLOOKUP(X411&amp;Y411&amp;Z411,'AP Scores'!$F$2:$G$1500,2,FALSE)), "")</f>
        <v/>
      </c>
      <c r="AE411" s="276"/>
      <c r="AF411" s="282"/>
      <c r="AG411" s="278">
        <f t="shared" si="63"/>
        <v>0</v>
      </c>
      <c r="AH411" s="280"/>
      <c r="AI411" s="280"/>
      <c r="AJ411" s="281" cm="1">
        <f t="array" ref="AJ411">IFERROR(_xlfn.IFS(AG411*AH411*AI411&gt;0,AG411*AH411*AI411,Q411&gt;0,Q411),0)</f>
        <v>0</v>
      </c>
      <c r="AK411" s="281">
        <f t="shared" si="66"/>
        <v>0</v>
      </c>
      <c r="AL411" s="278">
        <f t="shared" si="67"/>
        <v>0</v>
      </c>
      <c r="AM411" s="196" t="str" cm="1">
        <f t="array" ref="AM411">IFERROR(_xlfn.IFS(IFERROR(VLOOKUP(AG411&amp;AH411&amp;AI411,'AP Scores'!$F$2:$G$1500,2,FALSE),"")&lt;&gt;"",VLOOKUP(AG411&amp;AH411&amp;AI411,'AP Scores'!$F$2:$G$1500,2,FALSE),T411&lt;&gt;"",T411),"")</f>
        <v/>
      </c>
    </row>
    <row r="412" spans="1:39" ht="15">
      <c r="A412" s="106">
        <v>399</v>
      </c>
      <c r="B412" s="275"/>
      <c r="C412" s="275"/>
      <c r="D412" s="275"/>
      <c r="E412" s="203"/>
      <c r="F412" s="276"/>
      <c r="G412" s="276"/>
      <c r="H412" s="276"/>
      <c r="I412" s="277"/>
      <c r="J412" s="276"/>
      <c r="K412" s="204"/>
      <c r="L412" s="276"/>
      <c r="M412" s="276"/>
      <c r="N412" s="277"/>
      <c r="O412" s="276"/>
      <c r="P412" s="277"/>
      <c r="Q412" s="194">
        <f t="shared" si="68"/>
        <v>0</v>
      </c>
      <c r="R412" s="355">
        <f t="shared" si="64"/>
        <v>0</v>
      </c>
      <c r="S412" s="278">
        <f t="shared" si="60"/>
        <v>0</v>
      </c>
      <c r="T412" s="195" t="str">
        <f>IFERROR((VLOOKUP(I412&amp;N412&amp;P412,'AP Scores'!$F$2:$G$1500,2,FALSE)), "")</f>
        <v/>
      </c>
      <c r="U412" s="276"/>
      <c r="V412" s="279"/>
      <c r="W412" s="275"/>
      <c r="X412" s="355">
        <f t="shared" si="61"/>
        <v>0</v>
      </c>
      <c r="Y412" s="280"/>
      <c r="Z412" s="280"/>
      <c r="AA412" s="281">
        <f t="shared" si="69"/>
        <v>0</v>
      </c>
      <c r="AB412" s="281">
        <f t="shared" si="65"/>
        <v>0</v>
      </c>
      <c r="AC412" s="281">
        <f t="shared" si="62"/>
        <v>0</v>
      </c>
      <c r="AD412" s="195" t="str">
        <f>IFERROR((VLOOKUP(X412&amp;Y412&amp;Z412,'AP Scores'!$F$2:$G$1500,2,FALSE)), "")</f>
        <v/>
      </c>
      <c r="AE412" s="276"/>
      <c r="AF412" s="282"/>
      <c r="AG412" s="278">
        <f t="shared" si="63"/>
        <v>0</v>
      </c>
      <c r="AH412" s="280"/>
      <c r="AI412" s="280"/>
      <c r="AJ412" s="281" cm="1">
        <f t="array" ref="AJ412">IFERROR(_xlfn.IFS(AG412*AH412*AI412&gt;0,AG412*AH412*AI412,Q412&gt;0,Q412),0)</f>
        <v>0</v>
      </c>
      <c r="AK412" s="281">
        <f t="shared" si="66"/>
        <v>0</v>
      </c>
      <c r="AL412" s="278">
        <f t="shared" si="67"/>
        <v>0</v>
      </c>
      <c r="AM412" s="196" t="str" cm="1">
        <f t="array" ref="AM412">IFERROR(_xlfn.IFS(IFERROR(VLOOKUP(AG412&amp;AH412&amp;AI412,'AP Scores'!$F$2:$G$1500,2,FALSE),"")&lt;&gt;"",VLOOKUP(AG412&amp;AH412&amp;AI412,'AP Scores'!$F$2:$G$1500,2,FALSE),T412&lt;&gt;"",T412),"")</f>
        <v/>
      </c>
    </row>
    <row r="413" spans="1:39" ht="15">
      <c r="A413" s="106">
        <v>400</v>
      </c>
      <c r="B413" s="275"/>
      <c r="C413" s="275"/>
      <c r="D413" s="275"/>
      <c r="E413" s="203"/>
      <c r="F413" s="276"/>
      <c r="G413" s="276"/>
      <c r="H413" s="276"/>
      <c r="I413" s="277"/>
      <c r="J413" s="276"/>
      <c r="K413" s="204"/>
      <c r="L413" s="276"/>
      <c r="M413" s="276"/>
      <c r="N413" s="277"/>
      <c r="O413" s="276"/>
      <c r="P413" s="277"/>
      <c r="Q413" s="194">
        <f t="shared" si="68"/>
        <v>0</v>
      </c>
      <c r="R413" s="355">
        <f t="shared" si="64"/>
        <v>0</v>
      </c>
      <c r="S413" s="278">
        <f t="shared" si="60"/>
        <v>0</v>
      </c>
      <c r="T413" s="195" t="str">
        <f>IFERROR((VLOOKUP(I413&amp;N413&amp;P413,'AP Scores'!$F$2:$G$1500,2,FALSE)), "")</f>
        <v/>
      </c>
      <c r="U413" s="276"/>
      <c r="V413" s="279"/>
      <c r="W413" s="275"/>
      <c r="X413" s="355">
        <f t="shared" si="61"/>
        <v>0</v>
      </c>
      <c r="Y413" s="280"/>
      <c r="Z413" s="280"/>
      <c r="AA413" s="281">
        <f t="shared" si="69"/>
        <v>0</v>
      </c>
      <c r="AB413" s="281">
        <f t="shared" si="65"/>
        <v>0</v>
      </c>
      <c r="AC413" s="281">
        <f t="shared" si="62"/>
        <v>0</v>
      </c>
      <c r="AD413" s="195" t="str">
        <f>IFERROR((VLOOKUP(X413&amp;Y413&amp;Z413,'AP Scores'!$F$2:$G$1500,2,FALSE)), "")</f>
        <v/>
      </c>
      <c r="AE413" s="276"/>
      <c r="AF413" s="282"/>
      <c r="AG413" s="278">
        <f t="shared" si="63"/>
        <v>0</v>
      </c>
      <c r="AH413" s="280"/>
      <c r="AI413" s="280"/>
      <c r="AJ413" s="281" cm="1">
        <f t="array" ref="AJ413">IFERROR(_xlfn.IFS(AG413*AH413*AI413&gt;0,AG413*AH413*AI413,Q413&gt;0,Q413),0)</f>
        <v>0</v>
      </c>
      <c r="AK413" s="281">
        <f t="shared" si="66"/>
        <v>0</v>
      </c>
      <c r="AL413" s="278">
        <f t="shared" si="67"/>
        <v>0</v>
      </c>
      <c r="AM413" s="196" t="str" cm="1">
        <f t="array" ref="AM413">IFERROR(_xlfn.IFS(IFERROR(VLOOKUP(AG413&amp;AH413&amp;AI413,'AP Scores'!$F$2:$G$1500,2,FALSE),"")&lt;&gt;"",VLOOKUP(AG413&amp;AH413&amp;AI413,'AP Scores'!$F$2:$G$1500,2,FALSE),T413&lt;&gt;"",T413),"")</f>
        <v/>
      </c>
    </row>
    <row r="414" spans="1:39" ht="15">
      <c r="A414" s="106">
        <v>401</v>
      </c>
      <c r="B414" s="275"/>
      <c r="C414" s="275"/>
      <c r="D414" s="275"/>
      <c r="E414" s="203"/>
      <c r="F414" s="276"/>
      <c r="G414" s="276"/>
      <c r="H414" s="276"/>
      <c r="I414" s="277"/>
      <c r="J414" s="276"/>
      <c r="K414" s="204"/>
      <c r="L414" s="276"/>
      <c r="M414" s="276"/>
      <c r="N414" s="277"/>
      <c r="O414" s="276"/>
      <c r="P414" s="277"/>
      <c r="Q414" s="194">
        <f t="shared" si="68"/>
        <v>0</v>
      </c>
      <c r="R414" s="355">
        <f t="shared" si="64"/>
        <v>0</v>
      </c>
      <c r="S414" s="278">
        <f t="shared" si="60"/>
        <v>0</v>
      </c>
      <c r="T414" s="195" t="str">
        <f>IFERROR((VLOOKUP(I414&amp;N414&amp;P414,'AP Scores'!$F$2:$G$1500,2,FALSE)), "")</f>
        <v/>
      </c>
      <c r="U414" s="276"/>
      <c r="V414" s="279"/>
      <c r="W414" s="275"/>
      <c r="X414" s="355">
        <f t="shared" si="61"/>
        <v>0</v>
      </c>
      <c r="Y414" s="280"/>
      <c r="Z414" s="280"/>
      <c r="AA414" s="281">
        <f t="shared" si="69"/>
        <v>0</v>
      </c>
      <c r="AB414" s="281">
        <f t="shared" si="65"/>
        <v>0</v>
      </c>
      <c r="AC414" s="281">
        <f t="shared" si="62"/>
        <v>0</v>
      </c>
      <c r="AD414" s="195" t="str">
        <f>IFERROR((VLOOKUP(X414&amp;Y414&amp;Z414,'AP Scores'!$F$2:$G$1500,2,FALSE)), "")</f>
        <v/>
      </c>
      <c r="AE414" s="276"/>
      <c r="AF414" s="282"/>
      <c r="AG414" s="278">
        <f t="shared" si="63"/>
        <v>0</v>
      </c>
      <c r="AH414" s="280"/>
      <c r="AI414" s="280"/>
      <c r="AJ414" s="281" cm="1">
        <f t="array" ref="AJ414">IFERROR(_xlfn.IFS(AG414*AH414*AI414&gt;0,AG414*AH414*AI414,Q414&gt;0,Q414),0)</f>
        <v>0</v>
      </c>
      <c r="AK414" s="281">
        <f t="shared" si="66"/>
        <v>0</v>
      </c>
      <c r="AL414" s="278">
        <f t="shared" si="67"/>
        <v>0</v>
      </c>
      <c r="AM414" s="196" t="str" cm="1">
        <f t="array" ref="AM414">IFERROR(_xlfn.IFS(IFERROR(VLOOKUP(AG414&amp;AH414&amp;AI414,'AP Scores'!$F$2:$G$1500,2,FALSE),"")&lt;&gt;"",VLOOKUP(AG414&amp;AH414&amp;AI414,'AP Scores'!$F$2:$G$1500,2,FALSE),T414&lt;&gt;"",T414),"")</f>
        <v/>
      </c>
    </row>
    <row r="415" spans="1:39" ht="15">
      <c r="A415" s="106">
        <v>402</v>
      </c>
      <c r="B415" s="275"/>
      <c r="C415" s="275"/>
      <c r="D415" s="275"/>
      <c r="E415" s="203"/>
      <c r="F415" s="276"/>
      <c r="G415" s="276"/>
      <c r="H415" s="276"/>
      <c r="I415" s="277"/>
      <c r="J415" s="276"/>
      <c r="K415" s="204"/>
      <c r="L415" s="276"/>
      <c r="M415" s="276"/>
      <c r="N415" s="277"/>
      <c r="O415" s="276"/>
      <c r="P415" s="277"/>
      <c r="Q415" s="194">
        <f t="shared" si="68"/>
        <v>0</v>
      </c>
      <c r="R415" s="355">
        <f t="shared" si="64"/>
        <v>0</v>
      </c>
      <c r="S415" s="278">
        <f t="shared" si="60"/>
        <v>0</v>
      </c>
      <c r="T415" s="195" t="str">
        <f>IFERROR((VLOOKUP(I415&amp;N415&amp;P415,'AP Scores'!$F$2:$G$1500,2,FALSE)), "")</f>
        <v/>
      </c>
      <c r="U415" s="276"/>
      <c r="V415" s="279"/>
      <c r="W415" s="275"/>
      <c r="X415" s="355">
        <f t="shared" si="61"/>
        <v>0</v>
      </c>
      <c r="Y415" s="280"/>
      <c r="Z415" s="280"/>
      <c r="AA415" s="281">
        <f t="shared" si="69"/>
        <v>0</v>
      </c>
      <c r="AB415" s="281">
        <f t="shared" si="65"/>
        <v>0</v>
      </c>
      <c r="AC415" s="281">
        <f t="shared" si="62"/>
        <v>0</v>
      </c>
      <c r="AD415" s="195" t="str">
        <f>IFERROR((VLOOKUP(X415&amp;Y415&amp;Z415,'AP Scores'!$F$2:$G$1500,2,FALSE)), "")</f>
        <v/>
      </c>
      <c r="AE415" s="276"/>
      <c r="AF415" s="282"/>
      <c r="AG415" s="278">
        <f t="shared" si="63"/>
        <v>0</v>
      </c>
      <c r="AH415" s="280"/>
      <c r="AI415" s="280"/>
      <c r="AJ415" s="281" cm="1">
        <f t="array" ref="AJ415">IFERROR(_xlfn.IFS(AG415*AH415*AI415&gt;0,AG415*AH415*AI415,Q415&gt;0,Q415),0)</f>
        <v>0</v>
      </c>
      <c r="AK415" s="281">
        <f t="shared" si="66"/>
        <v>0</v>
      </c>
      <c r="AL415" s="278">
        <f t="shared" si="67"/>
        <v>0</v>
      </c>
      <c r="AM415" s="196" t="str" cm="1">
        <f t="array" ref="AM415">IFERROR(_xlfn.IFS(IFERROR(VLOOKUP(AG415&amp;AH415&amp;AI415,'AP Scores'!$F$2:$G$1500,2,FALSE),"")&lt;&gt;"",VLOOKUP(AG415&amp;AH415&amp;AI415,'AP Scores'!$F$2:$G$1500,2,FALSE),T415&lt;&gt;"",T415),"")</f>
        <v/>
      </c>
    </row>
    <row r="416" spans="1:39" ht="15">
      <c r="A416" s="106">
        <v>403</v>
      </c>
      <c r="B416" s="275"/>
      <c r="C416" s="275"/>
      <c r="D416" s="275"/>
      <c r="E416" s="203"/>
      <c r="F416" s="276"/>
      <c r="G416" s="276"/>
      <c r="H416" s="276"/>
      <c r="I416" s="277"/>
      <c r="J416" s="276"/>
      <c r="K416" s="204"/>
      <c r="L416" s="276"/>
      <c r="M416" s="276"/>
      <c r="N416" s="277"/>
      <c r="O416" s="276"/>
      <c r="P416" s="277"/>
      <c r="Q416" s="194">
        <f t="shared" si="68"/>
        <v>0</v>
      </c>
      <c r="R416" s="355">
        <f t="shared" si="64"/>
        <v>0</v>
      </c>
      <c r="S416" s="278">
        <f t="shared" si="60"/>
        <v>0</v>
      </c>
      <c r="T416" s="195" t="str">
        <f>IFERROR((VLOOKUP(I416&amp;N416&amp;P416,'AP Scores'!$F$2:$G$1500,2,FALSE)), "")</f>
        <v/>
      </c>
      <c r="U416" s="276"/>
      <c r="V416" s="279"/>
      <c r="W416" s="275"/>
      <c r="X416" s="355">
        <f t="shared" si="61"/>
        <v>0</v>
      </c>
      <c r="Y416" s="280"/>
      <c r="Z416" s="280"/>
      <c r="AA416" s="281">
        <f t="shared" si="69"/>
        <v>0</v>
      </c>
      <c r="AB416" s="281">
        <f t="shared" si="65"/>
        <v>0</v>
      </c>
      <c r="AC416" s="281">
        <f t="shared" si="62"/>
        <v>0</v>
      </c>
      <c r="AD416" s="195" t="str">
        <f>IFERROR((VLOOKUP(X416&amp;Y416&amp;Z416,'AP Scores'!$F$2:$G$1500,2,FALSE)), "")</f>
        <v/>
      </c>
      <c r="AE416" s="276"/>
      <c r="AF416" s="282"/>
      <c r="AG416" s="278">
        <f t="shared" si="63"/>
        <v>0</v>
      </c>
      <c r="AH416" s="280"/>
      <c r="AI416" s="280"/>
      <c r="AJ416" s="281" cm="1">
        <f t="array" ref="AJ416">IFERROR(_xlfn.IFS(AG416*AH416*AI416&gt;0,AG416*AH416*AI416,Q416&gt;0,Q416),0)</f>
        <v>0</v>
      </c>
      <c r="AK416" s="281">
        <f t="shared" si="66"/>
        <v>0</v>
      </c>
      <c r="AL416" s="278">
        <f t="shared" si="67"/>
        <v>0</v>
      </c>
      <c r="AM416" s="196" t="str" cm="1">
        <f t="array" ref="AM416">IFERROR(_xlfn.IFS(IFERROR(VLOOKUP(AG416&amp;AH416&amp;AI416,'AP Scores'!$F$2:$G$1500,2,FALSE),"")&lt;&gt;"",VLOOKUP(AG416&amp;AH416&amp;AI416,'AP Scores'!$F$2:$G$1500,2,FALSE),T416&lt;&gt;"",T416),"")</f>
        <v/>
      </c>
    </row>
    <row r="417" spans="1:39" ht="15">
      <c r="A417" s="106">
        <v>404</v>
      </c>
      <c r="B417" s="275"/>
      <c r="C417" s="275"/>
      <c r="D417" s="275"/>
      <c r="E417" s="203"/>
      <c r="F417" s="276"/>
      <c r="G417" s="276"/>
      <c r="H417" s="276"/>
      <c r="I417" s="277"/>
      <c r="J417" s="276"/>
      <c r="K417" s="204"/>
      <c r="L417" s="276"/>
      <c r="M417" s="276"/>
      <c r="N417" s="277"/>
      <c r="O417" s="276"/>
      <c r="P417" s="277"/>
      <c r="Q417" s="194">
        <f t="shared" si="68"/>
        <v>0</v>
      </c>
      <c r="R417" s="355">
        <f t="shared" si="64"/>
        <v>0</v>
      </c>
      <c r="S417" s="278">
        <f t="shared" si="60"/>
        <v>0</v>
      </c>
      <c r="T417" s="195" t="str">
        <f>IFERROR((VLOOKUP(I417&amp;N417&amp;P417,'AP Scores'!$F$2:$G$1500,2,FALSE)), "")</f>
        <v/>
      </c>
      <c r="U417" s="276"/>
      <c r="V417" s="279"/>
      <c r="W417" s="275"/>
      <c r="X417" s="355">
        <f t="shared" si="61"/>
        <v>0</v>
      </c>
      <c r="Y417" s="280"/>
      <c r="Z417" s="280"/>
      <c r="AA417" s="281">
        <f t="shared" si="69"/>
        <v>0</v>
      </c>
      <c r="AB417" s="281">
        <f t="shared" si="65"/>
        <v>0</v>
      </c>
      <c r="AC417" s="281">
        <f t="shared" si="62"/>
        <v>0</v>
      </c>
      <c r="AD417" s="195" t="str">
        <f>IFERROR((VLOOKUP(X417&amp;Y417&amp;Z417,'AP Scores'!$F$2:$G$1500,2,FALSE)), "")</f>
        <v/>
      </c>
      <c r="AE417" s="276"/>
      <c r="AF417" s="282"/>
      <c r="AG417" s="278">
        <f t="shared" si="63"/>
        <v>0</v>
      </c>
      <c r="AH417" s="280"/>
      <c r="AI417" s="280"/>
      <c r="AJ417" s="281" cm="1">
        <f t="array" ref="AJ417">IFERROR(_xlfn.IFS(AG417*AH417*AI417&gt;0,AG417*AH417*AI417,Q417&gt;0,Q417),0)</f>
        <v>0</v>
      </c>
      <c r="AK417" s="281">
        <f t="shared" si="66"/>
        <v>0</v>
      </c>
      <c r="AL417" s="278">
        <f t="shared" si="67"/>
        <v>0</v>
      </c>
      <c r="AM417" s="196" t="str" cm="1">
        <f t="array" ref="AM417">IFERROR(_xlfn.IFS(IFERROR(VLOOKUP(AG417&amp;AH417&amp;AI417,'AP Scores'!$F$2:$G$1500,2,FALSE),"")&lt;&gt;"",VLOOKUP(AG417&amp;AH417&amp;AI417,'AP Scores'!$F$2:$G$1500,2,FALSE),T417&lt;&gt;"",T417),"")</f>
        <v/>
      </c>
    </row>
    <row r="418" spans="1:39" ht="15">
      <c r="A418" s="106">
        <v>405</v>
      </c>
      <c r="B418" s="275"/>
      <c r="C418" s="275"/>
      <c r="D418" s="275"/>
      <c r="E418" s="203"/>
      <c r="F418" s="276"/>
      <c r="G418" s="276"/>
      <c r="H418" s="276"/>
      <c r="I418" s="277"/>
      <c r="J418" s="276"/>
      <c r="K418" s="204"/>
      <c r="L418" s="276"/>
      <c r="M418" s="276"/>
      <c r="N418" s="277"/>
      <c r="O418" s="276"/>
      <c r="P418" s="277"/>
      <c r="Q418" s="194">
        <f t="shared" si="68"/>
        <v>0</v>
      </c>
      <c r="R418" s="355">
        <f t="shared" si="64"/>
        <v>0</v>
      </c>
      <c r="S418" s="278">
        <f t="shared" si="60"/>
        <v>0</v>
      </c>
      <c r="T418" s="195" t="str">
        <f>IFERROR((VLOOKUP(I418&amp;N418&amp;P418,'AP Scores'!$F$2:$G$1500,2,FALSE)), "")</f>
        <v/>
      </c>
      <c r="U418" s="276"/>
      <c r="V418" s="279"/>
      <c r="W418" s="275"/>
      <c r="X418" s="355">
        <f t="shared" si="61"/>
        <v>0</v>
      </c>
      <c r="Y418" s="280"/>
      <c r="Z418" s="280"/>
      <c r="AA418" s="281">
        <f t="shared" si="69"/>
        <v>0</v>
      </c>
      <c r="AB418" s="281">
        <f t="shared" si="65"/>
        <v>0</v>
      </c>
      <c r="AC418" s="281">
        <f t="shared" si="62"/>
        <v>0</v>
      </c>
      <c r="AD418" s="195" t="str">
        <f>IFERROR((VLOOKUP(X418&amp;Y418&amp;Z418,'AP Scores'!$F$2:$G$1500,2,FALSE)), "")</f>
        <v/>
      </c>
      <c r="AE418" s="276"/>
      <c r="AF418" s="282"/>
      <c r="AG418" s="278">
        <f t="shared" si="63"/>
        <v>0</v>
      </c>
      <c r="AH418" s="280"/>
      <c r="AI418" s="280"/>
      <c r="AJ418" s="281" cm="1">
        <f t="array" ref="AJ418">IFERROR(_xlfn.IFS(AG418*AH418*AI418&gt;0,AG418*AH418*AI418,Q418&gt;0,Q418),0)</f>
        <v>0</v>
      </c>
      <c r="AK418" s="281">
        <f t="shared" si="66"/>
        <v>0</v>
      </c>
      <c r="AL418" s="278">
        <f t="shared" si="67"/>
        <v>0</v>
      </c>
      <c r="AM418" s="196" t="str" cm="1">
        <f t="array" ref="AM418">IFERROR(_xlfn.IFS(IFERROR(VLOOKUP(AG418&amp;AH418&amp;AI418,'AP Scores'!$F$2:$G$1500,2,FALSE),"")&lt;&gt;"",VLOOKUP(AG418&amp;AH418&amp;AI418,'AP Scores'!$F$2:$G$1500,2,FALSE),T418&lt;&gt;"",T418),"")</f>
        <v/>
      </c>
    </row>
    <row r="419" spans="1:39" ht="15">
      <c r="A419" s="106">
        <v>406</v>
      </c>
      <c r="B419" s="275"/>
      <c r="C419" s="275"/>
      <c r="D419" s="275"/>
      <c r="E419" s="203"/>
      <c r="F419" s="276"/>
      <c r="G419" s="276"/>
      <c r="H419" s="276"/>
      <c r="I419" s="277"/>
      <c r="J419" s="276"/>
      <c r="K419" s="204"/>
      <c r="L419" s="276"/>
      <c r="M419" s="276"/>
      <c r="N419" s="277"/>
      <c r="O419" s="276"/>
      <c r="P419" s="277"/>
      <c r="Q419" s="194">
        <f t="shared" si="68"/>
        <v>0</v>
      </c>
      <c r="R419" s="355">
        <f t="shared" si="64"/>
        <v>0</v>
      </c>
      <c r="S419" s="278">
        <f t="shared" si="60"/>
        <v>0</v>
      </c>
      <c r="T419" s="195" t="str">
        <f>IFERROR((VLOOKUP(I419&amp;N419&amp;P419,'AP Scores'!$F$2:$G$1500,2,FALSE)), "")</f>
        <v/>
      </c>
      <c r="U419" s="276"/>
      <c r="V419" s="279"/>
      <c r="W419" s="275"/>
      <c r="X419" s="355">
        <f t="shared" si="61"/>
        <v>0</v>
      </c>
      <c r="Y419" s="280"/>
      <c r="Z419" s="280"/>
      <c r="AA419" s="281">
        <f t="shared" si="69"/>
        <v>0</v>
      </c>
      <c r="AB419" s="281">
        <f t="shared" si="65"/>
        <v>0</v>
      </c>
      <c r="AC419" s="281">
        <f t="shared" si="62"/>
        <v>0</v>
      </c>
      <c r="AD419" s="195" t="str">
        <f>IFERROR((VLOOKUP(X419&amp;Y419&amp;Z419,'AP Scores'!$F$2:$G$1500,2,FALSE)), "")</f>
        <v/>
      </c>
      <c r="AE419" s="276"/>
      <c r="AF419" s="282"/>
      <c r="AG419" s="278">
        <f t="shared" si="63"/>
        <v>0</v>
      </c>
      <c r="AH419" s="280"/>
      <c r="AI419" s="280"/>
      <c r="AJ419" s="281" cm="1">
        <f t="array" ref="AJ419">IFERROR(_xlfn.IFS(AG419*AH419*AI419&gt;0,AG419*AH419*AI419,Q419&gt;0,Q419),0)</f>
        <v>0</v>
      </c>
      <c r="AK419" s="281">
        <f t="shared" si="66"/>
        <v>0</v>
      </c>
      <c r="AL419" s="278">
        <f t="shared" si="67"/>
        <v>0</v>
      </c>
      <c r="AM419" s="196" t="str" cm="1">
        <f t="array" ref="AM419">IFERROR(_xlfn.IFS(IFERROR(VLOOKUP(AG419&amp;AH419&amp;AI419,'AP Scores'!$F$2:$G$1500,2,FALSE),"")&lt;&gt;"",VLOOKUP(AG419&amp;AH419&amp;AI419,'AP Scores'!$F$2:$G$1500,2,FALSE),T419&lt;&gt;"",T419),"")</f>
        <v/>
      </c>
    </row>
    <row r="420" spans="1:39" ht="15">
      <c r="A420" s="106">
        <v>407</v>
      </c>
      <c r="B420" s="275"/>
      <c r="C420" s="275"/>
      <c r="D420" s="275"/>
      <c r="E420" s="203"/>
      <c r="F420" s="276"/>
      <c r="G420" s="276"/>
      <c r="H420" s="276"/>
      <c r="I420" s="277"/>
      <c r="J420" s="276"/>
      <c r="K420" s="204"/>
      <c r="L420" s="276"/>
      <c r="M420" s="276"/>
      <c r="N420" s="277"/>
      <c r="O420" s="276"/>
      <c r="P420" s="277"/>
      <c r="Q420" s="194">
        <f t="shared" si="68"/>
        <v>0</v>
      </c>
      <c r="R420" s="355">
        <f t="shared" si="64"/>
        <v>0</v>
      </c>
      <c r="S420" s="278">
        <f t="shared" si="60"/>
        <v>0</v>
      </c>
      <c r="T420" s="195" t="str">
        <f>IFERROR((VLOOKUP(I420&amp;N420&amp;P420,'AP Scores'!$F$2:$G$1500,2,FALSE)), "")</f>
        <v/>
      </c>
      <c r="U420" s="276"/>
      <c r="V420" s="279"/>
      <c r="W420" s="275"/>
      <c r="X420" s="355">
        <f t="shared" si="61"/>
        <v>0</v>
      </c>
      <c r="Y420" s="280"/>
      <c r="Z420" s="280"/>
      <c r="AA420" s="281">
        <f t="shared" si="69"/>
        <v>0</v>
      </c>
      <c r="AB420" s="281">
        <f t="shared" si="65"/>
        <v>0</v>
      </c>
      <c r="AC420" s="281">
        <f t="shared" si="62"/>
        <v>0</v>
      </c>
      <c r="AD420" s="195" t="str">
        <f>IFERROR((VLOOKUP(X420&amp;Y420&amp;Z420,'AP Scores'!$F$2:$G$1500,2,FALSE)), "")</f>
        <v/>
      </c>
      <c r="AE420" s="276"/>
      <c r="AF420" s="282"/>
      <c r="AG420" s="278">
        <f t="shared" si="63"/>
        <v>0</v>
      </c>
      <c r="AH420" s="280"/>
      <c r="AI420" s="280"/>
      <c r="AJ420" s="281" cm="1">
        <f t="array" ref="AJ420">IFERROR(_xlfn.IFS(AG420*AH420*AI420&gt;0,AG420*AH420*AI420,Q420&gt;0,Q420),0)</f>
        <v>0</v>
      </c>
      <c r="AK420" s="281">
        <f t="shared" si="66"/>
        <v>0</v>
      </c>
      <c r="AL420" s="278">
        <f t="shared" si="67"/>
        <v>0</v>
      </c>
      <c r="AM420" s="196" t="str" cm="1">
        <f t="array" ref="AM420">IFERROR(_xlfn.IFS(IFERROR(VLOOKUP(AG420&amp;AH420&amp;AI420,'AP Scores'!$F$2:$G$1500,2,FALSE),"")&lt;&gt;"",VLOOKUP(AG420&amp;AH420&amp;AI420,'AP Scores'!$F$2:$G$1500,2,FALSE),T420&lt;&gt;"",T420),"")</f>
        <v/>
      </c>
    </row>
    <row r="421" spans="1:39" ht="15">
      <c r="A421" s="106">
        <v>408</v>
      </c>
      <c r="B421" s="275"/>
      <c r="C421" s="275"/>
      <c r="D421" s="275"/>
      <c r="E421" s="203"/>
      <c r="F421" s="276"/>
      <c r="G421" s="276"/>
      <c r="H421" s="276"/>
      <c r="I421" s="277"/>
      <c r="J421" s="276"/>
      <c r="K421" s="204"/>
      <c r="L421" s="276"/>
      <c r="M421" s="276"/>
      <c r="N421" s="277"/>
      <c r="O421" s="276"/>
      <c r="P421" s="277"/>
      <c r="Q421" s="194">
        <f t="shared" si="68"/>
        <v>0</v>
      </c>
      <c r="R421" s="355">
        <f t="shared" si="64"/>
        <v>0</v>
      </c>
      <c r="S421" s="278">
        <f t="shared" si="60"/>
        <v>0</v>
      </c>
      <c r="T421" s="195" t="str">
        <f>IFERROR((VLOOKUP(I421&amp;N421&amp;P421,'AP Scores'!$F$2:$G$1500,2,FALSE)), "")</f>
        <v/>
      </c>
      <c r="U421" s="276"/>
      <c r="V421" s="279"/>
      <c r="W421" s="275"/>
      <c r="X421" s="355">
        <f t="shared" si="61"/>
        <v>0</v>
      </c>
      <c r="Y421" s="280"/>
      <c r="Z421" s="280"/>
      <c r="AA421" s="281">
        <f t="shared" si="69"/>
        <v>0</v>
      </c>
      <c r="AB421" s="281">
        <f t="shared" si="65"/>
        <v>0</v>
      </c>
      <c r="AC421" s="281">
        <f t="shared" si="62"/>
        <v>0</v>
      </c>
      <c r="AD421" s="195" t="str">
        <f>IFERROR((VLOOKUP(X421&amp;Y421&amp;Z421,'AP Scores'!$F$2:$G$1500,2,FALSE)), "")</f>
        <v/>
      </c>
      <c r="AE421" s="276"/>
      <c r="AF421" s="282"/>
      <c r="AG421" s="278">
        <f t="shared" si="63"/>
        <v>0</v>
      </c>
      <c r="AH421" s="280"/>
      <c r="AI421" s="280"/>
      <c r="AJ421" s="281" cm="1">
        <f t="array" ref="AJ421">IFERROR(_xlfn.IFS(AG421*AH421*AI421&gt;0,AG421*AH421*AI421,Q421&gt;0,Q421),0)</f>
        <v>0</v>
      </c>
      <c r="AK421" s="281">
        <f t="shared" si="66"/>
        <v>0</v>
      </c>
      <c r="AL421" s="278">
        <f t="shared" si="67"/>
        <v>0</v>
      </c>
      <c r="AM421" s="196" t="str" cm="1">
        <f t="array" ref="AM421">IFERROR(_xlfn.IFS(IFERROR(VLOOKUP(AG421&amp;AH421&amp;AI421,'AP Scores'!$F$2:$G$1500,2,FALSE),"")&lt;&gt;"",VLOOKUP(AG421&amp;AH421&amp;AI421,'AP Scores'!$F$2:$G$1500,2,FALSE),T421&lt;&gt;"",T421),"")</f>
        <v/>
      </c>
    </row>
    <row r="422" spans="1:39" ht="15">
      <c r="A422" s="106">
        <v>409</v>
      </c>
      <c r="B422" s="275"/>
      <c r="C422" s="275"/>
      <c r="D422" s="275"/>
      <c r="E422" s="203"/>
      <c r="F422" s="276"/>
      <c r="G422" s="276"/>
      <c r="H422" s="276"/>
      <c r="I422" s="277"/>
      <c r="J422" s="276"/>
      <c r="K422" s="204"/>
      <c r="L422" s="276"/>
      <c r="M422" s="276"/>
      <c r="N422" s="277"/>
      <c r="O422" s="276"/>
      <c r="P422" s="277"/>
      <c r="Q422" s="194">
        <f t="shared" si="68"/>
        <v>0</v>
      </c>
      <c r="R422" s="355">
        <f t="shared" si="64"/>
        <v>0</v>
      </c>
      <c r="S422" s="278">
        <f t="shared" si="60"/>
        <v>0</v>
      </c>
      <c r="T422" s="195" t="str">
        <f>IFERROR((VLOOKUP(I422&amp;N422&amp;P422,'AP Scores'!$F$2:$G$1500,2,FALSE)), "")</f>
        <v/>
      </c>
      <c r="U422" s="276"/>
      <c r="V422" s="279"/>
      <c r="W422" s="275"/>
      <c r="X422" s="355">
        <f t="shared" si="61"/>
        <v>0</v>
      </c>
      <c r="Y422" s="280"/>
      <c r="Z422" s="280"/>
      <c r="AA422" s="281">
        <f t="shared" si="69"/>
        <v>0</v>
      </c>
      <c r="AB422" s="281">
        <f t="shared" si="65"/>
        <v>0</v>
      </c>
      <c r="AC422" s="281">
        <f t="shared" si="62"/>
        <v>0</v>
      </c>
      <c r="AD422" s="195" t="str">
        <f>IFERROR((VLOOKUP(X422&amp;Y422&amp;Z422,'AP Scores'!$F$2:$G$1500,2,FALSE)), "")</f>
        <v/>
      </c>
      <c r="AE422" s="276"/>
      <c r="AF422" s="282"/>
      <c r="AG422" s="278">
        <f t="shared" si="63"/>
        <v>0</v>
      </c>
      <c r="AH422" s="280"/>
      <c r="AI422" s="280"/>
      <c r="AJ422" s="281" cm="1">
        <f t="array" ref="AJ422">IFERROR(_xlfn.IFS(AG422*AH422*AI422&gt;0,AG422*AH422*AI422,Q422&gt;0,Q422),0)</f>
        <v>0</v>
      </c>
      <c r="AK422" s="281">
        <f t="shared" si="66"/>
        <v>0</v>
      </c>
      <c r="AL422" s="278">
        <f t="shared" si="67"/>
        <v>0</v>
      </c>
      <c r="AM422" s="196" t="str" cm="1">
        <f t="array" ref="AM422">IFERROR(_xlfn.IFS(IFERROR(VLOOKUP(AG422&amp;AH422&amp;AI422,'AP Scores'!$F$2:$G$1500,2,FALSE),"")&lt;&gt;"",VLOOKUP(AG422&amp;AH422&amp;AI422,'AP Scores'!$F$2:$G$1500,2,FALSE),T422&lt;&gt;"",T422),"")</f>
        <v/>
      </c>
    </row>
    <row r="423" spans="1:39" ht="15">
      <c r="A423" s="106">
        <v>410</v>
      </c>
      <c r="B423" s="275"/>
      <c r="C423" s="275"/>
      <c r="D423" s="275"/>
      <c r="E423" s="203"/>
      <c r="F423" s="276"/>
      <c r="G423" s="276"/>
      <c r="H423" s="276"/>
      <c r="I423" s="277"/>
      <c r="J423" s="276"/>
      <c r="K423" s="204"/>
      <c r="L423" s="276"/>
      <c r="M423" s="276"/>
      <c r="N423" s="277"/>
      <c r="O423" s="276"/>
      <c r="P423" s="277"/>
      <c r="Q423" s="194">
        <f t="shared" si="68"/>
        <v>0</v>
      </c>
      <c r="R423" s="355">
        <f t="shared" si="64"/>
        <v>0</v>
      </c>
      <c r="S423" s="278">
        <f t="shared" si="60"/>
        <v>0</v>
      </c>
      <c r="T423" s="195" t="str">
        <f>IFERROR((VLOOKUP(I423&amp;N423&amp;P423,'AP Scores'!$F$2:$G$1500,2,FALSE)), "")</f>
        <v/>
      </c>
      <c r="U423" s="276"/>
      <c r="V423" s="279"/>
      <c r="W423" s="275"/>
      <c r="X423" s="355">
        <f t="shared" si="61"/>
        <v>0</v>
      </c>
      <c r="Y423" s="280"/>
      <c r="Z423" s="280"/>
      <c r="AA423" s="281">
        <f t="shared" si="69"/>
        <v>0</v>
      </c>
      <c r="AB423" s="281">
        <f t="shared" si="65"/>
        <v>0</v>
      </c>
      <c r="AC423" s="281">
        <f t="shared" si="62"/>
        <v>0</v>
      </c>
      <c r="AD423" s="195" t="str">
        <f>IFERROR((VLOOKUP(X423&amp;Y423&amp;Z423,'AP Scores'!$F$2:$G$1500,2,FALSE)), "")</f>
        <v/>
      </c>
      <c r="AE423" s="276"/>
      <c r="AF423" s="282"/>
      <c r="AG423" s="278">
        <f t="shared" si="63"/>
        <v>0</v>
      </c>
      <c r="AH423" s="280"/>
      <c r="AI423" s="280"/>
      <c r="AJ423" s="281" cm="1">
        <f t="array" ref="AJ423">IFERROR(_xlfn.IFS(AG423*AH423*AI423&gt;0,AG423*AH423*AI423,Q423&gt;0,Q423),0)</f>
        <v>0</v>
      </c>
      <c r="AK423" s="281">
        <f t="shared" si="66"/>
        <v>0</v>
      </c>
      <c r="AL423" s="278">
        <f t="shared" si="67"/>
        <v>0</v>
      </c>
      <c r="AM423" s="196" t="str" cm="1">
        <f t="array" ref="AM423">IFERROR(_xlfn.IFS(IFERROR(VLOOKUP(AG423&amp;AH423&amp;AI423,'AP Scores'!$F$2:$G$1500,2,FALSE),"")&lt;&gt;"",VLOOKUP(AG423&amp;AH423&amp;AI423,'AP Scores'!$F$2:$G$1500,2,FALSE),T423&lt;&gt;"",T423),"")</f>
        <v/>
      </c>
    </row>
    <row r="424" spans="1:39" ht="15">
      <c r="A424" s="106">
        <v>411</v>
      </c>
      <c r="B424" s="275"/>
      <c r="C424" s="275"/>
      <c r="D424" s="275"/>
      <c r="E424" s="203"/>
      <c r="F424" s="276"/>
      <c r="G424" s="276"/>
      <c r="H424" s="276"/>
      <c r="I424" s="277"/>
      <c r="J424" s="276"/>
      <c r="K424" s="204"/>
      <c r="L424" s="276"/>
      <c r="M424" s="276"/>
      <c r="N424" s="277"/>
      <c r="O424" s="276"/>
      <c r="P424" s="277"/>
      <c r="Q424" s="194">
        <f t="shared" si="68"/>
        <v>0</v>
      </c>
      <c r="R424" s="355">
        <f t="shared" si="64"/>
        <v>0</v>
      </c>
      <c r="S424" s="278">
        <f t="shared" si="60"/>
        <v>0</v>
      </c>
      <c r="T424" s="195" t="str">
        <f>IFERROR((VLOOKUP(I424&amp;N424&amp;P424,'AP Scores'!$F$2:$G$1500,2,FALSE)), "")</f>
        <v/>
      </c>
      <c r="U424" s="276"/>
      <c r="V424" s="279"/>
      <c r="W424" s="275"/>
      <c r="X424" s="355">
        <f t="shared" si="61"/>
        <v>0</v>
      </c>
      <c r="Y424" s="280"/>
      <c r="Z424" s="280"/>
      <c r="AA424" s="281">
        <f t="shared" si="69"/>
        <v>0</v>
      </c>
      <c r="AB424" s="281">
        <f t="shared" si="65"/>
        <v>0</v>
      </c>
      <c r="AC424" s="281">
        <f t="shared" si="62"/>
        <v>0</v>
      </c>
      <c r="AD424" s="195" t="str">
        <f>IFERROR((VLOOKUP(X424&amp;Y424&amp;Z424,'AP Scores'!$F$2:$G$1500,2,FALSE)), "")</f>
        <v/>
      </c>
      <c r="AE424" s="276"/>
      <c r="AF424" s="282"/>
      <c r="AG424" s="278">
        <f t="shared" si="63"/>
        <v>0</v>
      </c>
      <c r="AH424" s="280"/>
      <c r="AI424" s="280"/>
      <c r="AJ424" s="281" cm="1">
        <f t="array" ref="AJ424">IFERROR(_xlfn.IFS(AG424*AH424*AI424&gt;0,AG424*AH424*AI424,Q424&gt;0,Q424),0)</f>
        <v>0</v>
      </c>
      <c r="AK424" s="281">
        <f t="shared" si="66"/>
        <v>0</v>
      </c>
      <c r="AL424" s="278">
        <f t="shared" si="67"/>
        <v>0</v>
      </c>
      <c r="AM424" s="196" t="str" cm="1">
        <f t="array" ref="AM424">IFERROR(_xlfn.IFS(IFERROR(VLOOKUP(AG424&amp;AH424&amp;AI424,'AP Scores'!$F$2:$G$1500,2,FALSE),"")&lt;&gt;"",VLOOKUP(AG424&amp;AH424&amp;AI424,'AP Scores'!$F$2:$G$1500,2,FALSE),T424&lt;&gt;"",T424),"")</f>
        <v/>
      </c>
    </row>
    <row r="425" spans="1:39" ht="15">
      <c r="A425" s="106">
        <v>412</v>
      </c>
      <c r="B425" s="275"/>
      <c r="C425" s="275"/>
      <c r="D425" s="275"/>
      <c r="E425" s="203"/>
      <c r="F425" s="276"/>
      <c r="G425" s="276"/>
      <c r="H425" s="276"/>
      <c r="I425" s="277"/>
      <c r="J425" s="276"/>
      <c r="K425" s="204"/>
      <c r="L425" s="276"/>
      <c r="M425" s="276"/>
      <c r="N425" s="277"/>
      <c r="O425" s="276"/>
      <c r="P425" s="277"/>
      <c r="Q425" s="194">
        <f t="shared" si="68"/>
        <v>0</v>
      </c>
      <c r="R425" s="355">
        <f t="shared" si="64"/>
        <v>0</v>
      </c>
      <c r="S425" s="278">
        <f t="shared" si="60"/>
        <v>0</v>
      </c>
      <c r="T425" s="195" t="str">
        <f>IFERROR((VLOOKUP(I425&amp;N425&amp;P425,'AP Scores'!$F$2:$G$1500,2,FALSE)), "")</f>
        <v/>
      </c>
      <c r="U425" s="276"/>
      <c r="V425" s="279"/>
      <c r="W425" s="275"/>
      <c r="X425" s="355">
        <f t="shared" si="61"/>
        <v>0</v>
      </c>
      <c r="Y425" s="280"/>
      <c r="Z425" s="280"/>
      <c r="AA425" s="281">
        <f t="shared" si="69"/>
        <v>0</v>
      </c>
      <c r="AB425" s="281">
        <f t="shared" si="65"/>
        <v>0</v>
      </c>
      <c r="AC425" s="281">
        <f t="shared" si="62"/>
        <v>0</v>
      </c>
      <c r="AD425" s="195" t="str">
        <f>IFERROR((VLOOKUP(X425&amp;Y425&amp;Z425,'AP Scores'!$F$2:$G$1500,2,FALSE)), "")</f>
        <v/>
      </c>
      <c r="AE425" s="276"/>
      <c r="AF425" s="282"/>
      <c r="AG425" s="278">
        <f t="shared" si="63"/>
        <v>0</v>
      </c>
      <c r="AH425" s="280"/>
      <c r="AI425" s="280"/>
      <c r="AJ425" s="281" cm="1">
        <f t="array" ref="AJ425">IFERROR(_xlfn.IFS(AG425*AH425*AI425&gt;0,AG425*AH425*AI425,Q425&gt;0,Q425),0)</f>
        <v>0</v>
      </c>
      <c r="AK425" s="281">
        <f t="shared" si="66"/>
        <v>0</v>
      </c>
      <c r="AL425" s="278">
        <f t="shared" si="67"/>
        <v>0</v>
      </c>
      <c r="AM425" s="196" t="str" cm="1">
        <f t="array" ref="AM425">IFERROR(_xlfn.IFS(IFERROR(VLOOKUP(AG425&amp;AH425&amp;AI425,'AP Scores'!$F$2:$G$1500,2,FALSE),"")&lt;&gt;"",VLOOKUP(AG425&amp;AH425&amp;AI425,'AP Scores'!$F$2:$G$1500,2,FALSE),T425&lt;&gt;"",T425),"")</f>
        <v/>
      </c>
    </row>
    <row r="426" spans="1:39" ht="15">
      <c r="A426" s="106">
        <v>413</v>
      </c>
      <c r="B426" s="275"/>
      <c r="C426" s="275"/>
      <c r="D426" s="275"/>
      <c r="E426" s="203"/>
      <c r="F426" s="276"/>
      <c r="G426" s="276"/>
      <c r="H426" s="276"/>
      <c r="I426" s="277"/>
      <c r="J426" s="276"/>
      <c r="K426" s="204"/>
      <c r="L426" s="276"/>
      <c r="M426" s="276"/>
      <c r="N426" s="277"/>
      <c r="O426" s="276"/>
      <c r="P426" s="277"/>
      <c r="Q426" s="194">
        <f t="shared" si="68"/>
        <v>0</v>
      </c>
      <c r="R426" s="355">
        <f t="shared" si="64"/>
        <v>0</v>
      </c>
      <c r="S426" s="278">
        <f t="shared" si="60"/>
        <v>0</v>
      </c>
      <c r="T426" s="195" t="str">
        <f>IFERROR((VLOOKUP(I426&amp;N426&amp;P426,'AP Scores'!$F$2:$G$1500,2,FALSE)), "")</f>
        <v/>
      </c>
      <c r="U426" s="276"/>
      <c r="V426" s="279"/>
      <c r="W426" s="275"/>
      <c r="X426" s="355">
        <f t="shared" si="61"/>
        <v>0</v>
      </c>
      <c r="Y426" s="280"/>
      <c r="Z426" s="280"/>
      <c r="AA426" s="281">
        <f t="shared" si="69"/>
        <v>0</v>
      </c>
      <c r="AB426" s="281">
        <f t="shared" si="65"/>
        <v>0</v>
      </c>
      <c r="AC426" s="281">
        <f t="shared" si="62"/>
        <v>0</v>
      </c>
      <c r="AD426" s="195" t="str">
        <f>IFERROR((VLOOKUP(X426&amp;Y426&amp;Z426,'AP Scores'!$F$2:$G$1500,2,FALSE)), "")</f>
        <v/>
      </c>
      <c r="AE426" s="276"/>
      <c r="AF426" s="282"/>
      <c r="AG426" s="278">
        <f t="shared" si="63"/>
        <v>0</v>
      </c>
      <c r="AH426" s="280"/>
      <c r="AI426" s="280"/>
      <c r="AJ426" s="281" cm="1">
        <f t="array" ref="AJ426">IFERROR(_xlfn.IFS(AG426*AH426*AI426&gt;0,AG426*AH426*AI426,Q426&gt;0,Q426),0)</f>
        <v>0</v>
      </c>
      <c r="AK426" s="281">
        <f t="shared" si="66"/>
        <v>0</v>
      </c>
      <c r="AL426" s="278">
        <f t="shared" si="67"/>
        <v>0</v>
      </c>
      <c r="AM426" s="196" t="str" cm="1">
        <f t="array" ref="AM426">IFERROR(_xlfn.IFS(IFERROR(VLOOKUP(AG426&amp;AH426&amp;AI426,'AP Scores'!$F$2:$G$1500,2,FALSE),"")&lt;&gt;"",VLOOKUP(AG426&amp;AH426&amp;AI426,'AP Scores'!$F$2:$G$1500,2,FALSE),T426&lt;&gt;"",T426),"")</f>
        <v/>
      </c>
    </row>
    <row r="427" spans="1:39" ht="15">
      <c r="A427" s="106">
        <v>414</v>
      </c>
      <c r="B427" s="275"/>
      <c r="C427" s="275"/>
      <c r="D427" s="275"/>
      <c r="E427" s="203"/>
      <c r="F427" s="276"/>
      <c r="G427" s="276"/>
      <c r="H427" s="276"/>
      <c r="I427" s="277"/>
      <c r="J427" s="276"/>
      <c r="K427" s="204"/>
      <c r="L427" s="276"/>
      <c r="M427" s="276"/>
      <c r="N427" s="277"/>
      <c r="O427" s="276"/>
      <c r="P427" s="277"/>
      <c r="Q427" s="194">
        <f t="shared" si="68"/>
        <v>0</v>
      </c>
      <c r="R427" s="355">
        <f t="shared" si="64"/>
        <v>0</v>
      </c>
      <c r="S427" s="278">
        <f t="shared" si="60"/>
        <v>0</v>
      </c>
      <c r="T427" s="195" t="str">
        <f>IFERROR((VLOOKUP(I427&amp;N427&amp;P427,'AP Scores'!$F$2:$G$1500,2,FALSE)), "")</f>
        <v/>
      </c>
      <c r="U427" s="276"/>
      <c r="V427" s="279"/>
      <c r="W427" s="275"/>
      <c r="X427" s="355">
        <f t="shared" si="61"/>
        <v>0</v>
      </c>
      <c r="Y427" s="280"/>
      <c r="Z427" s="280"/>
      <c r="AA427" s="281">
        <f t="shared" si="69"/>
        <v>0</v>
      </c>
      <c r="AB427" s="281">
        <f t="shared" si="65"/>
        <v>0</v>
      </c>
      <c r="AC427" s="281">
        <f t="shared" si="62"/>
        <v>0</v>
      </c>
      <c r="AD427" s="195" t="str">
        <f>IFERROR((VLOOKUP(X427&amp;Y427&amp;Z427,'AP Scores'!$F$2:$G$1500,2,FALSE)), "")</f>
        <v/>
      </c>
      <c r="AE427" s="276"/>
      <c r="AF427" s="282"/>
      <c r="AG427" s="278">
        <f t="shared" si="63"/>
        <v>0</v>
      </c>
      <c r="AH427" s="280"/>
      <c r="AI427" s="280"/>
      <c r="AJ427" s="281" cm="1">
        <f t="array" ref="AJ427">IFERROR(_xlfn.IFS(AG427*AH427*AI427&gt;0,AG427*AH427*AI427,Q427&gt;0,Q427),0)</f>
        <v>0</v>
      </c>
      <c r="AK427" s="281">
        <f t="shared" si="66"/>
        <v>0</v>
      </c>
      <c r="AL427" s="278">
        <f t="shared" si="67"/>
        <v>0</v>
      </c>
      <c r="AM427" s="196" t="str" cm="1">
        <f t="array" ref="AM427">IFERROR(_xlfn.IFS(IFERROR(VLOOKUP(AG427&amp;AH427&amp;AI427,'AP Scores'!$F$2:$G$1500,2,FALSE),"")&lt;&gt;"",VLOOKUP(AG427&amp;AH427&amp;AI427,'AP Scores'!$F$2:$G$1500,2,FALSE),T427&lt;&gt;"",T427),"")</f>
        <v/>
      </c>
    </row>
    <row r="428" spans="1:39" ht="15">
      <c r="A428" s="106">
        <v>415</v>
      </c>
      <c r="B428" s="275"/>
      <c r="C428" s="275"/>
      <c r="D428" s="275"/>
      <c r="E428" s="203"/>
      <c r="F428" s="276"/>
      <c r="G428" s="276"/>
      <c r="H428" s="276"/>
      <c r="I428" s="277"/>
      <c r="J428" s="276"/>
      <c r="K428" s="204"/>
      <c r="L428" s="276"/>
      <c r="M428" s="276"/>
      <c r="N428" s="277"/>
      <c r="O428" s="276"/>
      <c r="P428" s="277"/>
      <c r="Q428" s="194">
        <f t="shared" si="68"/>
        <v>0</v>
      </c>
      <c r="R428" s="355">
        <f t="shared" si="64"/>
        <v>0</v>
      </c>
      <c r="S428" s="278">
        <f t="shared" si="60"/>
        <v>0</v>
      </c>
      <c r="T428" s="195" t="str">
        <f>IFERROR((VLOOKUP(I428&amp;N428&amp;P428,'AP Scores'!$F$2:$G$1500,2,FALSE)), "")</f>
        <v/>
      </c>
      <c r="U428" s="276"/>
      <c r="V428" s="279"/>
      <c r="W428" s="275"/>
      <c r="X428" s="355">
        <f t="shared" si="61"/>
        <v>0</v>
      </c>
      <c r="Y428" s="280"/>
      <c r="Z428" s="280"/>
      <c r="AA428" s="281">
        <f t="shared" si="69"/>
        <v>0</v>
      </c>
      <c r="AB428" s="281">
        <f t="shared" si="65"/>
        <v>0</v>
      </c>
      <c r="AC428" s="281">
        <f t="shared" si="62"/>
        <v>0</v>
      </c>
      <c r="AD428" s="195" t="str">
        <f>IFERROR((VLOOKUP(X428&amp;Y428&amp;Z428,'AP Scores'!$F$2:$G$1500,2,FALSE)), "")</f>
        <v/>
      </c>
      <c r="AE428" s="276"/>
      <c r="AF428" s="282"/>
      <c r="AG428" s="278">
        <f t="shared" si="63"/>
        <v>0</v>
      </c>
      <c r="AH428" s="280"/>
      <c r="AI428" s="280"/>
      <c r="AJ428" s="281" cm="1">
        <f t="array" ref="AJ428">IFERROR(_xlfn.IFS(AG428*AH428*AI428&gt;0,AG428*AH428*AI428,Q428&gt;0,Q428),0)</f>
        <v>0</v>
      </c>
      <c r="AK428" s="281">
        <f t="shared" si="66"/>
        <v>0</v>
      </c>
      <c r="AL428" s="278">
        <f t="shared" si="67"/>
        <v>0</v>
      </c>
      <c r="AM428" s="196" t="str" cm="1">
        <f t="array" ref="AM428">IFERROR(_xlfn.IFS(IFERROR(VLOOKUP(AG428&amp;AH428&amp;AI428,'AP Scores'!$F$2:$G$1500,2,FALSE),"")&lt;&gt;"",VLOOKUP(AG428&amp;AH428&amp;AI428,'AP Scores'!$F$2:$G$1500,2,FALSE),T428&lt;&gt;"",T428),"")</f>
        <v/>
      </c>
    </row>
    <row r="429" spans="1:39" ht="15">
      <c r="A429" s="106">
        <v>416</v>
      </c>
      <c r="B429" s="275"/>
      <c r="C429" s="275"/>
      <c r="D429" s="275"/>
      <c r="E429" s="203"/>
      <c r="F429" s="276"/>
      <c r="G429" s="276"/>
      <c r="H429" s="276"/>
      <c r="I429" s="277"/>
      <c r="J429" s="276"/>
      <c r="K429" s="204"/>
      <c r="L429" s="276"/>
      <c r="M429" s="276"/>
      <c r="N429" s="277"/>
      <c r="O429" s="276"/>
      <c r="P429" s="277"/>
      <c r="Q429" s="194">
        <f t="shared" si="68"/>
        <v>0</v>
      </c>
      <c r="R429" s="355">
        <f t="shared" si="64"/>
        <v>0</v>
      </c>
      <c r="S429" s="278">
        <f t="shared" si="60"/>
        <v>0</v>
      </c>
      <c r="T429" s="195" t="str">
        <f>IFERROR((VLOOKUP(I429&amp;N429&amp;P429,'AP Scores'!$F$2:$G$1500,2,FALSE)), "")</f>
        <v/>
      </c>
      <c r="U429" s="276"/>
      <c r="V429" s="279"/>
      <c r="W429" s="275"/>
      <c r="X429" s="355">
        <f t="shared" si="61"/>
        <v>0</v>
      </c>
      <c r="Y429" s="280"/>
      <c r="Z429" s="280"/>
      <c r="AA429" s="281">
        <f t="shared" si="69"/>
        <v>0</v>
      </c>
      <c r="AB429" s="281">
        <f t="shared" si="65"/>
        <v>0</v>
      </c>
      <c r="AC429" s="281">
        <f t="shared" si="62"/>
        <v>0</v>
      </c>
      <c r="AD429" s="195" t="str">
        <f>IFERROR((VLOOKUP(X429&amp;Y429&amp;Z429,'AP Scores'!$F$2:$G$1500,2,FALSE)), "")</f>
        <v/>
      </c>
      <c r="AE429" s="276"/>
      <c r="AF429" s="282"/>
      <c r="AG429" s="278">
        <f t="shared" si="63"/>
        <v>0</v>
      </c>
      <c r="AH429" s="280"/>
      <c r="AI429" s="280"/>
      <c r="AJ429" s="281" cm="1">
        <f t="array" ref="AJ429">IFERROR(_xlfn.IFS(AG429*AH429*AI429&gt;0,AG429*AH429*AI429,Q429&gt;0,Q429),0)</f>
        <v>0</v>
      </c>
      <c r="AK429" s="281">
        <f t="shared" si="66"/>
        <v>0</v>
      </c>
      <c r="AL429" s="278">
        <f t="shared" si="67"/>
        <v>0</v>
      </c>
      <c r="AM429" s="196" t="str" cm="1">
        <f t="array" ref="AM429">IFERROR(_xlfn.IFS(IFERROR(VLOOKUP(AG429&amp;AH429&amp;AI429,'AP Scores'!$F$2:$G$1500,2,FALSE),"")&lt;&gt;"",VLOOKUP(AG429&amp;AH429&amp;AI429,'AP Scores'!$F$2:$G$1500,2,FALSE),T429&lt;&gt;"",T429),"")</f>
        <v/>
      </c>
    </row>
    <row r="430" spans="1:39" ht="15">
      <c r="A430" s="106">
        <v>417</v>
      </c>
      <c r="B430" s="275"/>
      <c r="C430" s="275"/>
      <c r="D430" s="275"/>
      <c r="E430" s="203"/>
      <c r="F430" s="276"/>
      <c r="G430" s="276"/>
      <c r="H430" s="276"/>
      <c r="I430" s="277"/>
      <c r="J430" s="276"/>
      <c r="K430" s="204"/>
      <c r="L430" s="276"/>
      <c r="M430" s="276"/>
      <c r="N430" s="277"/>
      <c r="O430" s="276"/>
      <c r="P430" s="277"/>
      <c r="Q430" s="194">
        <f t="shared" si="68"/>
        <v>0</v>
      </c>
      <c r="R430" s="355">
        <f t="shared" si="64"/>
        <v>0</v>
      </c>
      <c r="S430" s="278">
        <f t="shared" si="60"/>
        <v>0</v>
      </c>
      <c r="T430" s="195" t="str">
        <f>IFERROR((VLOOKUP(I430&amp;N430&amp;P430,'AP Scores'!$F$2:$G$1500,2,FALSE)), "")</f>
        <v/>
      </c>
      <c r="U430" s="276"/>
      <c r="V430" s="279"/>
      <c r="W430" s="275"/>
      <c r="X430" s="355">
        <f t="shared" si="61"/>
        <v>0</v>
      </c>
      <c r="Y430" s="280"/>
      <c r="Z430" s="280"/>
      <c r="AA430" s="281">
        <f t="shared" si="69"/>
        <v>0</v>
      </c>
      <c r="AB430" s="281">
        <f t="shared" si="65"/>
        <v>0</v>
      </c>
      <c r="AC430" s="281">
        <f t="shared" si="62"/>
        <v>0</v>
      </c>
      <c r="AD430" s="195" t="str">
        <f>IFERROR((VLOOKUP(X430&amp;Y430&amp;Z430,'AP Scores'!$F$2:$G$1500,2,FALSE)), "")</f>
        <v/>
      </c>
      <c r="AE430" s="276"/>
      <c r="AF430" s="282"/>
      <c r="AG430" s="278">
        <f t="shared" si="63"/>
        <v>0</v>
      </c>
      <c r="AH430" s="280"/>
      <c r="AI430" s="280"/>
      <c r="AJ430" s="281" cm="1">
        <f t="array" ref="AJ430">IFERROR(_xlfn.IFS(AG430*AH430*AI430&gt;0,AG430*AH430*AI430,Q430&gt;0,Q430),0)</f>
        <v>0</v>
      </c>
      <c r="AK430" s="281">
        <f t="shared" si="66"/>
        <v>0</v>
      </c>
      <c r="AL430" s="278">
        <f t="shared" si="67"/>
        <v>0</v>
      </c>
      <c r="AM430" s="196" t="str" cm="1">
        <f t="array" ref="AM430">IFERROR(_xlfn.IFS(IFERROR(VLOOKUP(AG430&amp;AH430&amp;AI430,'AP Scores'!$F$2:$G$1500,2,FALSE),"")&lt;&gt;"",VLOOKUP(AG430&amp;AH430&amp;AI430,'AP Scores'!$F$2:$G$1500,2,FALSE),T430&lt;&gt;"",T430),"")</f>
        <v/>
      </c>
    </row>
    <row r="431" spans="1:39" ht="15">
      <c r="A431" s="106">
        <v>418</v>
      </c>
      <c r="B431" s="275"/>
      <c r="C431" s="275"/>
      <c r="D431" s="275"/>
      <c r="E431" s="203"/>
      <c r="F431" s="276"/>
      <c r="G431" s="276"/>
      <c r="H431" s="276"/>
      <c r="I431" s="277"/>
      <c r="J431" s="276"/>
      <c r="K431" s="204"/>
      <c r="L431" s="276"/>
      <c r="M431" s="276"/>
      <c r="N431" s="277"/>
      <c r="O431" s="276"/>
      <c r="P431" s="277"/>
      <c r="Q431" s="194">
        <f t="shared" si="68"/>
        <v>0</v>
      </c>
      <c r="R431" s="355">
        <f t="shared" si="64"/>
        <v>0</v>
      </c>
      <c r="S431" s="278">
        <f t="shared" si="60"/>
        <v>0</v>
      </c>
      <c r="T431" s="195" t="str">
        <f>IFERROR((VLOOKUP(I431&amp;N431&amp;P431,'AP Scores'!$F$2:$G$1500,2,FALSE)), "")</f>
        <v/>
      </c>
      <c r="U431" s="276"/>
      <c r="V431" s="279"/>
      <c r="W431" s="275"/>
      <c r="X431" s="355">
        <f t="shared" si="61"/>
        <v>0</v>
      </c>
      <c r="Y431" s="280"/>
      <c r="Z431" s="280"/>
      <c r="AA431" s="281">
        <f t="shared" si="69"/>
        <v>0</v>
      </c>
      <c r="AB431" s="281">
        <f t="shared" si="65"/>
        <v>0</v>
      </c>
      <c r="AC431" s="281">
        <f t="shared" si="62"/>
        <v>0</v>
      </c>
      <c r="AD431" s="195" t="str">
        <f>IFERROR((VLOOKUP(X431&amp;Y431&amp;Z431,'AP Scores'!$F$2:$G$1500,2,FALSE)), "")</f>
        <v/>
      </c>
      <c r="AE431" s="276"/>
      <c r="AF431" s="282"/>
      <c r="AG431" s="278">
        <f t="shared" si="63"/>
        <v>0</v>
      </c>
      <c r="AH431" s="280"/>
      <c r="AI431" s="280"/>
      <c r="AJ431" s="281" cm="1">
        <f t="array" ref="AJ431">IFERROR(_xlfn.IFS(AG431*AH431*AI431&gt;0,AG431*AH431*AI431,Q431&gt;0,Q431),0)</f>
        <v>0</v>
      </c>
      <c r="AK431" s="281">
        <f t="shared" si="66"/>
        <v>0</v>
      </c>
      <c r="AL431" s="278">
        <f t="shared" si="67"/>
        <v>0</v>
      </c>
      <c r="AM431" s="196" t="str" cm="1">
        <f t="array" ref="AM431">IFERROR(_xlfn.IFS(IFERROR(VLOOKUP(AG431&amp;AH431&amp;AI431,'AP Scores'!$F$2:$G$1500,2,FALSE),"")&lt;&gt;"",VLOOKUP(AG431&amp;AH431&amp;AI431,'AP Scores'!$F$2:$G$1500,2,FALSE),T431&lt;&gt;"",T431),"")</f>
        <v/>
      </c>
    </row>
    <row r="432" spans="1:39" ht="15">
      <c r="A432" s="106">
        <v>419</v>
      </c>
      <c r="B432" s="275"/>
      <c r="C432" s="275"/>
      <c r="D432" s="275"/>
      <c r="E432" s="203"/>
      <c r="F432" s="276"/>
      <c r="G432" s="276"/>
      <c r="H432" s="276"/>
      <c r="I432" s="277"/>
      <c r="J432" s="276"/>
      <c r="K432" s="204"/>
      <c r="L432" s="276"/>
      <c r="M432" s="276"/>
      <c r="N432" s="277"/>
      <c r="O432" s="276"/>
      <c r="P432" s="277"/>
      <c r="Q432" s="194">
        <f t="shared" si="68"/>
        <v>0</v>
      </c>
      <c r="R432" s="355">
        <f t="shared" si="64"/>
        <v>0</v>
      </c>
      <c r="S432" s="278">
        <f t="shared" si="60"/>
        <v>0</v>
      </c>
      <c r="T432" s="195" t="str">
        <f>IFERROR((VLOOKUP(I432&amp;N432&amp;P432,'AP Scores'!$F$2:$G$1500,2,FALSE)), "")</f>
        <v/>
      </c>
      <c r="U432" s="276"/>
      <c r="V432" s="279"/>
      <c r="W432" s="275"/>
      <c r="X432" s="355">
        <f t="shared" si="61"/>
        <v>0</v>
      </c>
      <c r="Y432" s="280"/>
      <c r="Z432" s="280"/>
      <c r="AA432" s="281">
        <f t="shared" si="69"/>
        <v>0</v>
      </c>
      <c r="AB432" s="281">
        <f t="shared" si="65"/>
        <v>0</v>
      </c>
      <c r="AC432" s="281">
        <f t="shared" si="62"/>
        <v>0</v>
      </c>
      <c r="AD432" s="195" t="str">
        <f>IFERROR((VLOOKUP(X432&amp;Y432&amp;Z432,'AP Scores'!$F$2:$G$1500,2,FALSE)), "")</f>
        <v/>
      </c>
      <c r="AE432" s="276"/>
      <c r="AF432" s="282"/>
      <c r="AG432" s="278">
        <f t="shared" si="63"/>
        <v>0</v>
      </c>
      <c r="AH432" s="280"/>
      <c r="AI432" s="280"/>
      <c r="AJ432" s="281" cm="1">
        <f t="array" ref="AJ432">IFERROR(_xlfn.IFS(AG432*AH432*AI432&gt;0,AG432*AH432*AI432,Q432&gt;0,Q432),0)</f>
        <v>0</v>
      </c>
      <c r="AK432" s="281">
        <f t="shared" si="66"/>
        <v>0</v>
      </c>
      <c r="AL432" s="278">
        <f t="shared" si="67"/>
        <v>0</v>
      </c>
      <c r="AM432" s="196" t="str" cm="1">
        <f t="array" ref="AM432">IFERROR(_xlfn.IFS(IFERROR(VLOOKUP(AG432&amp;AH432&amp;AI432,'AP Scores'!$F$2:$G$1500,2,FALSE),"")&lt;&gt;"",VLOOKUP(AG432&amp;AH432&amp;AI432,'AP Scores'!$F$2:$G$1500,2,FALSE),T432&lt;&gt;"",T432),"")</f>
        <v/>
      </c>
    </row>
    <row r="433" spans="1:39" ht="15">
      <c r="A433" s="106">
        <v>420</v>
      </c>
      <c r="B433" s="275"/>
      <c r="C433" s="275"/>
      <c r="D433" s="275"/>
      <c r="E433" s="203"/>
      <c r="F433" s="276"/>
      <c r="G433" s="276"/>
      <c r="H433" s="276"/>
      <c r="I433" s="277"/>
      <c r="J433" s="276"/>
      <c r="K433" s="204"/>
      <c r="L433" s="276"/>
      <c r="M433" s="276"/>
      <c r="N433" s="277"/>
      <c r="O433" s="276"/>
      <c r="P433" s="277"/>
      <c r="Q433" s="194">
        <f t="shared" si="68"/>
        <v>0</v>
      </c>
      <c r="R433" s="355">
        <f t="shared" si="64"/>
        <v>0</v>
      </c>
      <c r="S433" s="278">
        <f t="shared" si="60"/>
        <v>0</v>
      </c>
      <c r="T433" s="195" t="str">
        <f>IFERROR((VLOOKUP(I433&amp;N433&amp;P433,'AP Scores'!$F$2:$G$1500,2,FALSE)), "")</f>
        <v/>
      </c>
      <c r="U433" s="276"/>
      <c r="V433" s="279"/>
      <c r="W433" s="275"/>
      <c r="X433" s="355">
        <f t="shared" si="61"/>
        <v>0</v>
      </c>
      <c r="Y433" s="280"/>
      <c r="Z433" s="280"/>
      <c r="AA433" s="281">
        <f t="shared" si="69"/>
        <v>0</v>
      </c>
      <c r="AB433" s="281">
        <f t="shared" si="65"/>
        <v>0</v>
      </c>
      <c r="AC433" s="281">
        <f t="shared" si="62"/>
        <v>0</v>
      </c>
      <c r="AD433" s="195" t="str">
        <f>IFERROR((VLOOKUP(X433&amp;Y433&amp;Z433,'AP Scores'!$F$2:$G$1500,2,FALSE)), "")</f>
        <v/>
      </c>
      <c r="AE433" s="276"/>
      <c r="AF433" s="282"/>
      <c r="AG433" s="278">
        <f t="shared" si="63"/>
        <v>0</v>
      </c>
      <c r="AH433" s="280"/>
      <c r="AI433" s="280"/>
      <c r="AJ433" s="281" cm="1">
        <f t="array" ref="AJ433">IFERROR(_xlfn.IFS(AG433*AH433*AI433&gt;0,AG433*AH433*AI433,Q433&gt;0,Q433),0)</f>
        <v>0</v>
      </c>
      <c r="AK433" s="281">
        <f t="shared" si="66"/>
        <v>0</v>
      </c>
      <c r="AL433" s="278">
        <f t="shared" si="67"/>
        <v>0</v>
      </c>
      <c r="AM433" s="196" t="str" cm="1">
        <f t="array" ref="AM433">IFERROR(_xlfn.IFS(IFERROR(VLOOKUP(AG433&amp;AH433&amp;AI433,'AP Scores'!$F$2:$G$1500,2,FALSE),"")&lt;&gt;"",VLOOKUP(AG433&amp;AH433&amp;AI433,'AP Scores'!$F$2:$G$1500,2,FALSE),T433&lt;&gt;"",T433),"")</f>
        <v/>
      </c>
    </row>
    <row r="434" spans="1:39" ht="15">
      <c r="A434" s="106">
        <v>421</v>
      </c>
      <c r="B434" s="275"/>
      <c r="C434" s="275"/>
      <c r="D434" s="275"/>
      <c r="E434" s="203"/>
      <c r="F434" s="276"/>
      <c r="G434" s="276"/>
      <c r="H434" s="276"/>
      <c r="I434" s="277"/>
      <c r="J434" s="276"/>
      <c r="K434" s="204"/>
      <c r="L434" s="276"/>
      <c r="M434" s="276"/>
      <c r="N434" s="277"/>
      <c r="O434" s="276"/>
      <c r="P434" s="277"/>
      <c r="Q434" s="194">
        <f t="shared" si="68"/>
        <v>0</v>
      </c>
      <c r="R434" s="355">
        <f t="shared" si="64"/>
        <v>0</v>
      </c>
      <c r="S434" s="278">
        <f t="shared" si="60"/>
        <v>0</v>
      </c>
      <c r="T434" s="195" t="str">
        <f>IFERROR((VLOOKUP(I434&amp;N434&amp;P434,'AP Scores'!$F$2:$G$1500,2,FALSE)), "")</f>
        <v/>
      </c>
      <c r="U434" s="276"/>
      <c r="V434" s="279"/>
      <c r="W434" s="275"/>
      <c r="X434" s="355">
        <f t="shared" si="61"/>
        <v>0</v>
      </c>
      <c r="Y434" s="280"/>
      <c r="Z434" s="280"/>
      <c r="AA434" s="281">
        <f t="shared" si="69"/>
        <v>0</v>
      </c>
      <c r="AB434" s="281">
        <f t="shared" si="65"/>
        <v>0</v>
      </c>
      <c r="AC434" s="281">
        <f t="shared" si="62"/>
        <v>0</v>
      </c>
      <c r="AD434" s="195" t="str">
        <f>IFERROR((VLOOKUP(X434&amp;Y434&amp;Z434,'AP Scores'!$F$2:$G$1500,2,FALSE)), "")</f>
        <v/>
      </c>
      <c r="AE434" s="276"/>
      <c r="AF434" s="282"/>
      <c r="AG434" s="278">
        <f t="shared" si="63"/>
        <v>0</v>
      </c>
      <c r="AH434" s="280"/>
      <c r="AI434" s="280"/>
      <c r="AJ434" s="281" cm="1">
        <f t="array" ref="AJ434">IFERROR(_xlfn.IFS(AG434*AH434*AI434&gt;0,AG434*AH434*AI434,Q434&gt;0,Q434),0)</f>
        <v>0</v>
      </c>
      <c r="AK434" s="281">
        <f t="shared" si="66"/>
        <v>0</v>
      </c>
      <c r="AL434" s="278">
        <f t="shared" si="67"/>
        <v>0</v>
      </c>
      <c r="AM434" s="196" t="str" cm="1">
        <f t="array" ref="AM434">IFERROR(_xlfn.IFS(IFERROR(VLOOKUP(AG434&amp;AH434&amp;AI434,'AP Scores'!$F$2:$G$1500,2,FALSE),"")&lt;&gt;"",VLOOKUP(AG434&amp;AH434&amp;AI434,'AP Scores'!$F$2:$G$1500,2,FALSE),T434&lt;&gt;"",T434),"")</f>
        <v/>
      </c>
    </row>
    <row r="435" spans="1:39" ht="15">
      <c r="A435" s="106">
        <v>422</v>
      </c>
      <c r="B435" s="275"/>
      <c r="C435" s="275"/>
      <c r="D435" s="275"/>
      <c r="E435" s="203"/>
      <c r="F435" s="276"/>
      <c r="G435" s="276"/>
      <c r="H435" s="276"/>
      <c r="I435" s="277"/>
      <c r="J435" s="276"/>
      <c r="K435" s="204"/>
      <c r="L435" s="276"/>
      <c r="M435" s="276"/>
      <c r="N435" s="277"/>
      <c r="O435" s="276"/>
      <c r="P435" s="277"/>
      <c r="Q435" s="194">
        <f t="shared" si="68"/>
        <v>0</v>
      </c>
      <c r="R435" s="355">
        <f t="shared" si="64"/>
        <v>0</v>
      </c>
      <c r="S435" s="278">
        <f t="shared" si="60"/>
        <v>0</v>
      </c>
      <c r="T435" s="195" t="str">
        <f>IFERROR((VLOOKUP(I435&amp;N435&amp;P435,'AP Scores'!$F$2:$G$1500,2,FALSE)), "")</f>
        <v/>
      </c>
      <c r="U435" s="276"/>
      <c r="V435" s="279"/>
      <c r="W435" s="275"/>
      <c r="X435" s="355">
        <f t="shared" si="61"/>
        <v>0</v>
      </c>
      <c r="Y435" s="280"/>
      <c r="Z435" s="280"/>
      <c r="AA435" s="281">
        <f t="shared" si="69"/>
        <v>0</v>
      </c>
      <c r="AB435" s="281">
        <f t="shared" si="65"/>
        <v>0</v>
      </c>
      <c r="AC435" s="281">
        <f t="shared" si="62"/>
        <v>0</v>
      </c>
      <c r="AD435" s="195" t="str">
        <f>IFERROR((VLOOKUP(X435&amp;Y435&amp;Z435,'AP Scores'!$F$2:$G$1500,2,FALSE)), "")</f>
        <v/>
      </c>
      <c r="AE435" s="276"/>
      <c r="AF435" s="282"/>
      <c r="AG435" s="278">
        <f t="shared" si="63"/>
        <v>0</v>
      </c>
      <c r="AH435" s="280"/>
      <c r="AI435" s="280"/>
      <c r="AJ435" s="281" cm="1">
        <f t="array" ref="AJ435">IFERROR(_xlfn.IFS(AG435*AH435*AI435&gt;0,AG435*AH435*AI435,Q435&gt;0,Q435),0)</f>
        <v>0</v>
      </c>
      <c r="AK435" s="281">
        <f t="shared" si="66"/>
        <v>0</v>
      </c>
      <c r="AL435" s="278">
        <f t="shared" si="67"/>
        <v>0</v>
      </c>
      <c r="AM435" s="196" t="str" cm="1">
        <f t="array" ref="AM435">IFERROR(_xlfn.IFS(IFERROR(VLOOKUP(AG435&amp;AH435&amp;AI435,'AP Scores'!$F$2:$G$1500,2,FALSE),"")&lt;&gt;"",VLOOKUP(AG435&amp;AH435&amp;AI435,'AP Scores'!$F$2:$G$1500,2,FALSE),T435&lt;&gt;"",T435),"")</f>
        <v/>
      </c>
    </row>
    <row r="436" spans="1:39" ht="15">
      <c r="A436" s="106">
        <v>423</v>
      </c>
      <c r="B436" s="275"/>
      <c r="C436" s="275"/>
      <c r="D436" s="275"/>
      <c r="E436" s="203"/>
      <c r="F436" s="276"/>
      <c r="G436" s="276"/>
      <c r="H436" s="276"/>
      <c r="I436" s="277"/>
      <c r="J436" s="276"/>
      <c r="K436" s="204"/>
      <c r="L436" s="276"/>
      <c r="M436" s="276"/>
      <c r="N436" s="277"/>
      <c r="O436" s="276"/>
      <c r="P436" s="277"/>
      <c r="Q436" s="194">
        <f t="shared" si="68"/>
        <v>0</v>
      </c>
      <c r="R436" s="355">
        <f t="shared" si="64"/>
        <v>0</v>
      </c>
      <c r="S436" s="278">
        <f t="shared" si="60"/>
        <v>0</v>
      </c>
      <c r="T436" s="195" t="str">
        <f>IFERROR((VLOOKUP(I436&amp;N436&amp;P436,'AP Scores'!$F$2:$G$1500,2,FALSE)), "")</f>
        <v/>
      </c>
      <c r="U436" s="276"/>
      <c r="V436" s="279"/>
      <c r="W436" s="275"/>
      <c r="X436" s="355">
        <f t="shared" si="61"/>
        <v>0</v>
      </c>
      <c r="Y436" s="280"/>
      <c r="Z436" s="280"/>
      <c r="AA436" s="281">
        <f t="shared" si="69"/>
        <v>0</v>
      </c>
      <c r="AB436" s="281">
        <f t="shared" si="65"/>
        <v>0</v>
      </c>
      <c r="AC436" s="281">
        <f t="shared" si="62"/>
        <v>0</v>
      </c>
      <c r="AD436" s="195" t="str">
        <f>IFERROR((VLOOKUP(X436&amp;Y436&amp;Z436,'AP Scores'!$F$2:$G$1500,2,FALSE)), "")</f>
        <v/>
      </c>
      <c r="AE436" s="276"/>
      <c r="AF436" s="282"/>
      <c r="AG436" s="278">
        <f t="shared" si="63"/>
        <v>0</v>
      </c>
      <c r="AH436" s="280"/>
      <c r="AI436" s="280"/>
      <c r="AJ436" s="281" cm="1">
        <f t="array" ref="AJ436">IFERROR(_xlfn.IFS(AG436*AH436*AI436&gt;0,AG436*AH436*AI436,Q436&gt;0,Q436),0)</f>
        <v>0</v>
      </c>
      <c r="AK436" s="281">
        <f t="shared" si="66"/>
        <v>0</v>
      </c>
      <c r="AL436" s="278">
        <f t="shared" si="67"/>
        <v>0</v>
      </c>
      <c r="AM436" s="196" t="str" cm="1">
        <f t="array" ref="AM436">IFERROR(_xlfn.IFS(IFERROR(VLOOKUP(AG436&amp;AH436&amp;AI436,'AP Scores'!$F$2:$G$1500,2,FALSE),"")&lt;&gt;"",VLOOKUP(AG436&amp;AH436&amp;AI436,'AP Scores'!$F$2:$G$1500,2,FALSE),T436&lt;&gt;"",T436),"")</f>
        <v/>
      </c>
    </row>
    <row r="437" spans="1:39" ht="15">
      <c r="A437" s="106">
        <v>424</v>
      </c>
      <c r="B437" s="275"/>
      <c r="C437" s="275"/>
      <c r="D437" s="275"/>
      <c r="E437" s="203"/>
      <c r="F437" s="276"/>
      <c r="G437" s="276"/>
      <c r="H437" s="276"/>
      <c r="I437" s="277"/>
      <c r="J437" s="276"/>
      <c r="K437" s="204"/>
      <c r="L437" s="276"/>
      <c r="M437" s="276"/>
      <c r="N437" s="277"/>
      <c r="O437" s="276"/>
      <c r="P437" s="277"/>
      <c r="Q437" s="194">
        <f t="shared" si="68"/>
        <v>0</v>
      </c>
      <c r="R437" s="355">
        <f t="shared" si="64"/>
        <v>0</v>
      </c>
      <c r="S437" s="278">
        <f t="shared" si="60"/>
        <v>0</v>
      </c>
      <c r="T437" s="195" t="str">
        <f>IFERROR((VLOOKUP(I437&amp;N437&amp;P437,'AP Scores'!$F$2:$G$1500,2,FALSE)), "")</f>
        <v/>
      </c>
      <c r="U437" s="276"/>
      <c r="V437" s="279"/>
      <c r="W437" s="275"/>
      <c r="X437" s="355">
        <f t="shared" si="61"/>
        <v>0</v>
      </c>
      <c r="Y437" s="280"/>
      <c r="Z437" s="280"/>
      <c r="AA437" s="281">
        <f t="shared" si="69"/>
        <v>0</v>
      </c>
      <c r="AB437" s="281">
        <f t="shared" si="65"/>
        <v>0</v>
      </c>
      <c r="AC437" s="281">
        <f t="shared" si="62"/>
        <v>0</v>
      </c>
      <c r="AD437" s="195" t="str">
        <f>IFERROR((VLOOKUP(X437&amp;Y437&amp;Z437,'AP Scores'!$F$2:$G$1500,2,FALSE)), "")</f>
        <v/>
      </c>
      <c r="AE437" s="276"/>
      <c r="AF437" s="282"/>
      <c r="AG437" s="278">
        <f t="shared" si="63"/>
        <v>0</v>
      </c>
      <c r="AH437" s="280"/>
      <c r="AI437" s="280"/>
      <c r="AJ437" s="281" cm="1">
        <f t="array" ref="AJ437">IFERROR(_xlfn.IFS(AG437*AH437*AI437&gt;0,AG437*AH437*AI437,Q437&gt;0,Q437),0)</f>
        <v>0</v>
      </c>
      <c r="AK437" s="281">
        <f t="shared" si="66"/>
        <v>0</v>
      </c>
      <c r="AL437" s="278">
        <f t="shared" si="67"/>
        <v>0</v>
      </c>
      <c r="AM437" s="196" t="str" cm="1">
        <f t="array" ref="AM437">IFERROR(_xlfn.IFS(IFERROR(VLOOKUP(AG437&amp;AH437&amp;AI437,'AP Scores'!$F$2:$G$1500,2,FALSE),"")&lt;&gt;"",VLOOKUP(AG437&amp;AH437&amp;AI437,'AP Scores'!$F$2:$G$1500,2,FALSE),T437&lt;&gt;"",T437),"")</f>
        <v/>
      </c>
    </row>
    <row r="438" spans="1:39" ht="15">
      <c r="A438" s="106">
        <v>425</v>
      </c>
      <c r="B438" s="275"/>
      <c r="C438" s="275"/>
      <c r="D438" s="275"/>
      <c r="E438" s="203"/>
      <c r="F438" s="276"/>
      <c r="G438" s="276"/>
      <c r="H438" s="276"/>
      <c r="I438" s="277"/>
      <c r="J438" s="276"/>
      <c r="K438" s="204"/>
      <c r="L438" s="276"/>
      <c r="M438" s="276"/>
      <c r="N438" s="277"/>
      <c r="O438" s="276"/>
      <c r="P438" s="277"/>
      <c r="Q438" s="194">
        <f t="shared" si="68"/>
        <v>0</v>
      </c>
      <c r="R438" s="355">
        <f t="shared" si="64"/>
        <v>0</v>
      </c>
      <c r="S438" s="278">
        <f t="shared" si="60"/>
        <v>0</v>
      </c>
      <c r="T438" s="195" t="str">
        <f>IFERROR((VLOOKUP(I438&amp;N438&amp;P438,'AP Scores'!$F$2:$G$1500,2,FALSE)), "")</f>
        <v/>
      </c>
      <c r="U438" s="276"/>
      <c r="V438" s="279"/>
      <c r="W438" s="275"/>
      <c r="X438" s="355">
        <f t="shared" si="61"/>
        <v>0</v>
      </c>
      <c r="Y438" s="280"/>
      <c r="Z438" s="280"/>
      <c r="AA438" s="281">
        <f t="shared" si="69"/>
        <v>0</v>
      </c>
      <c r="AB438" s="281">
        <f t="shared" si="65"/>
        <v>0</v>
      </c>
      <c r="AC438" s="281">
        <f t="shared" si="62"/>
        <v>0</v>
      </c>
      <c r="AD438" s="195" t="str">
        <f>IFERROR((VLOOKUP(X438&amp;Y438&amp;Z438,'AP Scores'!$F$2:$G$1500,2,FALSE)), "")</f>
        <v/>
      </c>
      <c r="AE438" s="276"/>
      <c r="AF438" s="282"/>
      <c r="AG438" s="278">
        <f t="shared" si="63"/>
        <v>0</v>
      </c>
      <c r="AH438" s="280"/>
      <c r="AI438" s="280"/>
      <c r="AJ438" s="281" cm="1">
        <f t="array" ref="AJ438">IFERROR(_xlfn.IFS(AG438*AH438*AI438&gt;0,AG438*AH438*AI438,Q438&gt;0,Q438),0)</f>
        <v>0</v>
      </c>
      <c r="AK438" s="281">
        <f t="shared" si="66"/>
        <v>0</v>
      </c>
      <c r="AL438" s="278">
        <f t="shared" si="67"/>
        <v>0</v>
      </c>
      <c r="AM438" s="196" t="str" cm="1">
        <f t="array" ref="AM438">IFERROR(_xlfn.IFS(IFERROR(VLOOKUP(AG438&amp;AH438&amp;AI438,'AP Scores'!$F$2:$G$1500,2,FALSE),"")&lt;&gt;"",VLOOKUP(AG438&amp;AH438&amp;AI438,'AP Scores'!$F$2:$G$1500,2,FALSE),T438&lt;&gt;"",T438),"")</f>
        <v/>
      </c>
    </row>
    <row r="439" spans="1:39" ht="15">
      <c r="A439" s="106">
        <v>426</v>
      </c>
      <c r="B439" s="275"/>
      <c r="C439" s="275"/>
      <c r="D439" s="275"/>
      <c r="E439" s="203"/>
      <c r="F439" s="276"/>
      <c r="G439" s="276"/>
      <c r="H439" s="276"/>
      <c r="I439" s="277"/>
      <c r="J439" s="276"/>
      <c r="K439" s="204"/>
      <c r="L439" s="276"/>
      <c r="M439" s="276"/>
      <c r="N439" s="277"/>
      <c r="O439" s="276"/>
      <c r="P439" s="277"/>
      <c r="Q439" s="194">
        <f t="shared" si="68"/>
        <v>0</v>
      </c>
      <c r="R439" s="355">
        <f t="shared" si="64"/>
        <v>0</v>
      </c>
      <c r="S439" s="278">
        <f t="shared" si="60"/>
        <v>0</v>
      </c>
      <c r="T439" s="195" t="str">
        <f>IFERROR((VLOOKUP(I439&amp;N439&amp;P439,'AP Scores'!$F$2:$G$1500,2,FALSE)), "")</f>
        <v/>
      </c>
      <c r="U439" s="276"/>
      <c r="V439" s="279"/>
      <c r="W439" s="275"/>
      <c r="X439" s="355">
        <f t="shared" si="61"/>
        <v>0</v>
      </c>
      <c r="Y439" s="280"/>
      <c r="Z439" s="280"/>
      <c r="AA439" s="281">
        <f t="shared" si="69"/>
        <v>0</v>
      </c>
      <c r="AB439" s="281">
        <f t="shared" si="65"/>
        <v>0</v>
      </c>
      <c r="AC439" s="281">
        <f t="shared" si="62"/>
        <v>0</v>
      </c>
      <c r="AD439" s="195" t="str">
        <f>IFERROR((VLOOKUP(X439&amp;Y439&amp;Z439,'AP Scores'!$F$2:$G$1500,2,FALSE)), "")</f>
        <v/>
      </c>
      <c r="AE439" s="276"/>
      <c r="AF439" s="282"/>
      <c r="AG439" s="278">
        <f t="shared" si="63"/>
        <v>0</v>
      </c>
      <c r="AH439" s="280"/>
      <c r="AI439" s="280"/>
      <c r="AJ439" s="281" cm="1">
        <f t="array" ref="AJ439">IFERROR(_xlfn.IFS(AG439*AH439*AI439&gt;0,AG439*AH439*AI439,Q439&gt;0,Q439),0)</f>
        <v>0</v>
      </c>
      <c r="AK439" s="281">
        <f t="shared" si="66"/>
        <v>0</v>
      </c>
      <c r="AL439" s="278">
        <f t="shared" si="67"/>
        <v>0</v>
      </c>
      <c r="AM439" s="196" t="str" cm="1">
        <f t="array" ref="AM439">IFERROR(_xlfn.IFS(IFERROR(VLOOKUP(AG439&amp;AH439&amp;AI439,'AP Scores'!$F$2:$G$1500,2,FALSE),"")&lt;&gt;"",VLOOKUP(AG439&amp;AH439&amp;AI439,'AP Scores'!$F$2:$G$1500,2,FALSE),T439&lt;&gt;"",T439),"")</f>
        <v/>
      </c>
    </row>
    <row r="440" spans="1:39" ht="15">
      <c r="A440" s="106">
        <v>427</v>
      </c>
      <c r="B440" s="275"/>
      <c r="C440" s="275"/>
      <c r="D440" s="275"/>
      <c r="E440" s="203"/>
      <c r="F440" s="276"/>
      <c r="G440" s="276"/>
      <c r="H440" s="276"/>
      <c r="I440" s="277"/>
      <c r="J440" s="276"/>
      <c r="K440" s="204"/>
      <c r="L440" s="276"/>
      <c r="M440" s="276"/>
      <c r="N440" s="277"/>
      <c r="O440" s="276"/>
      <c r="P440" s="277"/>
      <c r="Q440" s="194">
        <f t="shared" si="68"/>
        <v>0</v>
      </c>
      <c r="R440" s="355">
        <f t="shared" si="64"/>
        <v>0</v>
      </c>
      <c r="S440" s="278">
        <f t="shared" si="60"/>
        <v>0</v>
      </c>
      <c r="T440" s="195" t="str">
        <f>IFERROR((VLOOKUP(I440&amp;N440&amp;P440,'AP Scores'!$F$2:$G$1500,2,FALSE)), "")</f>
        <v/>
      </c>
      <c r="U440" s="276"/>
      <c r="V440" s="279"/>
      <c r="W440" s="275"/>
      <c r="X440" s="355">
        <f t="shared" si="61"/>
        <v>0</v>
      </c>
      <c r="Y440" s="280"/>
      <c r="Z440" s="280"/>
      <c r="AA440" s="281">
        <f t="shared" si="69"/>
        <v>0</v>
      </c>
      <c r="AB440" s="281">
        <f t="shared" si="65"/>
        <v>0</v>
      </c>
      <c r="AC440" s="281">
        <f t="shared" si="62"/>
        <v>0</v>
      </c>
      <c r="AD440" s="195" t="str">
        <f>IFERROR((VLOOKUP(X440&amp;Y440&amp;Z440,'AP Scores'!$F$2:$G$1500,2,FALSE)), "")</f>
        <v/>
      </c>
      <c r="AE440" s="276"/>
      <c r="AF440" s="282"/>
      <c r="AG440" s="278">
        <f t="shared" si="63"/>
        <v>0</v>
      </c>
      <c r="AH440" s="280"/>
      <c r="AI440" s="280"/>
      <c r="AJ440" s="281" cm="1">
        <f t="array" ref="AJ440">IFERROR(_xlfn.IFS(AG440*AH440*AI440&gt;0,AG440*AH440*AI440,Q440&gt;0,Q440),0)</f>
        <v>0</v>
      </c>
      <c r="AK440" s="281">
        <f t="shared" si="66"/>
        <v>0</v>
      </c>
      <c r="AL440" s="278">
        <f t="shared" si="67"/>
        <v>0</v>
      </c>
      <c r="AM440" s="196" t="str" cm="1">
        <f t="array" ref="AM440">IFERROR(_xlfn.IFS(IFERROR(VLOOKUP(AG440&amp;AH440&amp;AI440,'AP Scores'!$F$2:$G$1500,2,FALSE),"")&lt;&gt;"",VLOOKUP(AG440&amp;AH440&amp;AI440,'AP Scores'!$F$2:$G$1500,2,FALSE),T440&lt;&gt;"",T440),"")</f>
        <v/>
      </c>
    </row>
    <row r="441" spans="1:39" ht="15">
      <c r="A441" s="106">
        <v>428</v>
      </c>
      <c r="B441" s="275"/>
      <c r="C441" s="275"/>
      <c r="D441" s="275"/>
      <c r="E441" s="203"/>
      <c r="F441" s="276"/>
      <c r="G441" s="276"/>
      <c r="H441" s="276"/>
      <c r="I441" s="277"/>
      <c r="J441" s="276"/>
      <c r="K441" s="204"/>
      <c r="L441" s="276"/>
      <c r="M441" s="276"/>
      <c r="N441" s="277"/>
      <c r="O441" s="276"/>
      <c r="P441" s="277"/>
      <c r="Q441" s="194">
        <f t="shared" si="68"/>
        <v>0</v>
      </c>
      <c r="R441" s="355">
        <f t="shared" si="64"/>
        <v>0</v>
      </c>
      <c r="S441" s="278">
        <f t="shared" si="60"/>
        <v>0</v>
      </c>
      <c r="T441" s="195" t="str">
        <f>IFERROR((VLOOKUP(I441&amp;N441&amp;P441,'AP Scores'!$F$2:$G$1500,2,FALSE)), "")</f>
        <v/>
      </c>
      <c r="U441" s="276"/>
      <c r="V441" s="279"/>
      <c r="W441" s="275"/>
      <c r="X441" s="355">
        <f t="shared" si="61"/>
        <v>0</v>
      </c>
      <c r="Y441" s="280"/>
      <c r="Z441" s="280"/>
      <c r="AA441" s="281">
        <f t="shared" si="69"/>
        <v>0</v>
      </c>
      <c r="AB441" s="281">
        <f t="shared" si="65"/>
        <v>0</v>
      </c>
      <c r="AC441" s="281">
        <f t="shared" si="62"/>
        <v>0</v>
      </c>
      <c r="AD441" s="195" t="str">
        <f>IFERROR((VLOOKUP(X441&amp;Y441&amp;Z441,'AP Scores'!$F$2:$G$1500,2,FALSE)), "")</f>
        <v/>
      </c>
      <c r="AE441" s="276"/>
      <c r="AF441" s="282"/>
      <c r="AG441" s="278">
        <f t="shared" si="63"/>
        <v>0</v>
      </c>
      <c r="AH441" s="280"/>
      <c r="AI441" s="280"/>
      <c r="AJ441" s="281" cm="1">
        <f t="array" ref="AJ441">IFERROR(_xlfn.IFS(AG441*AH441*AI441&gt;0,AG441*AH441*AI441,Q441&gt;0,Q441),0)</f>
        <v>0</v>
      </c>
      <c r="AK441" s="281">
        <f t="shared" si="66"/>
        <v>0</v>
      </c>
      <c r="AL441" s="278">
        <f t="shared" si="67"/>
        <v>0</v>
      </c>
      <c r="AM441" s="196" t="str" cm="1">
        <f t="array" ref="AM441">IFERROR(_xlfn.IFS(IFERROR(VLOOKUP(AG441&amp;AH441&amp;AI441,'AP Scores'!$F$2:$G$1500,2,FALSE),"")&lt;&gt;"",VLOOKUP(AG441&amp;AH441&amp;AI441,'AP Scores'!$F$2:$G$1500,2,FALSE),T441&lt;&gt;"",T441),"")</f>
        <v/>
      </c>
    </row>
    <row r="442" spans="1:39" ht="15">
      <c r="A442" s="106">
        <v>429</v>
      </c>
      <c r="B442" s="275"/>
      <c r="C442" s="275"/>
      <c r="D442" s="275"/>
      <c r="E442" s="203"/>
      <c r="F442" s="276"/>
      <c r="G442" s="276"/>
      <c r="H442" s="276"/>
      <c r="I442" s="277"/>
      <c r="J442" s="276"/>
      <c r="K442" s="204"/>
      <c r="L442" s="276"/>
      <c r="M442" s="276"/>
      <c r="N442" s="277"/>
      <c r="O442" s="276"/>
      <c r="P442" s="277"/>
      <c r="Q442" s="194">
        <f t="shared" si="68"/>
        <v>0</v>
      </c>
      <c r="R442" s="355">
        <f t="shared" si="64"/>
        <v>0</v>
      </c>
      <c r="S442" s="278">
        <f t="shared" si="60"/>
        <v>0</v>
      </c>
      <c r="T442" s="195" t="str">
        <f>IFERROR((VLOOKUP(I442&amp;N442&amp;P442,'AP Scores'!$F$2:$G$1500,2,FALSE)), "")</f>
        <v/>
      </c>
      <c r="U442" s="276"/>
      <c r="V442" s="279"/>
      <c r="W442" s="275"/>
      <c r="X442" s="355">
        <f t="shared" si="61"/>
        <v>0</v>
      </c>
      <c r="Y442" s="280"/>
      <c r="Z442" s="280"/>
      <c r="AA442" s="281">
        <f t="shared" si="69"/>
        <v>0</v>
      </c>
      <c r="AB442" s="281">
        <f t="shared" si="65"/>
        <v>0</v>
      </c>
      <c r="AC442" s="281">
        <f t="shared" si="62"/>
        <v>0</v>
      </c>
      <c r="AD442" s="195" t="str">
        <f>IFERROR((VLOOKUP(X442&amp;Y442&amp;Z442,'AP Scores'!$F$2:$G$1500,2,FALSE)), "")</f>
        <v/>
      </c>
      <c r="AE442" s="276"/>
      <c r="AF442" s="282"/>
      <c r="AG442" s="278">
        <f t="shared" si="63"/>
        <v>0</v>
      </c>
      <c r="AH442" s="280"/>
      <c r="AI442" s="280"/>
      <c r="AJ442" s="281" cm="1">
        <f t="array" ref="AJ442">IFERROR(_xlfn.IFS(AG442*AH442*AI442&gt;0,AG442*AH442*AI442,Q442&gt;0,Q442),0)</f>
        <v>0</v>
      </c>
      <c r="AK442" s="281">
        <f t="shared" si="66"/>
        <v>0</v>
      </c>
      <c r="AL442" s="278">
        <f t="shared" si="67"/>
        <v>0</v>
      </c>
      <c r="AM442" s="196" t="str" cm="1">
        <f t="array" ref="AM442">IFERROR(_xlfn.IFS(IFERROR(VLOOKUP(AG442&amp;AH442&amp;AI442,'AP Scores'!$F$2:$G$1500,2,FALSE),"")&lt;&gt;"",VLOOKUP(AG442&amp;AH442&amp;AI442,'AP Scores'!$F$2:$G$1500,2,FALSE),T442&lt;&gt;"",T442),"")</f>
        <v/>
      </c>
    </row>
    <row r="443" spans="1:39" ht="15">
      <c r="A443" s="106">
        <v>430</v>
      </c>
      <c r="B443" s="275"/>
      <c r="C443" s="275"/>
      <c r="D443" s="275"/>
      <c r="E443" s="203"/>
      <c r="F443" s="276"/>
      <c r="G443" s="276"/>
      <c r="H443" s="276"/>
      <c r="I443" s="277"/>
      <c r="J443" s="276"/>
      <c r="K443" s="204"/>
      <c r="L443" s="276"/>
      <c r="M443" s="276"/>
      <c r="N443" s="277"/>
      <c r="O443" s="276"/>
      <c r="P443" s="277"/>
      <c r="Q443" s="194">
        <f t="shared" si="68"/>
        <v>0</v>
      </c>
      <c r="R443" s="355">
        <f t="shared" si="64"/>
        <v>0</v>
      </c>
      <c r="S443" s="278">
        <f t="shared" si="60"/>
        <v>0</v>
      </c>
      <c r="T443" s="195" t="str">
        <f>IFERROR((VLOOKUP(I443&amp;N443&amp;P443,'AP Scores'!$F$2:$G$1500,2,FALSE)), "")</f>
        <v/>
      </c>
      <c r="U443" s="276"/>
      <c r="V443" s="279"/>
      <c r="W443" s="275"/>
      <c r="X443" s="355">
        <f t="shared" si="61"/>
        <v>0</v>
      </c>
      <c r="Y443" s="280"/>
      <c r="Z443" s="280"/>
      <c r="AA443" s="281">
        <f t="shared" si="69"/>
        <v>0</v>
      </c>
      <c r="AB443" s="281">
        <f t="shared" si="65"/>
        <v>0</v>
      </c>
      <c r="AC443" s="281">
        <f t="shared" si="62"/>
        <v>0</v>
      </c>
      <c r="AD443" s="195" t="str">
        <f>IFERROR((VLOOKUP(X443&amp;Y443&amp;Z443,'AP Scores'!$F$2:$G$1500,2,FALSE)), "")</f>
        <v/>
      </c>
      <c r="AE443" s="276"/>
      <c r="AF443" s="282"/>
      <c r="AG443" s="278">
        <f t="shared" si="63"/>
        <v>0</v>
      </c>
      <c r="AH443" s="280"/>
      <c r="AI443" s="280"/>
      <c r="AJ443" s="281" cm="1">
        <f t="array" ref="AJ443">IFERROR(_xlfn.IFS(AG443*AH443*AI443&gt;0,AG443*AH443*AI443,Q443&gt;0,Q443),0)</f>
        <v>0</v>
      </c>
      <c r="AK443" s="281">
        <f t="shared" si="66"/>
        <v>0</v>
      </c>
      <c r="AL443" s="278">
        <f t="shared" si="67"/>
        <v>0</v>
      </c>
      <c r="AM443" s="196" t="str" cm="1">
        <f t="array" ref="AM443">IFERROR(_xlfn.IFS(IFERROR(VLOOKUP(AG443&amp;AH443&amp;AI443,'AP Scores'!$F$2:$G$1500,2,FALSE),"")&lt;&gt;"",VLOOKUP(AG443&amp;AH443&amp;AI443,'AP Scores'!$F$2:$G$1500,2,FALSE),T443&lt;&gt;"",T443),"")</f>
        <v/>
      </c>
    </row>
    <row r="444" spans="1:39" ht="15">
      <c r="A444" s="106">
        <v>431</v>
      </c>
      <c r="B444" s="275"/>
      <c r="C444" s="275"/>
      <c r="D444" s="275"/>
      <c r="E444" s="203"/>
      <c r="F444" s="276"/>
      <c r="G444" s="276"/>
      <c r="H444" s="276"/>
      <c r="I444" s="277"/>
      <c r="J444" s="276"/>
      <c r="K444" s="204"/>
      <c r="L444" s="276"/>
      <c r="M444" s="276"/>
      <c r="N444" s="277"/>
      <c r="O444" s="276"/>
      <c r="P444" s="277"/>
      <c r="Q444" s="194">
        <f t="shared" si="68"/>
        <v>0</v>
      </c>
      <c r="R444" s="355">
        <f t="shared" si="64"/>
        <v>0</v>
      </c>
      <c r="S444" s="278">
        <f t="shared" si="60"/>
        <v>0</v>
      </c>
      <c r="T444" s="195" t="str">
        <f>IFERROR((VLOOKUP(I444&amp;N444&amp;P444,'AP Scores'!$F$2:$G$1500,2,FALSE)), "")</f>
        <v/>
      </c>
      <c r="U444" s="276"/>
      <c r="V444" s="279"/>
      <c r="W444" s="275"/>
      <c r="X444" s="355">
        <f t="shared" si="61"/>
        <v>0</v>
      </c>
      <c r="Y444" s="280"/>
      <c r="Z444" s="280"/>
      <c r="AA444" s="281">
        <f t="shared" si="69"/>
        <v>0</v>
      </c>
      <c r="AB444" s="281">
        <f t="shared" si="65"/>
        <v>0</v>
      </c>
      <c r="AC444" s="281">
        <f t="shared" si="62"/>
        <v>0</v>
      </c>
      <c r="AD444" s="195" t="str">
        <f>IFERROR((VLOOKUP(X444&amp;Y444&amp;Z444,'AP Scores'!$F$2:$G$1500,2,FALSE)), "")</f>
        <v/>
      </c>
      <c r="AE444" s="276"/>
      <c r="AF444" s="282"/>
      <c r="AG444" s="278">
        <f t="shared" si="63"/>
        <v>0</v>
      </c>
      <c r="AH444" s="280"/>
      <c r="AI444" s="280"/>
      <c r="AJ444" s="281" cm="1">
        <f t="array" ref="AJ444">IFERROR(_xlfn.IFS(AG444*AH444*AI444&gt;0,AG444*AH444*AI444,Q444&gt;0,Q444),0)</f>
        <v>0</v>
      </c>
      <c r="AK444" s="281">
        <f t="shared" si="66"/>
        <v>0</v>
      </c>
      <c r="AL444" s="278">
        <f t="shared" si="67"/>
        <v>0</v>
      </c>
      <c r="AM444" s="196" t="str" cm="1">
        <f t="array" ref="AM444">IFERROR(_xlfn.IFS(IFERROR(VLOOKUP(AG444&amp;AH444&amp;AI444,'AP Scores'!$F$2:$G$1500,2,FALSE),"")&lt;&gt;"",VLOOKUP(AG444&amp;AH444&amp;AI444,'AP Scores'!$F$2:$G$1500,2,FALSE),T444&lt;&gt;"",T444),"")</f>
        <v/>
      </c>
    </row>
    <row r="445" spans="1:39" ht="15">
      <c r="A445" s="106">
        <v>432</v>
      </c>
      <c r="B445" s="275"/>
      <c r="C445" s="275"/>
      <c r="D445" s="275"/>
      <c r="E445" s="203"/>
      <c r="F445" s="276"/>
      <c r="G445" s="276"/>
      <c r="H445" s="276"/>
      <c r="I445" s="277"/>
      <c r="J445" s="276"/>
      <c r="K445" s="204"/>
      <c r="L445" s="276"/>
      <c r="M445" s="276"/>
      <c r="N445" s="277"/>
      <c r="O445" s="276"/>
      <c r="P445" s="277"/>
      <c r="Q445" s="194">
        <f t="shared" si="68"/>
        <v>0</v>
      </c>
      <c r="R445" s="355">
        <f t="shared" si="64"/>
        <v>0</v>
      </c>
      <c r="S445" s="278">
        <f t="shared" si="60"/>
        <v>0</v>
      </c>
      <c r="T445" s="195" t="str">
        <f>IFERROR((VLOOKUP(I445&amp;N445&amp;P445,'AP Scores'!$F$2:$G$1500,2,FALSE)), "")</f>
        <v/>
      </c>
      <c r="U445" s="276"/>
      <c r="V445" s="279"/>
      <c r="W445" s="275"/>
      <c r="X445" s="355">
        <f t="shared" si="61"/>
        <v>0</v>
      </c>
      <c r="Y445" s="280"/>
      <c r="Z445" s="280"/>
      <c r="AA445" s="281">
        <f t="shared" si="69"/>
        <v>0</v>
      </c>
      <c r="AB445" s="281">
        <f t="shared" si="65"/>
        <v>0</v>
      </c>
      <c r="AC445" s="281">
        <f t="shared" si="62"/>
        <v>0</v>
      </c>
      <c r="AD445" s="195" t="str">
        <f>IFERROR((VLOOKUP(X445&amp;Y445&amp;Z445,'AP Scores'!$F$2:$G$1500,2,FALSE)), "")</f>
        <v/>
      </c>
      <c r="AE445" s="276"/>
      <c r="AF445" s="282"/>
      <c r="AG445" s="278">
        <f t="shared" si="63"/>
        <v>0</v>
      </c>
      <c r="AH445" s="280"/>
      <c r="AI445" s="280"/>
      <c r="AJ445" s="281" cm="1">
        <f t="array" ref="AJ445">IFERROR(_xlfn.IFS(AG445*AH445*AI445&gt;0,AG445*AH445*AI445,Q445&gt;0,Q445),0)</f>
        <v>0</v>
      </c>
      <c r="AK445" s="281">
        <f t="shared" si="66"/>
        <v>0</v>
      </c>
      <c r="AL445" s="278">
        <f t="shared" si="67"/>
        <v>0</v>
      </c>
      <c r="AM445" s="196" t="str" cm="1">
        <f t="array" ref="AM445">IFERROR(_xlfn.IFS(IFERROR(VLOOKUP(AG445&amp;AH445&amp;AI445,'AP Scores'!$F$2:$G$1500,2,FALSE),"")&lt;&gt;"",VLOOKUP(AG445&amp;AH445&amp;AI445,'AP Scores'!$F$2:$G$1500,2,FALSE),T445&lt;&gt;"",T445),"")</f>
        <v/>
      </c>
    </row>
    <row r="446" spans="1:39" ht="15">
      <c r="A446" s="106">
        <v>433</v>
      </c>
      <c r="B446" s="275"/>
      <c r="C446" s="275"/>
      <c r="D446" s="275"/>
      <c r="E446" s="203"/>
      <c r="F446" s="276"/>
      <c r="G446" s="276"/>
      <c r="H446" s="276"/>
      <c r="I446" s="277"/>
      <c r="J446" s="276"/>
      <c r="K446" s="204"/>
      <c r="L446" s="276"/>
      <c r="M446" s="276"/>
      <c r="N446" s="277"/>
      <c r="O446" s="276"/>
      <c r="P446" s="277"/>
      <c r="Q446" s="194">
        <f t="shared" si="68"/>
        <v>0</v>
      </c>
      <c r="R446" s="355">
        <f t="shared" si="64"/>
        <v>0</v>
      </c>
      <c r="S446" s="278">
        <f t="shared" si="60"/>
        <v>0</v>
      </c>
      <c r="T446" s="195" t="str">
        <f>IFERROR((VLOOKUP(I446&amp;N446&amp;P446,'AP Scores'!$F$2:$G$1500,2,FALSE)), "")</f>
        <v/>
      </c>
      <c r="U446" s="276"/>
      <c r="V446" s="279"/>
      <c r="W446" s="275"/>
      <c r="X446" s="355">
        <f t="shared" si="61"/>
        <v>0</v>
      </c>
      <c r="Y446" s="280"/>
      <c r="Z446" s="280"/>
      <c r="AA446" s="281">
        <f t="shared" si="69"/>
        <v>0</v>
      </c>
      <c r="AB446" s="281">
        <f t="shared" si="65"/>
        <v>0</v>
      </c>
      <c r="AC446" s="281">
        <f t="shared" si="62"/>
        <v>0</v>
      </c>
      <c r="AD446" s="195" t="str">
        <f>IFERROR((VLOOKUP(X446&amp;Y446&amp;Z446,'AP Scores'!$F$2:$G$1500,2,FALSE)), "")</f>
        <v/>
      </c>
      <c r="AE446" s="276"/>
      <c r="AF446" s="282"/>
      <c r="AG446" s="278">
        <f t="shared" si="63"/>
        <v>0</v>
      </c>
      <c r="AH446" s="280"/>
      <c r="AI446" s="280"/>
      <c r="AJ446" s="281" cm="1">
        <f t="array" ref="AJ446">IFERROR(_xlfn.IFS(AG446*AH446*AI446&gt;0,AG446*AH446*AI446,Q446&gt;0,Q446),0)</f>
        <v>0</v>
      </c>
      <c r="AK446" s="281">
        <f t="shared" si="66"/>
        <v>0</v>
      </c>
      <c r="AL446" s="278">
        <f t="shared" si="67"/>
        <v>0</v>
      </c>
      <c r="AM446" s="196" t="str" cm="1">
        <f t="array" ref="AM446">IFERROR(_xlfn.IFS(IFERROR(VLOOKUP(AG446&amp;AH446&amp;AI446,'AP Scores'!$F$2:$G$1500,2,FALSE),"")&lt;&gt;"",VLOOKUP(AG446&amp;AH446&amp;AI446,'AP Scores'!$F$2:$G$1500,2,FALSE),T446&lt;&gt;"",T446),"")</f>
        <v/>
      </c>
    </row>
    <row r="447" spans="1:39" ht="15">
      <c r="A447" s="106">
        <v>434</v>
      </c>
      <c r="B447" s="275"/>
      <c r="C447" s="275"/>
      <c r="D447" s="275"/>
      <c r="E447" s="203"/>
      <c r="F447" s="276"/>
      <c r="G447" s="276"/>
      <c r="H447" s="276"/>
      <c r="I447" s="277"/>
      <c r="J447" s="276"/>
      <c r="K447" s="204"/>
      <c r="L447" s="276"/>
      <c r="M447" s="276"/>
      <c r="N447" s="277"/>
      <c r="O447" s="276"/>
      <c r="P447" s="277"/>
      <c r="Q447" s="194">
        <f t="shared" si="68"/>
        <v>0</v>
      </c>
      <c r="R447" s="355">
        <f t="shared" si="64"/>
        <v>0</v>
      </c>
      <c r="S447" s="278">
        <f t="shared" si="60"/>
        <v>0</v>
      </c>
      <c r="T447" s="195" t="str">
        <f>IFERROR((VLOOKUP(I447&amp;N447&amp;P447,'AP Scores'!$F$2:$G$1500,2,FALSE)), "")</f>
        <v/>
      </c>
      <c r="U447" s="276"/>
      <c r="V447" s="279"/>
      <c r="W447" s="275"/>
      <c r="X447" s="355">
        <f t="shared" si="61"/>
        <v>0</v>
      </c>
      <c r="Y447" s="280"/>
      <c r="Z447" s="280"/>
      <c r="AA447" s="281">
        <f t="shared" si="69"/>
        <v>0</v>
      </c>
      <c r="AB447" s="281">
        <f t="shared" si="65"/>
        <v>0</v>
      </c>
      <c r="AC447" s="281">
        <f t="shared" si="62"/>
        <v>0</v>
      </c>
      <c r="AD447" s="195" t="str">
        <f>IFERROR((VLOOKUP(X447&amp;Y447&amp;Z447,'AP Scores'!$F$2:$G$1500,2,FALSE)), "")</f>
        <v/>
      </c>
      <c r="AE447" s="276"/>
      <c r="AF447" s="282"/>
      <c r="AG447" s="278">
        <f t="shared" si="63"/>
        <v>0</v>
      </c>
      <c r="AH447" s="280"/>
      <c r="AI447" s="280"/>
      <c r="AJ447" s="281" cm="1">
        <f t="array" ref="AJ447">IFERROR(_xlfn.IFS(AG447*AH447*AI447&gt;0,AG447*AH447*AI447,Q447&gt;0,Q447),0)</f>
        <v>0</v>
      </c>
      <c r="AK447" s="281">
        <f t="shared" si="66"/>
        <v>0</v>
      </c>
      <c r="AL447" s="278">
        <f t="shared" si="67"/>
        <v>0</v>
      </c>
      <c r="AM447" s="196" t="str" cm="1">
        <f t="array" ref="AM447">IFERROR(_xlfn.IFS(IFERROR(VLOOKUP(AG447&amp;AH447&amp;AI447,'AP Scores'!$F$2:$G$1500,2,FALSE),"")&lt;&gt;"",VLOOKUP(AG447&amp;AH447&amp;AI447,'AP Scores'!$F$2:$G$1500,2,FALSE),T447&lt;&gt;"",T447),"")</f>
        <v/>
      </c>
    </row>
    <row r="448" spans="1:39" ht="15">
      <c r="A448" s="106">
        <v>435</v>
      </c>
      <c r="B448" s="275"/>
      <c r="C448" s="275"/>
      <c r="D448" s="275"/>
      <c r="E448" s="203"/>
      <c r="F448" s="276"/>
      <c r="G448" s="276"/>
      <c r="H448" s="276"/>
      <c r="I448" s="277"/>
      <c r="J448" s="276"/>
      <c r="K448" s="204"/>
      <c r="L448" s="276"/>
      <c r="M448" s="276"/>
      <c r="N448" s="277"/>
      <c r="O448" s="276"/>
      <c r="P448" s="277"/>
      <c r="Q448" s="194">
        <f t="shared" si="68"/>
        <v>0</v>
      </c>
      <c r="R448" s="355">
        <f t="shared" si="64"/>
        <v>0</v>
      </c>
      <c r="S448" s="278">
        <f t="shared" si="60"/>
        <v>0</v>
      </c>
      <c r="T448" s="195" t="str">
        <f>IFERROR((VLOOKUP(I448&amp;N448&amp;P448,'AP Scores'!$F$2:$G$1500,2,FALSE)), "")</f>
        <v/>
      </c>
      <c r="U448" s="276"/>
      <c r="V448" s="279"/>
      <c r="W448" s="275"/>
      <c r="X448" s="355">
        <f t="shared" si="61"/>
        <v>0</v>
      </c>
      <c r="Y448" s="280"/>
      <c r="Z448" s="280"/>
      <c r="AA448" s="281">
        <f t="shared" si="69"/>
        <v>0</v>
      </c>
      <c r="AB448" s="281">
        <f t="shared" si="65"/>
        <v>0</v>
      </c>
      <c r="AC448" s="281">
        <f t="shared" si="62"/>
        <v>0</v>
      </c>
      <c r="AD448" s="195" t="str">
        <f>IFERROR((VLOOKUP(X448&amp;Y448&amp;Z448,'AP Scores'!$F$2:$G$1500,2,FALSE)), "")</f>
        <v/>
      </c>
      <c r="AE448" s="276"/>
      <c r="AF448" s="282"/>
      <c r="AG448" s="278">
        <f t="shared" si="63"/>
        <v>0</v>
      </c>
      <c r="AH448" s="280"/>
      <c r="AI448" s="280"/>
      <c r="AJ448" s="281" cm="1">
        <f t="array" ref="AJ448">IFERROR(_xlfn.IFS(AG448*AH448*AI448&gt;0,AG448*AH448*AI448,Q448&gt;0,Q448),0)</f>
        <v>0</v>
      </c>
      <c r="AK448" s="281">
        <f t="shared" si="66"/>
        <v>0</v>
      </c>
      <c r="AL448" s="278">
        <f t="shared" si="67"/>
        <v>0</v>
      </c>
      <c r="AM448" s="196" t="str" cm="1">
        <f t="array" ref="AM448">IFERROR(_xlfn.IFS(IFERROR(VLOOKUP(AG448&amp;AH448&amp;AI448,'AP Scores'!$F$2:$G$1500,2,FALSE),"")&lt;&gt;"",VLOOKUP(AG448&amp;AH448&amp;AI448,'AP Scores'!$F$2:$G$1500,2,FALSE),T448&lt;&gt;"",T448),"")</f>
        <v/>
      </c>
    </row>
    <row r="449" spans="1:39" ht="15">
      <c r="A449" s="106">
        <v>436</v>
      </c>
      <c r="B449" s="275"/>
      <c r="C449" s="275"/>
      <c r="D449" s="275"/>
      <c r="E449" s="203"/>
      <c r="F449" s="276"/>
      <c r="G449" s="276"/>
      <c r="H449" s="276"/>
      <c r="I449" s="277"/>
      <c r="J449" s="276"/>
      <c r="K449" s="204"/>
      <c r="L449" s="276"/>
      <c r="M449" s="276"/>
      <c r="N449" s="277"/>
      <c r="O449" s="276"/>
      <c r="P449" s="277"/>
      <c r="Q449" s="194">
        <f t="shared" si="68"/>
        <v>0</v>
      </c>
      <c r="R449" s="355">
        <f t="shared" si="64"/>
        <v>0</v>
      </c>
      <c r="S449" s="278">
        <f t="shared" si="60"/>
        <v>0</v>
      </c>
      <c r="T449" s="195" t="str">
        <f>IFERROR((VLOOKUP(I449&amp;N449&amp;P449,'AP Scores'!$F$2:$G$1500,2,FALSE)), "")</f>
        <v/>
      </c>
      <c r="U449" s="276"/>
      <c r="V449" s="279"/>
      <c r="W449" s="275"/>
      <c r="X449" s="355">
        <f t="shared" si="61"/>
        <v>0</v>
      </c>
      <c r="Y449" s="280"/>
      <c r="Z449" s="280"/>
      <c r="AA449" s="281">
        <f t="shared" si="69"/>
        <v>0</v>
      </c>
      <c r="AB449" s="281">
        <f t="shared" si="65"/>
        <v>0</v>
      </c>
      <c r="AC449" s="281">
        <f t="shared" si="62"/>
        <v>0</v>
      </c>
      <c r="AD449" s="195" t="str">
        <f>IFERROR((VLOOKUP(X449&amp;Y449&amp;Z449,'AP Scores'!$F$2:$G$1500,2,FALSE)), "")</f>
        <v/>
      </c>
      <c r="AE449" s="276"/>
      <c r="AF449" s="282"/>
      <c r="AG449" s="278">
        <f t="shared" si="63"/>
        <v>0</v>
      </c>
      <c r="AH449" s="280"/>
      <c r="AI449" s="280"/>
      <c r="AJ449" s="281" cm="1">
        <f t="array" ref="AJ449">IFERROR(_xlfn.IFS(AG449*AH449*AI449&gt;0,AG449*AH449*AI449,Q449&gt;0,Q449),0)</f>
        <v>0</v>
      </c>
      <c r="AK449" s="281">
        <f t="shared" si="66"/>
        <v>0</v>
      </c>
      <c r="AL449" s="278">
        <f t="shared" si="67"/>
        <v>0</v>
      </c>
      <c r="AM449" s="196" t="str" cm="1">
        <f t="array" ref="AM449">IFERROR(_xlfn.IFS(IFERROR(VLOOKUP(AG449&amp;AH449&amp;AI449,'AP Scores'!$F$2:$G$1500,2,FALSE),"")&lt;&gt;"",VLOOKUP(AG449&amp;AH449&amp;AI449,'AP Scores'!$F$2:$G$1500,2,FALSE),T449&lt;&gt;"",T449),"")</f>
        <v/>
      </c>
    </row>
    <row r="450" spans="1:39" ht="15">
      <c r="A450" s="106">
        <v>437</v>
      </c>
      <c r="B450" s="275"/>
      <c r="C450" s="275"/>
      <c r="D450" s="275"/>
      <c r="E450" s="203"/>
      <c r="F450" s="276"/>
      <c r="G450" s="276"/>
      <c r="H450" s="276"/>
      <c r="I450" s="277"/>
      <c r="J450" s="276"/>
      <c r="K450" s="204"/>
      <c r="L450" s="276"/>
      <c r="M450" s="276"/>
      <c r="N450" s="277"/>
      <c r="O450" s="276"/>
      <c r="P450" s="277"/>
      <c r="Q450" s="194">
        <f t="shared" si="68"/>
        <v>0</v>
      </c>
      <c r="R450" s="355">
        <f t="shared" si="64"/>
        <v>0</v>
      </c>
      <c r="S450" s="278">
        <f t="shared" si="60"/>
        <v>0</v>
      </c>
      <c r="T450" s="195" t="str">
        <f>IFERROR((VLOOKUP(I450&amp;N450&amp;P450,'AP Scores'!$F$2:$G$1500,2,FALSE)), "")</f>
        <v/>
      </c>
      <c r="U450" s="276"/>
      <c r="V450" s="279"/>
      <c r="W450" s="275"/>
      <c r="X450" s="355">
        <f t="shared" si="61"/>
        <v>0</v>
      </c>
      <c r="Y450" s="280"/>
      <c r="Z450" s="280"/>
      <c r="AA450" s="281">
        <f t="shared" si="69"/>
        <v>0</v>
      </c>
      <c r="AB450" s="281">
        <f t="shared" si="65"/>
        <v>0</v>
      </c>
      <c r="AC450" s="281">
        <f t="shared" si="62"/>
        <v>0</v>
      </c>
      <c r="AD450" s="195" t="str">
        <f>IFERROR((VLOOKUP(X450&amp;Y450&amp;Z450,'AP Scores'!$F$2:$G$1500,2,FALSE)), "")</f>
        <v/>
      </c>
      <c r="AE450" s="276"/>
      <c r="AF450" s="282"/>
      <c r="AG450" s="278">
        <f t="shared" si="63"/>
        <v>0</v>
      </c>
      <c r="AH450" s="280"/>
      <c r="AI450" s="280"/>
      <c r="AJ450" s="281" cm="1">
        <f t="array" ref="AJ450">IFERROR(_xlfn.IFS(AG450*AH450*AI450&gt;0,AG450*AH450*AI450,Q450&gt;0,Q450),0)</f>
        <v>0</v>
      </c>
      <c r="AK450" s="281">
        <f t="shared" si="66"/>
        <v>0</v>
      </c>
      <c r="AL450" s="278">
        <f t="shared" si="67"/>
        <v>0</v>
      </c>
      <c r="AM450" s="196" t="str" cm="1">
        <f t="array" ref="AM450">IFERROR(_xlfn.IFS(IFERROR(VLOOKUP(AG450&amp;AH450&amp;AI450,'AP Scores'!$F$2:$G$1500,2,FALSE),"")&lt;&gt;"",VLOOKUP(AG450&amp;AH450&amp;AI450,'AP Scores'!$F$2:$G$1500,2,FALSE),T450&lt;&gt;"",T450),"")</f>
        <v/>
      </c>
    </row>
    <row r="451" spans="1:39" ht="15">
      <c r="A451" s="106">
        <v>438</v>
      </c>
      <c r="B451" s="275"/>
      <c r="C451" s="275"/>
      <c r="D451" s="275"/>
      <c r="E451" s="203"/>
      <c r="F451" s="276"/>
      <c r="G451" s="276"/>
      <c r="H451" s="276"/>
      <c r="I451" s="277"/>
      <c r="J451" s="276"/>
      <c r="K451" s="204"/>
      <c r="L451" s="276"/>
      <c r="M451" s="276"/>
      <c r="N451" s="277"/>
      <c r="O451" s="276"/>
      <c r="P451" s="277"/>
      <c r="Q451" s="194">
        <f t="shared" si="68"/>
        <v>0</v>
      </c>
      <c r="R451" s="355">
        <f t="shared" si="64"/>
        <v>0</v>
      </c>
      <c r="S451" s="278">
        <f t="shared" si="60"/>
        <v>0</v>
      </c>
      <c r="T451" s="195" t="str">
        <f>IFERROR((VLOOKUP(I451&amp;N451&amp;P451,'AP Scores'!$F$2:$G$1500,2,FALSE)), "")</f>
        <v/>
      </c>
      <c r="U451" s="276"/>
      <c r="V451" s="279"/>
      <c r="W451" s="275"/>
      <c r="X451" s="355">
        <f t="shared" si="61"/>
        <v>0</v>
      </c>
      <c r="Y451" s="280"/>
      <c r="Z451" s="280"/>
      <c r="AA451" s="281">
        <f t="shared" si="69"/>
        <v>0</v>
      </c>
      <c r="AB451" s="281">
        <f t="shared" si="65"/>
        <v>0</v>
      </c>
      <c r="AC451" s="281">
        <f t="shared" si="62"/>
        <v>0</v>
      </c>
      <c r="AD451" s="195" t="str">
        <f>IFERROR((VLOOKUP(X451&amp;Y451&amp;Z451,'AP Scores'!$F$2:$G$1500,2,FALSE)), "")</f>
        <v/>
      </c>
      <c r="AE451" s="276"/>
      <c r="AF451" s="282"/>
      <c r="AG451" s="278">
        <f t="shared" si="63"/>
        <v>0</v>
      </c>
      <c r="AH451" s="280"/>
      <c r="AI451" s="280"/>
      <c r="AJ451" s="281" cm="1">
        <f t="array" ref="AJ451">IFERROR(_xlfn.IFS(AG451*AH451*AI451&gt;0,AG451*AH451*AI451,Q451&gt;0,Q451),0)</f>
        <v>0</v>
      </c>
      <c r="AK451" s="281">
        <f t="shared" si="66"/>
        <v>0</v>
      </c>
      <c r="AL451" s="278">
        <f t="shared" si="67"/>
        <v>0</v>
      </c>
      <c r="AM451" s="196" t="str" cm="1">
        <f t="array" ref="AM451">IFERROR(_xlfn.IFS(IFERROR(VLOOKUP(AG451&amp;AH451&amp;AI451,'AP Scores'!$F$2:$G$1500,2,FALSE),"")&lt;&gt;"",VLOOKUP(AG451&amp;AH451&amp;AI451,'AP Scores'!$F$2:$G$1500,2,FALSE),T451&lt;&gt;"",T451),"")</f>
        <v/>
      </c>
    </row>
    <row r="452" spans="1:39" ht="15">
      <c r="A452" s="106">
        <v>439</v>
      </c>
      <c r="B452" s="275"/>
      <c r="C452" s="275"/>
      <c r="D452" s="275"/>
      <c r="E452" s="203"/>
      <c r="F452" s="276"/>
      <c r="G452" s="276"/>
      <c r="H452" s="276"/>
      <c r="I452" s="277"/>
      <c r="J452" s="276"/>
      <c r="K452" s="204"/>
      <c r="L452" s="276"/>
      <c r="M452" s="276"/>
      <c r="N452" s="277"/>
      <c r="O452" s="276"/>
      <c r="P452" s="277"/>
      <c r="Q452" s="194">
        <f t="shared" si="68"/>
        <v>0</v>
      </c>
      <c r="R452" s="355">
        <f t="shared" si="64"/>
        <v>0</v>
      </c>
      <c r="S452" s="278">
        <f t="shared" si="60"/>
        <v>0</v>
      </c>
      <c r="T452" s="195" t="str">
        <f>IFERROR((VLOOKUP(I452&amp;N452&amp;P452,'AP Scores'!$F$2:$G$1500,2,FALSE)), "")</f>
        <v/>
      </c>
      <c r="U452" s="276"/>
      <c r="V452" s="279"/>
      <c r="W452" s="275"/>
      <c r="X452" s="355">
        <f t="shared" si="61"/>
        <v>0</v>
      </c>
      <c r="Y452" s="280"/>
      <c r="Z452" s="280"/>
      <c r="AA452" s="281">
        <f t="shared" si="69"/>
        <v>0</v>
      </c>
      <c r="AB452" s="281">
        <f t="shared" si="65"/>
        <v>0</v>
      </c>
      <c r="AC452" s="281">
        <f t="shared" si="62"/>
        <v>0</v>
      </c>
      <c r="AD452" s="195" t="str">
        <f>IFERROR((VLOOKUP(X452&amp;Y452&amp;Z452,'AP Scores'!$F$2:$G$1500,2,FALSE)), "")</f>
        <v/>
      </c>
      <c r="AE452" s="276"/>
      <c r="AF452" s="282"/>
      <c r="AG452" s="278">
        <f t="shared" si="63"/>
        <v>0</v>
      </c>
      <c r="AH452" s="280"/>
      <c r="AI452" s="280"/>
      <c r="AJ452" s="281" cm="1">
        <f t="array" ref="AJ452">IFERROR(_xlfn.IFS(AG452*AH452*AI452&gt;0,AG452*AH452*AI452,Q452&gt;0,Q452),0)</f>
        <v>0</v>
      </c>
      <c r="AK452" s="281">
        <f t="shared" si="66"/>
        <v>0</v>
      </c>
      <c r="AL452" s="278">
        <f t="shared" si="67"/>
        <v>0</v>
      </c>
      <c r="AM452" s="196" t="str" cm="1">
        <f t="array" ref="AM452">IFERROR(_xlfn.IFS(IFERROR(VLOOKUP(AG452&amp;AH452&amp;AI452,'AP Scores'!$F$2:$G$1500,2,FALSE),"")&lt;&gt;"",VLOOKUP(AG452&amp;AH452&amp;AI452,'AP Scores'!$F$2:$G$1500,2,FALSE),T452&lt;&gt;"",T452),"")</f>
        <v/>
      </c>
    </row>
    <row r="453" spans="1:39" ht="15">
      <c r="A453" s="106">
        <v>440</v>
      </c>
      <c r="B453" s="275"/>
      <c r="C453" s="275"/>
      <c r="D453" s="275"/>
      <c r="E453" s="203"/>
      <c r="F453" s="276"/>
      <c r="G453" s="276"/>
      <c r="H453" s="276"/>
      <c r="I453" s="277"/>
      <c r="J453" s="276"/>
      <c r="K453" s="204"/>
      <c r="L453" s="276"/>
      <c r="M453" s="276"/>
      <c r="N453" s="277"/>
      <c r="O453" s="276"/>
      <c r="P453" s="277"/>
      <c r="Q453" s="194">
        <f t="shared" si="68"/>
        <v>0</v>
      </c>
      <c r="R453" s="355">
        <f t="shared" si="64"/>
        <v>0</v>
      </c>
      <c r="S453" s="278">
        <f t="shared" si="60"/>
        <v>0</v>
      </c>
      <c r="T453" s="195" t="str">
        <f>IFERROR((VLOOKUP(I453&amp;N453&amp;P453,'AP Scores'!$F$2:$G$1500,2,FALSE)), "")</f>
        <v/>
      </c>
      <c r="U453" s="276"/>
      <c r="V453" s="279"/>
      <c r="W453" s="275"/>
      <c r="X453" s="355">
        <f t="shared" si="61"/>
        <v>0</v>
      </c>
      <c r="Y453" s="280"/>
      <c r="Z453" s="280"/>
      <c r="AA453" s="281">
        <f t="shared" si="69"/>
        <v>0</v>
      </c>
      <c r="AB453" s="281">
        <f t="shared" si="65"/>
        <v>0</v>
      </c>
      <c r="AC453" s="281">
        <f t="shared" si="62"/>
        <v>0</v>
      </c>
      <c r="AD453" s="195" t="str">
        <f>IFERROR((VLOOKUP(X453&amp;Y453&amp;Z453,'AP Scores'!$F$2:$G$1500,2,FALSE)), "")</f>
        <v/>
      </c>
      <c r="AE453" s="276"/>
      <c r="AF453" s="282"/>
      <c r="AG453" s="278">
        <f t="shared" si="63"/>
        <v>0</v>
      </c>
      <c r="AH453" s="280"/>
      <c r="AI453" s="280"/>
      <c r="AJ453" s="281" cm="1">
        <f t="array" ref="AJ453">IFERROR(_xlfn.IFS(AG453*AH453*AI453&gt;0,AG453*AH453*AI453,Q453&gt;0,Q453),0)</f>
        <v>0</v>
      </c>
      <c r="AK453" s="281">
        <f t="shared" si="66"/>
        <v>0</v>
      </c>
      <c r="AL453" s="278">
        <f t="shared" si="67"/>
        <v>0</v>
      </c>
      <c r="AM453" s="196" t="str" cm="1">
        <f t="array" ref="AM453">IFERROR(_xlfn.IFS(IFERROR(VLOOKUP(AG453&amp;AH453&amp;AI453,'AP Scores'!$F$2:$G$1500,2,FALSE),"")&lt;&gt;"",VLOOKUP(AG453&amp;AH453&amp;AI453,'AP Scores'!$F$2:$G$1500,2,FALSE),T453&lt;&gt;"",T453),"")</f>
        <v/>
      </c>
    </row>
    <row r="454" spans="1:39" ht="15">
      <c r="A454" s="106">
        <v>441</v>
      </c>
      <c r="B454" s="275"/>
      <c r="C454" s="275"/>
      <c r="D454" s="275"/>
      <c r="E454" s="203"/>
      <c r="F454" s="276"/>
      <c r="G454" s="276"/>
      <c r="H454" s="276"/>
      <c r="I454" s="277"/>
      <c r="J454" s="276"/>
      <c r="K454" s="204"/>
      <c r="L454" s="276"/>
      <c r="M454" s="276"/>
      <c r="N454" s="277"/>
      <c r="O454" s="276"/>
      <c r="P454" s="277"/>
      <c r="Q454" s="194">
        <f t="shared" si="68"/>
        <v>0</v>
      </c>
      <c r="R454" s="355">
        <f t="shared" si="64"/>
        <v>0</v>
      </c>
      <c r="S454" s="278">
        <f t="shared" si="60"/>
        <v>0</v>
      </c>
      <c r="T454" s="195" t="str">
        <f>IFERROR((VLOOKUP(I454&amp;N454&amp;P454,'AP Scores'!$F$2:$G$1500,2,FALSE)), "")</f>
        <v/>
      </c>
      <c r="U454" s="276"/>
      <c r="V454" s="279"/>
      <c r="W454" s="275"/>
      <c r="X454" s="355">
        <f t="shared" si="61"/>
        <v>0</v>
      </c>
      <c r="Y454" s="280"/>
      <c r="Z454" s="280"/>
      <c r="AA454" s="281">
        <f t="shared" si="69"/>
        <v>0</v>
      </c>
      <c r="AB454" s="281">
        <f t="shared" si="65"/>
        <v>0</v>
      </c>
      <c r="AC454" s="281">
        <f t="shared" si="62"/>
        <v>0</v>
      </c>
      <c r="AD454" s="195" t="str">
        <f>IFERROR((VLOOKUP(X454&amp;Y454&amp;Z454,'AP Scores'!$F$2:$G$1500,2,FALSE)), "")</f>
        <v/>
      </c>
      <c r="AE454" s="276"/>
      <c r="AF454" s="282"/>
      <c r="AG454" s="278">
        <f t="shared" si="63"/>
        <v>0</v>
      </c>
      <c r="AH454" s="280"/>
      <c r="AI454" s="280"/>
      <c r="AJ454" s="281" cm="1">
        <f t="array" ref="AJ454">IFERROR(_xlfn.IFS(AG454*AH454*AI454&gt;0,AG454*AH454*AI454,Q454&gt;0,Q454),0)</f>
        <v>0</v>
      </c>
      <c r="AK454" s="281">
        <f t="shared" si="66"/>
        <v>0</v>
      </c>
      <c r="AL454" s="278">
        <f t="shared" si="67"/>
        <v>0</v>
      </c>
      <c r="AM454" s="196" t="str" cm="1">
        <f t="array" ref="AM454">IFERROR(_xlfn.IFS(IFERROR(VLOOKUP(AG454&amp;AH454&amp;AI454,'AP Scores'!$F$2:$G$1500,2,FALSE),"")&lt;&gt;"",VLOOKUP(AG454&amp;AH454&amp;AI454,'AP Scores'!$F$2:$G$1500,2,FALSE),T454&lt;&gt;"",T454),"")</f>
        <v/>
      </c>
    </row>
    <row r="455" spans="1:39" ht="15">
      <c r="A455" s="106">
        <v>442</v>
      </c>
      <c r="B455" s="275"/>
      <c r="C455" s="275"/>
      <c r="D455" s="275"/>
      <c r="E455" s="203"/>
      <c r="F455" s="276"/>
      <c r="G455" s="276"/>
      <c r="H455" s="276"/>
      <c r="I455" s="277"/>
      <c r="J455" s="276"/>
      <c r="K455" s="204"/>
      <c r="L455" s="276"/>
      <c r="M455" s="276"/>
      <c r="N455" s="277"/>
      <c r="O455" s="276"/>
      <c r="P455" s="277"/>
      <c r="Q455" s="194">
        <f t="shared" si="68"/>
        <v>0</v>
      </c>
      <c r="R455" s="355">
        <f t="shared" si="64"/>
        <v>0</v>
      </c>
      <c r="S455" s="278">
        <f t="shared" si="60"/>
        <v>0</v>
      </c>
      <c r="T455" s="195" t="str">
        <f>IFERROR((VLOOKUP(I455&amp;N455&amp;P455,'AP Scores'!$F$2:$G$1500,2,FALSE)), "")</f>
        <v/>
      </c>
      <c r="U455" s="276"/>
      <c r="V455" s="279"/>
      <c r="W455" s="275"/>
      <c r="X455" s="355">
        <f t="shared" si="61"/>
        <v>0</v>
      </c>
      <c r="Y455" s="280"/>
      <c r="Z455" s="280"/>
      <c r="AA455" s="281">
        <f t="shared" si="69"/>
        <v>0</v>
      </c>
      <c r="AB455" s="281">
        <f t="shared" si="65"/>
        <v>0</v>
      </c>
      <c r="AC455" s="281">
        <f t="shared" si="62"/>
        <v>0</v>
      </c>
      <c r="AD455" s="195" t="str">
        <f>IFERROR((VLOOKUP(X455&amp;Y455&amp;Z455,'AP Scores'!$F$2:$G$1500,2,FALSE)), "")</f>
        <v/>
      </c>
      <c r="AE455" s="276"/>
      <c r="AF455" s="282"/>
      <c r="AG455" s="278">
        <f t="shared" si="63"/>
        <v>0</v>
      </c>
      <c r="AH455" s="280"/>
      <c r="AI455" s="280"/>
      <c r="AJ455" s="281" cm="1">
        <f t="array" ref="AJ455">IFERROR(_xlfn.IFS(AG455*AH455*AI455&gt;0,AG455*AH455*AI455,Q455&gt;0,Q455),0)</f>
        <v>0</v>
      </c>
      <c r="AK455" s="281">
        <f t="shared" si="66"/>
        <v>0</v>
      </c>
      <c r="AL455" s="278">
        <f t="shared" si="67"/>
        <v>0</v>
      </c>
      <c r="AM455" s="196" t="str" cm="1">
        <f t="array" ref="AM455">IFERROR(_xlfn.IFS(IFERROR(VLOOKUP(AG455&amp;AH455&amp;AI455,'AP Scores'!$F$2:$G$1500,2,FALSE),"")&lt;&gt;"",VLOOKUP(AG455&amp;AH455&amp;AI455,'AP Scores'!$F$2:$G$1500,2,FALSE),T455&lt;&gt;"",T455),"")</f>
        <v/>
      </c>
    </row>
    <row r="456" spans="1:39" ht="15">
      <c r="A456" s="106">
        <v>443</v>
      </c>
      <c r="B456" s="275"/>
      <c r="C456" s="275"/>
      <c r="D456" s="275"/>
      <c r="E456" s="203"/>
      <c r="F456" s="276"/>
      <c r="G456" s="276"/>
      <c r="H456" s="276"/>
      <c r="I456" s="277"/>
      <c r="J456" s="276"/>
      <c r="K456" s="204"/>
      <c r="L456" s="276"/>
      <c r="M456" s="276"/>
      <c r="N456" s="277"/>
      <c r="O456" s="276"/>
      <c r="P456" s="277"/>
      <c r="Q456" s="194">
        <f t="shared" si="68"/>
        <v>0</v>
      </c>
      <c r="R456" s="355">
        <f t="shared" si="64"/>
        <v>0</v>
      </c>
      <c r="S456" s="278">
        <f t="shared" si="60"/>
        <v>0</v>
      </c>
      <c r="T456" s="195" t="str">
        <f>IFERROR((VLOOKUP(I456&amp;N456&amp;P456,'AP Scores'!$F$2:$G$1500,2,FALSE)), "")</f>
        <v/>
      </c>
      <c r="U456" s="276"/>
      <c r="V456" s="279"/>
      <c r="W456" s="275"/>
      <c r="X456" s="355">
        <f t="shared" si="61"/>
        <v>0</v>
      </c>
      <c r="Y456" s="280"/>
      <c r="Z456" s="280"/>
      <c r="AA456" s="281">
        <f t="shared" si="69"/>
        <v>0</v>
      </c>
      <c r="AB456" s="281">
        <f t="shared" si="65"/>
        <v>0</v>
      </c>
      <c r="AC456" s="281">
        <f t="shared" si="62"/>
        <v>0</v>
      </c>
      <c r="AD456" s="195" t="str">
        <f>IFERROR((VLOOKUP(X456&amp;Y456&amp;Z456,'AP Scores'!$F$2:$G$1500,2,FALSE)), "")</f>
        <v/>
      </c>
      <c r="AE456" s="276"/>
      <c r="AF456" s="282"/>
      <c r="AG456" s="278">
        <f t="shared" si="63"/>
        <v>0</v>
      </c>
      <c r="AH456" s="280"/>
      <c r="AI456" s="280"/>
      <c r="AJ456" s="281" cm="1">
        <f t="array" ref="AJ456">IFERROR(_xlfn.IFS(AG456*AH456*AI456&gt;0,AG456*AH456*AI456,Q456&gt;0,Q456),0)</f>
        <v>0</v>
      </c>
      <c r="AK456" s="281">
        <f t="shared" si="66"/>
        <v>0</v>
      </c>
      <c r="AL456" s="278">
        <f t="shared" si="67"/>
        <v>0</v>
      </c>
      <c r="AM456" s="196" t="str" cm="1">
        <f t="array" ref="AM456">IFERROR(_xlfn.IFS(IFERROR(VLOOKUP(AG456&amp;AH456&amp;AI456,'AP Scores'!$F$2:$G$1500,2,FALSE),"")&lt;&gt;"",VLOOKUP(AG456&amp;AH456&amp;AI456,'AP Scores'!$F$2:$G$1500,2,FALSE),T456&lt;&gt;"",T456),"")</f>
        <v/>
      </c>
    </row>
    <row r="457" spans="1:39" ht="15">
      <c r="A457" s="106">
        <v>444</v>
      </c>
      <c r="B457" s="275"/>
      <c r="C457" s="275"/>
      <c r="D457" s="275"/>
      <c r="E457" s="203"/>
      <c r="F457" s="276"/>
      <c r="G457" s="276"/>
      <c r="H457" s="276"/>
      <c r="I457" s="277"/>
      <c r="J457" s="276"/>
      <c r="K457" s="204"/>
      <c r="L457" s="276"/>
      <c r="M457" s="276"/>
      <c r="N457" s="277"/>
      <c r="O457" s="276"/>
      <c r="P457" s="277"/>
      <c r="Q457" s="194">
        <f t="shared" si="68"/>
        <v>0</v>
      </c>
      <c r="R457" s="355">
        <f t="shared" si="64"/>
        <v>0</v>
      </c>
      <c r="S457" s="278">
        <f t="shared" si="60"/>
        <v>0</v>
      </c>
      <c r="T457" s="195" t="str">
        <f>IFERROR((VLOOKUP(I457&amp;N457&amp;P457,'AP Scores'!$F$2:$G$1500,2,FALSE)), "")</f>
        <v/>
      </c>
      <c r="U457" s="276"/>
      <c r="V457" s="279"/>
      <c r="W457" s="275"/>
      <c r="X457" s="355">
        <f t="shared" si="61"/>
        <v>0</v>
      </c>
      <c r="Y457" s="280"/>
      <c r="Z457" s="280"/>
      <c r="AA457" s="281">
        <f t="shared" si="69"/>
        <v>0</v>
      </c>
      <c r="AB457" s="281">
        <f t="shared" si="65"/>
        <v>0</v>
      </c>
      <c r="AC457" s="281">
        <f t="shared" si="62"/>
        <v>0</v>
      </c>
      <c r="AD457" s="195" t="str">
        <f>IFERROR((VLOOKUP(X457&amp;Y457&amp;Z457,'AP Scores'!$F$2:$G$1500,2,FALSE)), "")</f>
        <v/>
      </c>
      <c r="AE457" s="276"/>
      <c r="AF457" s="282"/>
      <c r="AG457" s="278">
        <f t="shared" si="63"/>
        <v>0</v>
      </c>
      <c r="AH457" s="280"/>
      <c r="AI457" s="280"/>
      <c r="AJ457" s="281" cm="1">
        <f t="array" ref="AJ457">IFERROR(_xlfn.IFS(AG457*AH457*AI457&gt;0,AG457*AH457*AI457,Q457&gt;0,Q457),0)</f>
        <v>0</v>
      </c>
      <c r="AK457" s="281">
        <f t="shared" si="66"/>
        <v>0</v>
      </c>
      <c r="AL457" s="278">
        <f t="shared" si="67"/>
        <v>0</v>
      </c>
      <c r="AM457" s="196" t="str" cm="1">
        <f t="array" ref="AM457">IFERROR(_xlfn.IFS(IFERROR(VLOOKUP(AG457&amp;AH457&amp;AI457,'AP Scores'!$F$2:$G$1500,2,FALSE),"")&lt;&gt;"",VLOOKUP(AG457&amp;AH457&amp;AI457,'AP Scores'!$F$2:$G$1500,2,FALSE),T457&lt;&gt;"",T457),"")</f>
        <v/>
      </c>
    </row>
    <row r="458" spans="1:39" ht="15">
      <c r="A458" s="106">
        <v>445</v>
      </c>
      <c r="B458" s="275"/>
      <c r="C458" s="275"/>
      <c r="D458" s="275"/>
      <c r="E458" s="203"/>
      <c r="F458" s="276"/>
      <c r="G458" s="276"/>
      <c r="H458" s="276"/>
      <c r="I458" s="277"/>
      <c r="J458" s="276"/>
      <c r="K458" s="204"/>
      <c r="L458" s="276"/>
      <c r="M458" s="276"/>
      <c r="N458" s="277"/>
      <c r="O458" s="276"/>
      <c r="P458" s="277"/>
      <c r="Q458" s="194">
        <f t="shared" si="68"/>
        <v>0</v>
      </c>
      <c r="R458" s="355">
        <f t="shared" si="64"/>
        <v>0</v>
      </c>
      <c r="S458" s="278">
        <f t="shared" si="60"/>
        <v>0</v>
      </c>
      <c r="T458" s="195" t="str">
        <f>IFERROR((VLOOKUP(I458&amp;N458&amp;P458,'AP Scores'!$F$2:$G$1500,2,FALSE)), "")</f>
        <v/>
      </c>
      <c r="U458" s="276"/>
      <c r="V458" s="279"/>
      <c r="W458" s="275"/>
      <c r="X458" s="355">
        <f t="shared" si="61"/>
        <v>0</v>
      </c>
      <c r="Y458" s="280"/>
      <c r="Z458" s="280"/>
      <c r="AA458" s="281">
        <f t="shared" si="69"/>
        <v>0</v>
      </c>
      <c r="AB458" s="281">
        <f t="shared" si="65"/>
        <v>0</v>
      </c>
      <c r="AC458" s="281">
        <f t="shared" si="62"/>
        <v>0</v>
      </c>
      <c r="AD458" s="195" t="str">
        <f>IFERROR((VLOOKUP(X458&amp;Y458&amp;Z458,'AP Scores'!$F$2:$G$1500,2,FALSE)), "")</f>
        <v/>
      </c>
      <c r="AE458" s="276"/>
      <c r="AF458" s="282"/>
      <c r="AG458" s="278">
        <f t="shared" si="63"/>
        <v>0</v>
      </c>
      <c r="AH458" s="280"/>
      <c r="AI458" s="280"/>
      <c r="AJ458" s="281" cm="1">
        <f t="array" ref="AJ458">IFERROR(_xlfn.IFS(AG458*AH458*AI458&gt;0,AG458*AH458*AI458,Q458&gt;0,Q458),0)</f>
        <v>0</v>
      </c>
      <c r="AK458" s="281">
        <f t="shared" si="66"/>
        <v>0</v>
      </c>
      <c r="AL458" s="278">
        <f t="shared" si="67"/>
        <v>0</v>
      </c>
      <c r="AM458" s="196" t="str" cm="1">
        <f t="array" ref="AM458">IFERROR(_xlfn.IFS(IFERROR(VLOOKUP(AG458&amp;AH458&amp;AI458,'AP Scores'!$F$2:$G$1500,2,FALSE),"")&lt;&gt;"",VLOOKUP(AG458&amp;AH458&amp;AI458,'AP Scores'!$F$2:$G$1500,2,FALSE),T458&lt;&gt;"",T458),"")</f>
        <v/>
      </c>
    </row>
    <row r="459" spans="1:39" ht="15">
      <c r="A459" s="106">
        <v>446</v>
      </c>
      <c r="B459" s="275"/>
      <c r="C459" s="275"/>
      <c r="D459" s="275"/>
      <c r="E459" s="203"/>
      <c r="F459" s="276"/>
      <c r="G459" s="276"/>
      <c r="H459" s="276"/>
      <c r="I459" s="277"/>
      <c r="J459" s="276"/>
      <c r="K459" s="204"/>
      <c r="L459" s="276"/>
      <c r="M459" s="276"/>
      <c r="N459" s="277"/>
      <c r="O459" s="276"/>
      <c r="P459" s="277"/>
      <c r="Q459" s="194">
        <f t="shared" si="68"/>
        <v>0</v>
      </c>
      <c r="R459" s="355">
        <f t="shared" si="64"/>
        <v>0</v>
      </c>
      <c r="S459" s="278">
        <f t="shared" si="60"/>
        <v>0</v>
      </c>
      <c r="T459" s="195" t="str">
        <f>IFERROR((VLOOKUP(I459&amp;N459&amp;P459,'AP Scores'!$F$2:$G$1500,2,FALSE)), "")</f>
        <v/>
      </c>
      <c r="U459" s="276"/>
      <c r="V459" s="279"/>
      <c r="W459" s="275"/>
      <c r="X459" s="355">
        <f t="shared" si="61"/>
        <v>0</v>
      </c>
      <c r="Y459" s="280"/>
      <c r="Z459" s="280"/>
      <c r="AA459" s="281">
        <f t="shared" si="69"/>
        <v>0</v>
      </c>
      <c r="AB459" s="281">
        <f t="shared" si="65"/>
        <v>0</v>
      </c>
      <c r="AC459" s="281">
        <f t="shared" si="62"/>
        <v>0</v>
      </c>
      <c r="AD459" s="195" t="str">
        <f>IFERROR((VLOOKUP(X459&amp;Y459&amp;Z459,'AP Scores'!$F$2:$G$1500,2,FALSE)), "")</f>
        <v/>
      </c>
      <c r="AE459" s="276"/>
      <c r="AF459" s="282"/>
      <c r="AG459" s="278">
        <f t="shared" si="63"/>
        <v>0</v>
      </c>
      <c r="AH459" s="280"/>
      <c r="AI459" s="280"/>
      <c r="AJ459" s="281" cm="1">
        <f t="array" ref="AJ459">IFERROR(_xlfn.IFS(AG459*AH459*AI459&gt;0,AG459*AH459*AI459,Q459&gt;0,Q459),0)</f>
        <v>0</v>
      </c>
      <c r="AK459" s="281">
        <f t="shared" si="66"/>
        <v>0</v>
      </c>
      <c r="AL459" s="278">
        <f t="shared" si="67"/>
        <v>0</v>
      </c>
      <c r="AM459" s="196" t="str" cm="1">
        <f t="array" ref="AM459">IFERROR(_xlfn.IFS(IFERROR(VLOOKUP(AG459&amp;AH459&amp;AI459,'AP Scores'!$F$2:$G$1500,2,FALSE),"")&lt;&gt;"",VLOOKUP(AG459&amp;AH459&amp;AI459,'AP Scores'!$F$2:$G$1500,2,FALSE),T459&lt;&gt;"",T459),"")</f>
        <v/>
      </c>
    </row>
    <row r="460" spans="1:39" ht="15">
      <c r="A460" s="106">
        <v>447</v>
      </c>
      <c r="B460" s="275"/>
      <c r="C460" s="275"/>
      <c r="D460" s="275"/>
      <c r="E460" s="203"/>
      <c r="F460" s="276"/>
      <c r="G460" s="276"/>
      <c r="H460" s="276"/>
      <c r="I460" s="277"/>
      <c r="J460" s="276"/>
      <c r="K460" s="204"/>
      <c r="L460" s="276"/>
      <c r="M460" s="276"/>
      <c r="N460" s="277"/>
      <c r="O460" s="276"/>
      <c r="P460" s="277"/>
      <c r="Q460" s="194">
        <f t="shared" si="68"/>
        <v>0</v>
      </c>
      <c r="R460" s="355">
        <f t="shared" si="64"/>
        <v>0</v>
      </c>
      <c r="S460" s="278">
        <f t="shared" si="60"/>
        <v>0</v>
      </c>
      <c r="T460" s="195" t="str">
        <f>IFERROR((VLOOKUP(I460&amp;N460&amp;P460,'AP Scores'!$F$2:$G$1500,2,FALSE)), "")</f>
        <v/>
      </c>
      <c r="U460" s="276"/>
      <c r="V460" s="279"/>
      <c r="W460" s="275"/>
      <c r="X460" s="355">
        <f t="shared" si="61"/>
        <v>0</v>
      </c>
      <c r="Y460" s="280"/>
      <c r="Z460" s="280"/>
      <c r="AA460" s="281">
        <f t="shared" si="69"/>
        <v>0</v>
      </c>
      <c r="AB460" s="281">
        <f t="shared" si="65"/>
        <v>0</v>
      </c>
      <c r="AC460" s="281">
        <f t="shared" si="62"/>
        <v>0</v>
      </c>
      <c r="AD460" s="195" t="str">
        <f>IFERROR((VLOOKUP(X460&amp;Y460&amp;Z460,'AP Scores'!$F$2:$G$1500,2,FALSE)), "")</f>
        <v/>
      </c>
      <c r="AE460" s="276"/>
      <c r="AF460" s="282"/>
      <c r="AG460" s="278">
        <f t="shared" si="63"/>
        <v>0</v>
      </c>
      <c r="AH460" s="280"/>
      <c r="AI460" s="280"/>
      <c r="AJ460" s="281" cm="1">
        <f t="array" ref="AJ460">IFERROR(_xlfn.IFS(AG460*AH460*AI460&gt;0,AG460*AH460*AI460,Q460&gt;0,Q460),0)</f>
        <v>0</v>
      </c>
      <c r="AK460" s="281">
        <f t="shared" si="66"/>
        <v>0</v>
      </c>
      <c r="AL460" s="278">
        <f t="shared" si="67"/>
        <v>0</v>
      </c>
      <c r="AM460" s="196" t="str" cm="1">
        <f t="array" ref="AM460">IFERROR(_xlfn.IFS(IFERROR(VLOOKUP(AG460&amp;AH460&amp;AI460,'AP Scores'!$F$2:$G$1500,2,FALSE),"")&lt;&gt;"",VLOOKUP(AG460&amp;AH460&amp;AI460,'AP Scores'!$F$2:$G$1500,2,FALSE),T460&lt;&gt;"",T460),"")</f>
        <v/>
      </c>
    </row>
    <row r="461" spans="1:39" ht="15">
      <c r="A461" s="106">
        <v>448</v>
      </c>
      <c r="B461" s="275"/>
      <c r="C461" s="275"/>
      <c r="D461" s="275"/>
      <c r="E461" s="203"/>
      <c r="F461" s="276"/>
      <c r="G461" s="276"/>
      <c r="H461" s="276"/>
      <c r="I461" s="277"/>
      <c r="J461" s="276"/>
      <c r="K461" s="204"/>
      <c r="L461" s="276"/>
      <c r="M461" s="276"/>
      <c r="N461" s="277"/>
      <c r="O461" s="276"/>
      <c r="P461" s="277"/>
      <c r="Q461" s="194">
        <f t="shared" si="68"/>
        <v>0</v>
      </c>
      <c r="R461" s="355">
        <f t="shared" si="64"/>
        <v>0</v>
      </c>
      <c r="S461" s="278">
        <f t="shared" si="60"/>
        <v>0</v>
      </c>
      <c r="T461" s="195" t="str">
        <f>IFERROR((VLOOKUP(I461&amp;N461&amp;P461,'AP Scores'!$F$2:$G$1500,2,FALSE)), "")</f>
        <v/>
      </c>
      <c r="U461" s="276"/>
      <c r="V461" s="279"/>
      <c r="W461" s="275"/>
      <c r="X461" s="355">
        <f t="shared" si="61"/>
        <v>0</v>
      </c>
      <c r="Y461" s="280"/>
      <c r="Z461" s="280"/>
      <c r="AA461" s="281">
        <f t="shared" si="69"/>
        <v>0</v>
      </c>
      <c r="AB461" s="281">
        <f t="shared" si="65"/>
        <v>0</v>
      </c>
      <c r="AC461" s="281">
        <f t="shared" si="62"/>
        <v>0</v>
      </c>
      <c r="AD461" s="195" t="str">
        <f>IFERROR((VLOOKUP(X461&amp;Y461&amp;Z461,'AP Scores'!$F$2:$G$1500,2,FALSE)), "")</f>
        <v/>
      </c>
      <c r="AE461" s="276"/>
      <c r="AF461" s="282"/>
      <c r="AG461" s="278">
        <f t="shared" si="63"/>
        <v>0</v>
      </c>
      <c r="AH461" s="280"/>
      <c r="AI461" s="280"/>
      <c r="AJ461" s="281" cm="1">
        <f t="array" ref="AJ461">IFERROR(_xlfn.IFS(AG461*AH461*AI461&gt;0,AG461*AH461*AI461,Q461&gt;0,Q461),0)</f>
        <v>0</v>
      </c>
      <c r="AK461" s="281">
        <f t="shared" si="66"/>
        <v>0</v>
      </c>
      <c r="AL461" s="278">
        <f t="shared" si="67"/>
        <v>0</v>
      </c>
      <c r="AM461" s="196" t="str" cm="1">
        <f t="array" ref="AM461">IFERROR(_xlfn.IFS(IFERROR(VLOOKUP(AG461&amp;AH461&amp;AI461,'AP Scores'!$F$2:$G$1500,2,FALSE),"")&lt;&gt;"",VLOOKUP(AG461&amp;AH461&amp;AI461,'AP Scores'!$F$2:$G$1500,2,FALSE),T461&lt;&gt;"",T461),"")</f>
        <v/>
      </c>
    </row>
    <row r="462" spans="1:39" ht="15">
      <c r="A462" s="106">
        <v>449</v>
      </c>
      <c r="B462" s="275"/>
      <c r="C462" s="275"/>
      <c r="D462" s="275"/>
      <c r="E462" s="203"/>
      <c r="F462" s="276"/>
      <c r="G462" s="276"/>
      <c r="H462" s="276"/>
      <c r="I462" s="277"/>
      <c r="J462" s="276"/>
      <c r="K462" s="204"/>
      <c r="L462" s="276"/>
      <c r="M462" s="276"/>
      <c r="N462" s="277"/>
      <c r="O462" s="276"/>
      <c r="P462" s="277"/>
      <c r="Q462" s="194">
        <f t="shared" si="68"/>
        <v>0</v>
      </c>
      <c r="R462" s="355">
        <f t="shared" si="64"/>
        <v>0</v>
      </c>
      <c r="S462" s="278">
        <f t="shared" ref="S462:S525" si="70">I462*N462</f>
        <v>0</v>
      </c>
      <c r="T462" s="195" t="str">
        <f>IFERROR((VLOOKUP(I462&amp;N462&amp;P462,'AP Scores'!$F$2:$G$1500,2,FALSE)), "")</f>
        <v/>
      </c>
      <c r="U462" s="276"/>
      <c r="V462" s="279"/>
      <c r="W462" s="275"/>
      <c r="X462" s="355">
        <f t="shared" ref="X462:X525" si="71">I462</f>
        <v>0</v>
      </c>
      <c r="Y462" s="280"/>
      <c r="Z462" s="280"/>
      <c r="AA462" s="281">
        <f t="shared" si="69"/>
        <v>0</v>
      </c>
      <c r="AB462" s="281">
        <f t="shared" si="65"/>
        <v>0</v>
      </c>
      <c r="AC462" s="281">
        <f t="shared" ref="AC462:AC525" si="72">X462*Y462</f>
        <v>0</v>
      </c>
      <c r="AD462" s="195" t="str">
        <f>IFERROR((VLOOKUP(X462&amp;Y462&amp;Z462,'AP Scores'!$F$2:$G$1500,2,FALSE)), "")</f>
        <v/>
      </c>
      <c r="AE462" s="276"/>
      <c r="AF462" s="282"/>
      <c r="AG462" s="278">
        <f t="shared" ref="AG462:AG525" si="73">I462</f>
        <v>0</v>
      </c>
      <c r="AH462" s="280"/>
      <c r="AI462" s="280"/>
      <c r="AJ462" s="281" cm="1">
        <f t="array" ref="AJ462">IFERROR(_xlfn.IFS(AG462*AH462*AI462&gt;0,AG462*AH462*AI462,Q462&gt;0,Q462),0)</f>
        <v>0</v>
      </c>
      <c r="AK462" s="281">
        <f t="shared" si="66"/>
        <v>0</v>
      </c>
      <c r="AL462" s="278">
        <f t="shared" si="67"/>
        <v>0</v>
      </c>
      <c r="AM462" s="196" t="str" cm="1">
        <f t="array" ref="AM462">IFERROR(_xlfn.IFS(IFERROR(VLOOKUP(AG462&amp;AH462&amp;AI462,'AP Scores'!$F$2:$G$1500,2,FALSE),"")&lt;&gt;"",VLOOKUP(AG462&amp;AH462&amp;AI462,'AP Scores'!$F$2:$G$1500,2,FALSE),T462&lt;&gt;"",T462),"")</f>
        <v/>
      </c>
    </row>
    <row r="463" spans="1:39" ht="15">
      <c r="A463" s="106">
        <v>450</v>
      </c>
      <c r="B463" s="275"/>
      <c r="C463" s="275"/>
      <c r="D463" s="275"/>
      <c r="E463" s="203"/>
      <c r="F463" s="276"/>
      <c r="G463" s="276"/>
      <c r="H463" s="276"/>
      <c r="I463" s="277"/>
      <c r="J463" s="276"/>
      <c r="K463" s="204"/>
      <c r="L463" s="276"/>
      <c r="M463" s="276"/>
      <c r="N463" s="277"/>
      <c r="O463" s="276"/>
      <c r="P463" s="277"/>
      <c r="Q463" s="194">
        <f t="shared" si="68"/>
        <v>0</v>
      </c>
      <c r="R463" s="355">
        <f t="shared" ref="R463:R526" si="74">I463*P463</f>
        <v>0</v>
      </c>
      <c r="S463" s="278">
        <f t="shared" si="70"/>
        <v>0</v>
      </c>
      <c r="T463" s="195" t="str">
        <f>IFERROR((VLOOKUP(I463&amp;N463&amp;P463,'AP Scores'!$F$2:$G$1500,2,FALSE)), "")</f>
        <v/>
      </c>
      <c r="U463" s="276"/>
      <c r="V463" s="279"/>
      <c r="W463" s="275"/>
      <c r="X463" s="355">
        <f t="shared" si="71"/>
        <v>0</v>
      </c>
      <c r="Y463" s="280"/>
      <c r="Z463" s="280"/>
      <c r="AA463" s="281">
        <f t="shared" si="69"/>
        <v>0</v>
      </c>
      <c r="AB463" s="281">
        <f t="shared" ref="AB463:AB526" si="75">X463*Z463</f>
        <v>0</v>
      </c>
      <c r="AC463" s="281">
        <f t="shared" si="72"/>
        <v>0</v>
      </c>
      <c r="AD463" s="195" t="str">
        <f>IFERROR((VLOOKUP(X463&amp;Y463&amp;Z463,'AP Scores'!$F$2:$G$1500,2,FALSE)), "")</f>
        <v/>
      </c>
      <c r="AE463" s="276"/>
      <c r="AF463" s="282"/>
      <c r="AG463" s="278">
        <f t="shared" si="73"/>
        <v>0</v>
      </c>
      <c r="AH463" s="280"/>
      <c r="AI463" s="280"/>
      <c r="AJ463" s="281" cm="1">
        <f t="array" ref="AJ463">IFERROR(_xlfn.IFS(AG463*AH463*AI463&gt;0,AG463*AH463*AI463,Q463&gt;0,Q463),0)</f>
        <v>0</v>
      </c>
      <c r="AK463" s="281">
        <f t="shared" ref="AK463:AK526" si="76">AG463*AI463</f>
        <v>0</v>
      </c>
      <c r="AL463" s="278">
        <f t="shared" ref="AL463:AL526" si="77">AG463*AH463</f>
        <v>0</v>
      </c>
      <c r="AM463" s="196" t="str" cm="1">
        <f t="array" ref="AM463">IFERROR(_xlfn.IFS(IFERROR(VLOOKUP(AG463&amp;AH463&amp;AI463,'AP Scores'!$F$2:$G$1500,2,FALSE),"")&lt;&gt;"",VLOOKUP(AG463&amp;AH463&amp;AI463,'AP Scores'!$F$2:$G$1500,2,FALSE),T463&lt;&gt;"",T463),"")</f>
        <v/>
      </c>
    </row>
    <row r="464" spans="1:39" ht="15">
      <c r="A464" s="106">
        <v>451</v>
      </c>
      <c r="B464" s="275"/>
      <c r="C464" s="275"/>
      <c r="D464" s="275"/>
      <c r="E464" s="203"/>
      <c r="F464" s="276"/>
      <c r="G464" s="276"/>
      <c r="H464" s="276"/>
      <c r="I464" s="277"/>
      <c r="J464" s="276"/>
      <c r="K464" s="204"/>
      <c r="L464" s="276"/>
      <c r="M464" s="276"/>
      <c r="N464" s="277"/>
      <c r="O464" s="276"/>
      <c r="P464" s="277"/>
      <c r="Q464" s="194">
        <f t="shared" ref="Q464:Q527" si="78">I464*N464*P464</f>
        <v>0</v>
      </c>
      <c r="R464" s="355">
        <f t="shared" si="74"/>
        <v>0</v>
      </c>
      <c r="S464" s="278">
        <f t="shared" si="70"/>
        <v>0</v>
      </c>
      <c r="T464" s="195" t="str">
        <f>IFERROR((VLOOKUP(I464&amp;N464&amp;P464,'AP Scores'!$F$2:$G$1500,2,FALSE)), "")</f>
        <v/>
      </c>
      <c r="U464" s="276"/>
      <c r="V464" s="279"/>
      <c r="W464" s="275"/>
      <c r="X464" s="355">
        <f t="shared" si="71"/>
        <v>0</v>
      </c>
      <c r="Y464" s="280"/>
      <c r="Z464" s="280"/>
      <c r="AA464" s="281">
        <f t="shared" ref="AA464:AA527" si="79">X464*Y464*Z464</f>
        <v>0</v>
      </c>
      <c r="AB464" s="281">
        <f t="shared" si="75"/>
        <v>0</v>
      </c>
      <c r="AC464" s="281">
        <f t="shared" si="72"/>
        <v>0</v>
      </c>
      <c r="AD464" s="195" t="str">
        <f>IFERROR((VLOOKUP(X464&amp;Y464&amp;Z464,'AP Scores'!$F$2:$G$1500,2,FALSE)), "")</f>
        <v/>
      </c>
      <c r="AE464" s="276"/>
      <c r="AF464" s="282"/>
      <c r="AG464" s="278">
        <f t="shared" si="73"/>
        <v>0</v>
      </c>
      <c r="AH464" s="280"/>
      <c r="AI464" s="280"/>
      <c r="AJ464" s="281" cm="1">
        <f t="array" ref="AJ464">IFERROR(_xlfn.IFS(AG464*AH464*AI464&gt;0,AG464*AH464*AI464,Q464&gt;0,Q464),0)</f>
        <v>0</v>
      </c>
      <c r="AK464" s="281">
        <f t="shared" si="76"/>
        <v>0</v>
      </c>
      <c r="AL464" s="278">
        <f t="shared" si="77"/>
        <v>0</v>
      </c>
      <c r="AM464" s="196" t="str" cm="1">
        <f t="array" ref="AM464">IFERROR(_xlfn.IFS(IFERROR(VLOOKUP(AG464&amp;AH464&amp;AI464,'AP Scores'!$F$2:$G$1500,2,FALSE),"")&lt;&gt;"",VLOOKUP(AG464&amp;AH464&amp;AI464,'AP Scores'!$F$2:$G$1500,2,FALSE),T464&lt;&gt;"",T464),"")</f>
        <v/>
      </c>
    </row>
    <row r="465" spans="1:39" ht="15">
      <c r="A465" s="106">
        <v>452</v>
      </c>
      <c r="B465" s="275"/>
      <c r="C465" s="275"/>
      <c r="D465" s="275"/>
      <c r="E465" s="203"/>
      <c r="F465" s="276"/>
      <c r="G465" s="276"/>
      <c r="H465" s="276"/>
      <c r="I465" s="277"/>
      <c r="J465" s="276"/>
      <c r="K465" s="204"/>
      <c r="L465" s="276"/>
      <c r="M465" s="276"/>
      <c r="N465" s="277"/>
      <c r="O465" s="276"/>
      <c r="P465" s="277"/>
      <c r="Q465" s="194">
        <f t="shared" si="78"/>
        <v>0</v>
      </c>
      <c r="R465" s="355">
        <f t="shared" si="74"/>
        <v>0</v>
      </c>
      <c r="S465" s="278">
        <f t="shared" si="70"/>
        <v>0</v>
      </c>
      <c r="T465" s="195" t="str">
        <f>IFERROR((VLOOKUP(I465&amp;N465&amp;P465,'AP Scores'!$F$2:$G$1500,2,FALSE)), "")</f>
        <v/>
      </c>
      <c r="U465" s="276"/>
      <c r="V465" s="279"/>
      <c r="W465" s="275"/>
      <c r="X465" s="355">
        <f t="shared" si="71"/>
        <v>0</v>
      </c>
      <c r="Y465" s="280"/>
      <c r="Z465" s="280"/>
      <c r="AA465" s="281">
        <f t="shared" si="79"/>
        <v>0</v>
      </c>
      <c r="AB465" s="281">
        <f t="shared" si="75"/>
        <v>0</v>
      </c>
      <c r="AC465" s="281">
        <f t="shared" si="72"/>
        <v>0</v>
      </c>
      <c r="AD465" s="195" t="str">
        <f>IFERROR((VLOOKUP(X465&amp;Y465&amp;Z465,'AP Scores'!$F$2:$G$1500,2,FALSE)), "")</f>
        <v/>
      </c>
      <c r="AE465" s="276"/>
      <c r="AF465" s="282"/>
      <c r="AG465" s="278">
        <f t="shared" si="73"/>
        <v>0</v>
      </c>
      <c r="AH465" s="280"/>
      <c r="AI465" s="280"/>
      <c r="AJ465" s="281" cm="1">
        <f t="array" ref="AJ465">IFERROR(_xlfn.IFS(AG465*AH465*AI465&gt;0,AG465*AH465*AI465,Q465&gt;0,Q465),0)</f>
        <v>0</v>
      </c>
      <c r="AK465" s="281">
        <f t="shared" si="76"/>
        <v>0</v>
      </c>
      <c r="AL465" s="278">
        <f t="shared" si="77"/>
        <v>0</v>
      </c>
      <c r="AM465" s="196" t="str" cm="1">
        <f t="array" ref="AM465">IFERROR(_xlfn.IFS(IFERROR(VLOOKUP(AG465&amp;AH465&amp;AI465,'AP Scores'!$F$2:$G$1500,2,FALSE),"")&lt;&gt;"",VLOOKUP(AG465&amp;AH465&amp;AI465,'AP Scores'!$F$2:$G$1500,2,FALSE),T465&lt;&gt;"",T465),"")</f>
        <v/>
      </c>
    </row>
    <row r="466" spans="1:39" ht="15">
      <c r="A466" s="106">
        <v>453</v>
      </c>
      <c r="B466" s="275"/>
      <c r="C466" s="275"/>
      <c r="D466" s="275"/>
      <c r="E466" s="203"/>
      <c r="F466" s="276"/>
      <c r="G466" s="276"/>
      <c r="H466" s="276"/>
      <c r="I466" s="277"/>
      <c r="J466" s="276"/>
      <c r="K466" s="204"/>
      <c r="L466" s="276"/>
      <c r="M466" s="276"/>
      <c r="N466" s="277"/>
      <c r="O466" s="276"/>
      <c r="P466" s="277"/>
      <c r="Q466" s="194">
        <f t="shared" si="78"/>
        <v>0</v>
      </c>
      <c r="R466" s="355">
        <f t="shared" si="74"/>
        <v>0</v>
      </c>
      <c r="S466" s="278">
        <f t="shared" si="70"/>
        <v>0</v>
      </c>
      <c r="T466" s="195" t="str">
        <f>IFERROR((VLOOKUP(I466&amp;N466&amp;P466,'AP Scores'!$F$2:$G$1500,2,FALSE)), "")</f>
        <v/>
      </c>
      <c r="U466" s="276"/>
      <c r="V466" s="279"/>
      <c r="W466" s="275"/>
      <c r="X466" s="355">
        <f t="shared" si="71"/>
        <v>0</v>
      </c>
      <c r="Y466" s="280"/>
      <c r="Z466" s="280"/>
      <c r="AA466" s="281">
        <f t="shared" si="79"/>
        <v>0</v>
      </c>
      <c r="AB466" s="281">
        <f t="shared" si="75"/>
        <v>0</v>
      </c>
      <c r="AC466" s="281">
        <f t="shared" si="72"/>
        <v>0</v>
      </c>
      <c r="AD466" s="195" t="str">
        <f>IFERROR((VLOOKUP(X466&amp;Y466&amp;Z466,'AP Scores'!$F$2:$G$1500,2,FALSE)), "")</f>
        <v/>
      </c>
      <c r="AE466" s="276"/>
      <c r="AF466" s="282"/>
      <c r="AG466" s="278">
        <f t="shared" si="73"/>
        <v>0</v>
      </c>
      <c r="AH466" s="280"/>
      <c r="AI466" s="280"/>
      <c r="AJ466" s="281" cm="1">
        <f t="array" ref="AJ466">IFERROR(_xlfn.IFS(AG466*AH466*AI466&gt;0,AG466*AH466*AI466,Q466&gt;0,Q466),0)</f>
        <v>0</v>
      </c>
      <c r="AK466" s="281">
        <f t="shared" si="76"/>
        <v>0</v>
      </c>
      <c r="AL466" s="278">
        <f t="shared" si="77"/>
        <v>0</v>
      </c>
      <c r="AM466" s="196" t="str" cm="1">
        <f t="array" ref="AM466">IFERROR(_xlfn.IFS(IFERROR(VLOOKUP(AG466&amp;AH466&amp;AI466,'AP Scores'!$F$2:$G$1500,2,FALSE),"")&lt;&gt;"",VLOOKUP(AG466&amp;AH466&amp;AI466,'AP Scores'!$F$2:$G$1500,2,FALSE),T466&lt;&gt;"",T466),"")</f>
        <v/>
      </c>
    </row>
    <row r="467" spans="1:39" ht="15">
      <c r="A467" s="106">
        <v>454</v>
      </c>
      <c r="B467" s="275"/>
      <c r="C467" s="275"/>
      <c r="D467" s="275"/>
      <c r="E467" s="203"/>
      <c r="F467" s="276"/>
      <c r="G467" s="276"/>
      <c r="H467" s="276"/>
      <c r="I467" s="277"/>
      <c r="J467" s="276"/>
      <c r="K467" s="204"/>
      <c r="L467" s="276"/>
      <c r="M467" s="276"/>
      <c r="N467" s="277"/>
      <c r="O467" s="276"/>
      <c r="P467" s="277"/>
      <c r="Q467" s="194">
        <f t="shared" si="78"/>
        <v>0</v>
      </c>
      <c r="R467" s="355">
        <f t="shared" si="74"/>
        <v>0</v>
      </c>
      <c r="S467" s="278">
        <f t="shared" si="70"/>
        <v>0</v>
      </c>
      <c r="T467" s="195" t="str">
        <f>IFERROR((VLOOKUP(I467&amp;N467&amp;P467,'AP Scores'!$F$2:$G$1500,2,FALSE)), "")</f>
        <v/>
      </c>
      <c r="U467" s="276"/>
      <c r="V467" s="279"/>
      <c r="W467" s="275"/>
      <c r="X467" s="355">
        <f t="shared" si="71"/>
        <v>0</v>
      </c>
      <c r="Y467" s="280"/>
      <c r="Z467" s="280"/>
      <c r="AA467" s="281">
        <f t="shared" si="79"/>
        <v>0</v>
      </c>
      <c r="AB467" s="281">
        <f t="shared" si="75"/>
        <v>0</v>
      </c>
      <c r="AC467" s="281">
        <f t="shared" si="72"/>
        <v>0</v>
      </c>
      <c r="AD467" s="195" t="str">
        <f>IFERROR((VLOOKUP(X467&amp;Y467&amp;Z467,'AP Scores'!$F$2:$G$1500,2,FALSE)), "")</f>
        <v/>
      </c>
      <c r="AE467" s="276"/>
      <c r="AF467" s="282"/>
      <c r="AG467" s="278">
        <f t="shared" si="73"/>
        <v>0</v>
      </c>
      <c r="AH467" s="280"/>
      <c r="AI467" s="280"/>
      <c r="AJ467" s="281" cm="1">
        <f t="array" ref="AJ467">IFERROR(_xlfn.IFS(AG467*AH467*AI467&gt;0,AG467*AH467*AI467,Q467&gt;0,Q467),0)</f>
        <v>0</v>
      </c>
      <c r="AK467" s="281">
        <f t="shared" si="76"/>
        <v>0</v>
      </c>
      <c r="AL467" s="278">
        <f t="shared" si="77"/>
        <v>0</v>
      </c>
      <c r="AM467" s="196" t="str" cm="1">
        <f t="array" ref="AM467">IFERROR(_xlfn.IFS(IFERROR(VLOOKUP(AG467&amp;AH467&amp;AI467,'AP Scores'!$F$2:$G$1500,2,FALSE),"")&lt;&gt;"",VLOOKUP(AG467&amp;AH467&amp;AI467,'AP Scores'!$F$2:$G$1500,2,FALSE),T467&lt;&gt;"",T467),"")</f>
        <v/>
      </c>
    </row>
    <row r="468" spans="1:39" ht="15">
      <c r="A468" s="106">
        <v>455</v>
      </c>
      <c r="B468" s="275"/>
      <c r="C468" s="275"/>
      <c r="D468" s="275"/>
      <c r="E468" s="203"/>
      <c r="F468" s="276"/>
      <c r="G468" s="276"/>
      <c r="H468" s="276"/>
      <c r="I468" s="277"/>
      <c r="J468" s="276"/>
      <c r="K468" s="204"/>
      <c r="L468" s="276"/>
      <c r="M468" s="276"/>
      <c r="N468" s="277"/>
      <c r="O468" s="276"/>
      <c r="P468" s="277"/>
      <c r="Q468" s="194">
        <f t="shared" si="78"/>
        <v>0</v>
      </c>
      <c r="R468" s="355">
        <f t="shared" si="74"/>
        <v>0</v>
      </c>
      <c r="S468" s="278">
        <f t="shared" si="70"/>
        <v>0</v>
      </c>
      <c r="T468" s="195" t="str">
        <f>IFERROR((VLOOKUP(I468&amp;N468&amp;P468,'AP Scores'!$F$2:$G$1500,2,FALSE)), "")</f>
        <v/>
      </c>
      <c r="U468" s="276"/>
      <c r="V468" s="279"/>
      <c r="W468" s="275"/>
      <c r="X468" s="355">
        <f t="shared" si="71"/>
        <v>0</v>
      </c>
      <c r="Y468" s="280"/>
      <c r="Z468" s="280"/>
      <c r="AA468" s="281">
        <f t="shared" si="79"/>
        <v>0</v>
      </c>
      <c r="AB468" s="281">
        <f t="shared" si="75"/>
        <v>0</v>
      </c>
      <c r="AC468" s="281">
        <f t="shared" si="72"/>
        <v>0</v>
      </c>
      <c r="AD468" s="195" t="str">
        <f>IFERROR((VLOOKUP(X468&amp;Y468&amp;Z468,'AP Scores'!$F$2:$G$1500,2,FALSE)), "")</f>
        <v/>
      </c>
      <c r="AE468" s="276"/>
      <c r="AF468" s="282"/>
      <c r="AG468" s="278">
        <f t="shared" si="73"/>
        <v>0</v>
      </c>
      <c r="AH468" s="280"/>
      <c r="AI468" s="280"/>
      <c r="AJ468" s="281" cm="1">
        <f t="array" ref="AJ468">IFERROR(_xlfn.IFS(AG468*AH468*AI468&gt;0,AG468*AH468*AI468,Q468&gt;0,Q468),0)</f>
        <v>0</v>
      </c>
      <c r="AK468" s="281">
        <f t="shared" si="76"/>
        <v>0</v>
      </c>
      <c r="AL468" s="278">
        <f t="shared" si="77"/>
        <v>0</v>
      </c>
      <c r="AM468" s="196" t="str" cm="1">
        <f t="array" ref="AM468">IFERROR(_xlfn.IFS(IFERROR(VLOOKUP(AG468&amp;AH468&amp;AI468,'AP Scores'!$F$2:$G$1500,2,FALSE),"")&lt;&gt;"",VLOOKUP(AG468&amp;AH468&amp;AI468,'AP Scores'!$F$2:$G$1500,2,FALSE),T468&lt;&gt;"",T468),"")</f>
        <v/>
      </c>
    </row>
    <row r="469" spans="1:39" ht="15">
      <c r="A469" s="106">
        <v>456</v>
      </c>
      <c r="B469" s="275"/>
      <c r="C469" s="275"/>
      <c r="D469" s="275"/>
      <c r="E469" s="203"/>
      <c r="F469" s="276"/>
      <c r="G469" s="276"/>
      <c r="H469" s="276"/>
      <c r="I469" s="277"/>
      <c r="J469" s="276"/>
      <c r="K469" s="204"/>
      <c r="L469" s="276"/>
      <c r="M469" s="276"/>
      <c r="N469" s="277"/>
      <c r="O469" s="276"/>
      <c r="P469" s="277"/>
      <c r="Q469" s="194">
        <f t="shared" si="78"/>
        <v>0</v>
      </c>
      <c r="R469" s="355">
        <f t="shared" si="74"/>
        <v>0</v>
      </c>
      <c r="S469" s="278">
        <f t="shared" si="70"/>
        <v>0</v>
      </c>
      <c r="T469" s="195" t="str">
        <f>IFERROR((VLOOKUP(I469&amp;N469&amp;P469,'AP Scores'!$F$2:$G$1500,2,FALSE)), "")</f>
        <v/>
      </c>
      <c r="U469" s="276"/>
      <c r="V469" s="279"/>
      <c r="W469" s="275"/>
      <c r="X469" s="355">
        <f t="shared" si="71"/>
        <v>0</v>
      </c>
      <c r="Y469" s="280"/>
      <c r="Z469" s="280"/>
      <c r="AA469" s="281">
        <f t="shared" si="79"/>
        <v>0</v>
      </c>
      <c r="AB469" s="281">
        <f t="shared" si="75"/>
        <v>0</v>
      </c>
      <c r="AC469" s="281">
        <f t="shared" si="72"/>
        <v>0</v>
      </c>
      <c r="AD469" s="195" t="str">
        <f>IFERROR((VLOOKUP(X469&amp;Y469&amp;Z469,'AP Scores'!$F$2:$G$1500,2,FALSE)), "")</f>
        <v/>
      </c>
      <c r="AE469" s="276"/>
      <c r="AF469" s="282"/>
      <c r="AG469" s="278">
        <f t="shared" si="73"/>
        <v>0</v>
      </c>
      <c r="AH469" s="280"/>
      <c r="AI469" s="280"/>
      <c r="AJ469" s="281" cm="1">
        <f t="array" ref="AJ469">IFERROR(_xlfn.IFS(AG469*AH469*AI469&gt;0,AG469*AH469*AI469,Q469&gt;0,Q469),0)</f>
        <v>0</v>
      </c>
      <c r="AK469" s="281">
        <f t="shared" si="76"/>
        <v>0</v>
      </c>
      <c r="AL469" s="278">
        <f t="shared" si="77"/>
        <v>0</v>
      </c>
      <c r="AM469" s="196" t="str" cm="1">
        <f t="array" ref="AM469">IFERROR(_xlfn.IFS(IFERROR(VLOOKUP(AG469&amp;AH469&amp;AI469,'AP Scores'!$F$2:$G$1500,2,FALSE),"")&lt;&gt;"",VLOOKUP(AG469&amp;AH469&amp;AI469,'AP Scores'!$F$2:$G$1500,2,FALSE),T469&lt;&gt;"",T469),"")</f>
        <v/>
      </c>
    </row>
    <row r="470" spans="1:39" ht="15">
      <c r="A470" s="106">
        <v>457</v>
      </c>
      <c r="B470" s="275"/>
      <c r="C470" s="275"/>
      <c r="D470" s="275"/>
      <c r="E470" s="203"/>
      <c r="F470" s="276"/>
      <c r="G470" s="276"/>
      <c r="H470" s="276"/>
      <c r="I470" s="277"/>
      <c r="J470" s="276"/>
      <c r="K470" s="204"/>
      <c r="L470" s="276"/>
      <c r="M470" s="276"/>
      <c r="N470" s="277"/>
      <c r="O470" s="276"/>
      <c r="P470" s="277"/>
      <c r="Q470" s="194">
        <f t="shared" si="78"/>
        <v>0</v>
      </c>
      <c r="R470" s="355">
        <f t="shared" si="74"/>
        <v>0</v>
      </c>
      <c r="S470" s="278">
        <f t="shared" si="70"/>
        <v>0</v>
      </c>
      <c r="T470" s="195" t="str">
        <f>IFERROR((VLOOKUP(I470&amp;N470&amp;P470,'AP Scores'!$F$2:$G$1500,2,FALSE)), "")</f>
        <v/>
      </c>
      <c r="U470" s="276"/>
      <c r="V470" s="279"/>
      <c r="W470" s="275"/>
      <c r="X470" s="355">
        <f t="shared" si="71"/>
        <v>0</v>
      </c>
      <c r="Y470" s="280"/>
      <c r="Z470" s="280"/>
      <c r="AA470" s="281">
        <f t="shared" si="79"/>
        <v>0</v>
      </c>
      <c r="AB470" s="281">
        <f t="shared" si="75"/>
        <v>0</v>
      </c>
      <c r="AC470" s="281">
        <f t="shared" si="72"/>
        <v>0</v>
      </c>
      <c r="AD470" s="195" t="str">
        <f>IFERROR((VLOOKUP(X470&amp;Y470&amp;Z470,'AP Scores'!$F$2:$G$1500,2,FALSE)), "")</f>
        <v/>
      </c>
      <c r="AE470" s="276"/>
      <c r="AF470" s="282"/>
      <c r="AG470" s="278">
        <f t="shared" si="73"/>
        <v>0</v>
      </c>
      <c r="AH470" s="280"/>
      <c r="AI470" s="280"/>
      <c r="AJ470" s="281" cm="1">
        <f t="array" ref="AJ470">IFERROR(_xlfn.IFS(AG470*AH470*AI470&gt;0,AG470*AH470*AI470,Q470&gt;0,Q470),0)</f>
        <v>0</v>
      </c>
      <c r="AK470" s="281">
        <f t="shared" si="76"/>
        <v>0</v>
      </c>
      <c r="AL470" s="278">
        <f t="shared" si="77"/>
        <v>0</v>
      </c>
      <c r="AM470" s="196" t="str" cm="1">
        <f t="array" ref="AM470">IFERROR(_xlfn.IFS(IFERROR(VLOOKUP(AG470&amp;AH470&amp;AI470,'AP Scores'!$F$2:$G$1500,2,FALSE),"")&lt;&gt;"",VLOOKUP(AG470&amp;AH470&amp;AI470,'AP Scores'!$F$2:$G$1500,2,FALSE),T470&lt;&gt;"",T470),"")</f>
        <v/>
      </c>
    </row>
    <row r="471" spans="1:39" ht="15">
      <c r="A471" s="106">
        <v>458</v>
      </c>
      <c r="B471" s="275"/>
      <c r="C471" s="275"/>
      <c r="D471" s="275"/>
      <c r="E471" s="203"/>
      <c r="F471" s="276"/>
      <c r="G471" s="276"/>
      <c r="H471" s="276"/>
      <c r="I471" s="277"/>
      <c r="J471" s="276"/>
      <c r="K471" s="204"/>
      <c r="L471" s="276"/>
      <c r="M471" s="276"/>
      <c r="N471" s="277"/>
      <c r="O471" s="276"/>
      <c r="P471" s="277"/>
      <c r="Q471" s="194">
        <f t="shared" si="78"/>
        <v>0</v>
      </c>
      <c r="R471" s="355">
        <f t="shared" si="74"/>
        <v>0</v>
      </c>
      <c r="S471" s="278">
        <f t="shared" si="70"/>
        <v>0</v>
      </c>
      <c r="T471" s="195" t="str">
        <f>IFERROR((VLOOKUP(I471&amp;N471&amp;P471,'AP Scores'!$F$2:$G$1500,2,FALSE)), "")</f>
        <v/>
      </c>
      <c r="U471" s="276"/>
      <c r="V471" s="279"/>
      <c r="W471" s="275"/>
      <c r="X471" s="355">
        <f t="shared" si="71"/>
        <v>0</v>
      </c>
      <c r="Y471" s="280"/>
      <c r="Z471" s="280"/>
      <c r="AA471" s="281">
        <f t="shared" si="79"/>
        <v>0</v>
      </c>
      <c r="AB471" s="281">
        <f t="shared" si="75"/>
        <v>0</v>
      </c>
      <c r="AC471" s="281">
        <f t="shared" si="72"/>
        <v>0</v>
      </c>
      <c r="AD471" s="195" t="str">
        <f>IFERROR((VLOOKUP(X471&amp;Y471&amp;Z471,'AP Scores'!$F$2:$G$1500,2,FALSE)), "")</f>
        <v/>
      </c>
      <c r="AE471" s="276"/>
      <c r="AF471" s="282"/>
      <c r="AG471" s="278">
        <f t="shared" si="73"/>
        <v>0</v>
      </c>
      <c r="AH471" s="280"/>
      <c r="AI471" s="280"/>
      <c r="AJ471" s="281" cm="1">
        <f t="array" ref="AJ471">IFERROR(_xlfn.IFS(AG471*AH471*AI471&gt;0,AG471*AH471*AI471,Q471&gt;0,Q471),0)</f>
        <v>0</v>
      </c>
      <c r="AK471" s="281">
        <f t="shared" si="76"/>
        <v>0</v>
      </c>
      <c r="AL471" s="278">
        <f t="shared" si="77"/>
        <v>0</v>
      </c>
      <c r="AM471" s="196" t="str" cm="1">
        <f t="array" ref="AM471">IFERROR(_xlfn.IFS(IFERROR(VLOOKUP(AG471&amp;AH471&amp;AI471,'AP Scores'!$F$2:$G$1500,2,FALSE),"")&lt;&gt;"",VLOOKUP(AG471&amp;AH471&amp;AI471,'AP Scores'!$F$2:$G$1500,2,FALSE),T471&lt;&gt;"",T471),"")</f>
        <v/>
      </c>
    </row>
    <row r="472" spans="1:39" ht="15">
      <c r="A472" s="106">
        <v>459</v>
      </c>
      <c r="B472" s="275"/>
      <c r="C472" s="275"/>
      <c r="D472" s="275"/>
      <c r="E472" s="203"/>
      <c r="F472" s="276"/>
      <c r="G472" s="276"/>
      <c r="H472" s="276"/>
      <c r="I472" s="277"/>
      <c r="J472" s="276"/>
      <c r="K472" s="204"/>
      <c r="L472" s="276"/>
      <c r="M472" s="276"/>
      <c r="N472" s="277"/>
      <c r="O472" s="276"/>
      <c r="P472" s="277"/>
      <c r="Q472" s="194">
        <f t="shared" si="78"/>
        <v>0</v>
      </c>
      <c r="R472" s="355">
        <f t="shared" si="74"/>
        <v>0</v>
      </c>
      <c r="S472" s="278">
        <f t="shared" si="70"/>
        <v>0</v>
      </c>
      <c r="T472" s="195" t="str">
        <f>IFERROR((VLOOKUP(I472&amp;N472&amp;P472,'AP Scores'!$F$2:$G$1500,2,FALSE)), "")</f>
        <v/>
      </c>
      <c r="U472" s="276"/>
      <c r="V472" s="279"/>
      <c r="W472" s="275"/>
      <c r="X472" s="355">
        <f t="shared" si="71"/>
        <v>0</v>
      </c>
      <c r="Y472" s="280"/>
      <c r="Z472" s="280"/>
      <c r="AA472" s="281">
        <f t="shared" si="79"/>
        <v>0</v>
      </c>
      <c r="AB472" s="281">
        <f t="shared" si="75"/>
        <v>0</v>
      </c>
      <c r="AC472" s="281">
        <f t="shared" si="72"/>
        <v>0</v>
      </c>
      <c r="AD472" s="195" t="str">
        <f>IFERROR((VLOOKUP(X472&amp;Y472&amp;Z472,'AP Scores'!$F$2:$G$1500,2,FALSE)), "")</f>
        <v/>
      </c>
      <c r="AE472" s="276"/>
      <c r="AF472" s="282"/>
      <c r="AG472" s="278">
        <f t="shared" si="73"/>
        <v>0</v>
      </c>
      <c r="AH472" s="280"/>
      <c r="AI472" s="280"/>
      <c r="AJ472" s="281" cm="1">
        <f t="array" ref="AJ472">IFERROR(_xlfn.IFS(AG472*AH472*AI472&gt;0,AG472*AH472*AI472,Q472&gt;0,Q472),0)</f>
        <v>0</v>
      </c>
      <c r="AK472" s="281">
        <f t="shared" si="76"/>
        <v>0</v>
      </c>
      <c r="AL472" s="278">
        <f t="shared" si="77"/>
        <v>0</v>
      </c>
      <c r="AM472" s="196" t="str" cm="1">
        <f t="array" ref="AM472">IFERROR(_xlfn.IFS(IFERROR(VLOOKUP(AG472&amp;AH472&amp;AI472,'AP Scores'!$F$2:$G$1500,2,FALSE),"")&lt;&gt;"",VLOOKUP(AG472&amp;AH472&amp;AI472,'AP Scores'!$F$2:$G$1500,2,FALSE),T472&lt;&gt;"",T472),"")</f>
        <v/>
      </c>
    </row>
    <row r="473" spans="1:39" ht="15">
      <c r="A473" s="106">
        <v>460</v>
      </c>
      <c r="B473" s="275"/>
      <c r="C473" s="275"/>
      <c r="D473" s="275"/>
      <c r="E473" s="203"/>
      <c r="F473" s="276"/>
      <c r="G473" s="276"/>
      <c r="H473" s="276"/>
      <c r="I473" s="277"/>
      <c r="J473" s="276"/>
      <c r="K473" s="204"/>
      <c r="L473" s="276"/>
      <c r="M473" s="276"/>
      <c r="N473" s="277"/>
      <c r="O473" s="276"/>
      <c r="P473" s="277"/>
      <c r="Q473" s="194">
        <f t="shared" si="78"/>
        <v>0</v>
      </c>
      <c r="R473" s="355">
        <f t="shared" si="74"/>
        <v>0</v>
      </c>
      <c r="S473" s="278">
        <f t="shared" si="70"/>
        <v>0</v>
      </c>
      <c r="T473" s="195" t="str">
        <f>IFERROR((VLOOKUP(I473&amp;N473&amp;P473,'AP Scores'!$F$2:$G$1500,2,FALSE)), "")</f>
        <v/>
      </c>
      <c r="U473" s="276"/>
      <c r="V473" s="279"/>
      <c r="W473" s="275"/>
      <c r="X473" s="355">
        <f t="shared" si="71"/>
        <v>0</v>
      </c>
      <c r="Y473" s="280"/>
      <c r="Z473" s="280"/>
      <c r="AA473" s="281">
        <f t="shared" si="79"/>
        <v>0</v>
      </c>
      <c r="AB473" s="281">
        <f t="shared" si="75"/>
        <v>0</v>
      </c>
      <c r="AC473" s="281">
        <f t="shared" si="72"/>
        <v>0</v>
      </c>
      <c r="AD473" s="195" t="str">
        <f>IFERROR((VLOOKUP(X473&amp;Y473&amp;Z473,'AP Scores'!$F$2:$G$1500,2,FALSE)), "")</f>
        <v/>
      </c>
      <c r="AE473" s="276"/>
      <c r="AF473" s="282"/>
      <c r="AG473" s="278">
        <f t="shared" si="73"/>
        <v>0</v>
      </c>
      <c r="AH473" s="280"/>
      <c r="AI473" s="280"/>
      <c r="AJ473" s="281" cm="1">
        <f t="array" ref="AJ473">IFERROR(_xlfn.IFS(AG473*AH473*AI473&gt;0,AG473*AH473*AI473,Q473&gt;0,Q473),0)</f>
        <v>0</v>
      </c>
      <c r="AK473" s="281">
        <f t="shared" si="76"/>
        <v>0</v>
      </c>
      <c r="AL473" s="278">
        <f t="shared" si="77"/>
        <v>0</v>
      </c>
      <c r="AM473" s="196" t="str" cm="1">
        <f t="array" ref="AM473">IFERROR(_xlfn.IFS(IFERROR(VLOOKUP(AG473&amp;AH473&amp;AI473,'AP Scores'!$F$2:$G$1500,2,FALSE),"")&lt;&gt;"",VLOOKUP(AG473&amp;AH473&amp;AI473,'AP Scores'!$F$2:$G$1500,2,FALSE),T473&lt;&gt;"",T473),"")</f>
        <v/>
      </c>
    </row>
    <row r="474" spans="1:39" ht="15">
      <c r="A474" s="106">
        <v>461</v>
      </c>
      <c r="B474" s="275"/>
      <c r="C474" s="275"/>
      <c r="D474" s="275"/>
      <c r="E474" s="203"/>
      <c r="F474" s="276"/>
      <c r="G474" s="276"/>
      <c r="H474" s="276"/>
      <c r="I474" s="277"/>
      <c r="J474" s="276"/>
      <c r="K474" s="204"/>
      <c r="L474" s="276"/>
      <c r="M474" s="276"/>
      <c r="N474" s="277"/>
      <c r="O474" s="276"/>
      <c r="P474" s="277"/>
      <c r="Q474" s="194">
        <f t="shared" si="78"/>
        <v>0</v>
      </c>
      <c r="R474" s="355">
        <f t="shared" si="74"/>
        <v>0</v>
      </c>
      <c r="S474" s="278">
        <f t="shared" si="70"/>
        <v>0</v>
      </c>
      <c r="T474" s="195" t="str">
        <f>IFERROR((VLOOKUP(I474&amp;N474&amp;P474,'AP Scores'!$F$2:$G$1500,2,FALSE)), "")</f>
        <v/>
      </c>
      <c r="U474" s="276"/>
      <c r="V474" s="279"/>
      <c r="W474" s="275"/>
      <c r="X474" s="355">
        <f t="shared" si="71"/>
        <v>0</v>
      </c>
      <c r="Y474" s="280"/>
      <c r="Z474" s="280"/>
      <c r="AA474" s="281">
        <f t="shared" si="79"/>
        <v>0</v>
      </c>
      <c r="AB474" s="281">
        <f t="shared" si="75"/>
        <v>0</v>
      </c>
      <c r="AC474" s="281">
        <f t="shared" si="72"/>
        <v>0</v>
      </c>
      <c r="AD474" s="195" t="str">
        <f>IFERROR((VLOOKUP(X474&amp;Y474&amp;Z474,'AP Scores'!$F$2:$G$1500,2,FALSE)), "")</f>
        <v/>
      </c>
      <c r="AE474" s="276"/>
      <c r="AF474" s="282"/>
      <c r="AG474" s="278">
        <f t="shared" si="73"/>
        <v>0</v>
      </c>
      <c r="AH474" s="280"/>
      <c r="AI474" s="280"/>
      <c r="AJ474" s="281" cm="1">
        <f t="array" ref="AJ474">IFERROR(_xlfn.IFS(AG474*AH474*AI474&gt;0,AG474*AH474*AI474,Q474&gt;0,Q474),0)</f>
        <v>0</v>
      </c>
      <c r="AK474" s="281">
        <f t="shared" si="76"/>
        <v>0</v>
      </c>
      <c r="AL474" s="278">
        <f t="shared" si="77"/>
        <v>0</v>
      </c>
      <c r="AM474" s="196" t="str" cm="1">
        <f t="array" ref="AM474">IFERROR(_xlfn.IFS(IFERROR(VLOOKUP(AG474&amp;AH474&amp;AI474,'AP Scores'!$F$2:$G$1500,2,FALSE),"")&lt;&gt;"",VLOOKUP(AG474&amp;AH474&amp;AI474,'AP Scores'!$F$2:$G$1500,2,FALSE),T474&lt;&gt;"",T474),"")</f>
        <v/>
      </c>
    </row>
    <row r="475" spans="1:39" ht="15">
      <c r="A475" s="106">
        <v>462</v>
      </c>
      <c r="B475" s="275"/>
      <c r="C475" s="275"/>
      <c r="D475" s="275"/>
      <c r="E475" s="203"/>
      <c r="F475" s="276"/>
      <c r="G475" s="276"/>
      <c r="H475" s="276"/>
      <c r="I475" s="277"/>
      <c r="J475" s="276"/>
      <c r="K475" s="204"/>
      <c r="L475" s="276"/>
      <c r="M475" s="276"/>
      <c r="N475" s="277"/>
      <c r="O475" s="276"/>
      <c r="P475" s="277"/>
      <c r="Q475" s="194">
        <f t="shared" si="78"/>
        <v>0</v>
      </c>
      <c r="R475" s="355">
        <f t="shared" si="74"/>
        <v>0</v>
      </c>
      <c r="S475" s="278">
        <f t="shared" si="70"/>
        <v>0</v>
      </c>
      <c r="T475" s="195" t="str">
        <f>IFERROR((VLOOKUP(I475&amp;N475&amp;P475,'AP Scores'!$F$2:$G$1500,2,FALSE)), "")</f>
        <v/>
      </c>
      <c r="U475" s="276"/>
      <c r="V475" s="279"/>
      <c r="W475" s="275"/>
      <c r="X475" s="355">
        <f t="shared" si="71"/>
        <v>0</v>
      </c>
      <c r="Y475" s="280"/>
      <c r="Z475" s="280"/>
      <c r="AA475" s="281">
        <f t="shared" si="79"/>
        <v>0</v>
      </c>
      <c r="AB475" s="281">
        <f t="shared" si="75"/>
        <v>0</v>
      </c>
      <c r="AC475" s="281">
        <f t="shared" si="72"/>
        <v>0</v>
      </c>
      <c r="AD475" s="195" t="str">
        <f>IFERROR((VLOOKUP(X475&amp;Y475&amp;Z475,'AP Scores'!$F$2:$G$1500,2,FALSE)), "")</f>
        <v/>
      </c>
      <c r="AE475" s="276"/>
      <c r="AF475" s="282"/>
      <c r="AG475" s="278">
        <f t="shared" si="73"/>
        <v>0</v>
      </c>
      <c r="AH475" s="280"/>
      <c r="AI475" s="280"/>
      <c r="AJ475" s="281" cm="1">
        <f t="array" ref="AJ475">IFERROR(_xlfn.IFS(AG475*AH475*AI475&gt;0,AG475*AH475*AI475,Q475&gt;0,Q475),0)</f>
        <v>0</v>
      </c>
      <c r="AK475" s="281">
        <f t="shared" si="76"/>
        <v>0</v>
      </c>
      <c r="AL475" s="278">
        <f t="shared" si="77"/>
        <v>0</v>
      </c>
      <c r="AM475" s="196" t="str" cm="1">
        <f t="array" ref="AM475">IFERROR(_xlfn.IFS(IFERROR(VLOOKUP(AG475&amp;AH475&amp;AI475,'AP Scores'!$F$2:$G$1500,2,FALSE),"")&lt;&gt;"",VLOOKUP(AG475&amp;AH475&amp;AI475,'AP Scores'!$F$2:$G$1500,2,FALSE),T475&lt;&gt;"",T475),"")</f>
        <v/>
      </c>
    </row>
    <row r="476" spans="1:39" ht="15">
      <c r="A476" s="106">
        <v>463</v>
      </c>
      <c r="B476" s="275"/>
      <c r="C476" s="275"/>
      <c r="D476" s="275"/>
      <c r="E476" s="203"/>
      <c r="F476" s="276"/>
      <c r="G476" s="276"/>
      <c r="H476" s="276"/>
      <c r="I476" s="277"/>
      <c r="J476" s="276"/>
      <c r="K476" s="204"/>
      <c r="L476" s="276"/>
      <c r="M476" s="276"/>
      <c r="N476" s="277"/>
      <c r="O476" s="276"/>
      <c r="P476" s="277"/>
      <c r="Q476" s="194">
        <f t="shared" si="78"/>
        <v>0</v>
      </c>
      <c r="R476" s="355">
        <f t="shared" si="74"/>
        <v>0</v>
      </c>
      <c r="S476" s="278">
        <f t="shared" si="70"/>
        <v>0</v>
      </c>
      <c r="T476" s="195" t="str">
        <f>IFERROR((VLOOKUP(I476&amp;N476&amp;P476,'AP Scores'!$F$2:$G$1500,2,FALSE)), "")</f>
        <v/>
      </c>
      <c r="U476" s="276"/>
      <c r="V476" s="279"/>
      <c r="W476" s="275"/>
      <c r="X476" s="355">
        <f t="shared" si="71"/>
        <v>0</v>
      </c>
      <c r="Y476" s="280"/>
      <c r="Z476" s="280"/>
      <c r="AA476" s="281">
        <f t="shared" si="79"/>
        <v>0</v>
      </c>
      <c r="AB476" s="281">
        <f t="shared" si="75"/>
        <v>0</v>
      </c>
      <c r="AC476" s="281">
        <f t="shared" si="72"/>
        <v>0</v>
      </c>
      <c r="AD476" s="195" t="str">
        <f>IFERROR((VLOOKUP(X476&amp;Y476&amp;Z476,'AP Scores'!$F$2:$G$1500,2,FALSE)), "")</f>
        <v/>
      </c>
      <c r="AE476" s="276"/>
      <c r="AF476" s="282"/>
      <c r="AG476" s="278">
        <f t="shared" si="73"/>
        <v>0</v>
      </c>
      <c r="AH476" s="280"/>
      <c r="AI476" s="280"/>
      <c r="AJ476" s="281" cm="1">
        <f t="array" ref="AJ476">IFERROR(_xlfn.IFS(AG476*AH476*AI476&gt;0,AG476*AH476*AI476,Q476&gt;0,Q476),0)</f>
        <v>0</v>
      </c>
      <c r="AK476" s="281">
        <f t="shared" si="76"/>
        <v>0</v>
      </c>
      <c r="AL476" s="278">
        <f t="shared" si="77"/>
        <v>0</v>
      </c>
      <c r="AM476" s="196" t="str" cm="1">
        <f t="array" ref="AM476">IFERROR(_xlfn.IFS(IFERROR(VLOOKUP(AG476&amp;AH476&amp;AI476,'AP Scores'!$F$2:$G$1500,2,FALSE),"")&lt;&gt;"",VLOOKUP(AG476&amp;AH476&amp;AI476,'AP Scores'!$F$2:$G$1500,2,FALSE),T476&lt;&gt;"",T476),"")</f>
        <v/>
      </c>
    </row>
    <row r="477" spans="1:39" ht="15">
      <c r="A477" s="106">
        <v>464</v>
      </c>
      <c r="B477" s="275"/>
      <c r="C477" s="275"/>
      <c r="D477" s="275"/>
      <c r="E477" s="203"/>
      <c r="F477" s="276"/>
      <c r="G477" s="276"/>
      <c r="H477" s="276"/>
      <c r="I477" s="277"/>
      <c r="J477" s="276"/>
      <c r="K477" s="204"/>
      <c r="L477" s="276"/>
      <c r="M477" s="276"/>
      <c r="N477" s="277"/>
      <c r="O477" s="276"/>
      <c r="P477" s="277"/>
      <c r="Q477" s="194">
        <f t="shared" si="78"/>
        <v>0</v>
      </c>
      <c r="R477" s="355">
        <f t="shared" si="74"/>
        <v>0</v>
      </c>
      <c r="S477" s="278">
        <f t="shared" si="70"/>
        <v>0</v>
      </c>
      <c r="T477" s="195" t="str">
        <f>IFERROR((VLOOKUP(I477&amp;N477&amp;P477,'AP Scores'!$F$2:$G$1500,2,FALSE)), "")</f>
        <v/>
      </c>
      <c r="U477" s="276"/>
      <c r="V477" s="279"/>
      <c r="W477" s="275"/>
      <c r="X477" s="355">
        <f t="shared" si="71"/>
        <v>0</v>
      </c>
      <c r="Y477" s="280"/>
      <c r="Z477" s="280"/>
      <c r="AA477" s="281">
        <f t="shared" si="79"/>
        <v>0</v>
      </c>
      <c r="AB477" s="281">
        <f t="shared" si="75"/>
        <v>0</v>
      </c>
      <c r="AC477" s="281">
        <f t="shared" si="72"/>
        <v>0</v>
      </c>
      <c r="AD477" s="195" t="str">
        <f>IFERROR((VLOOKUP(X477&amp;Y477&amp;Z477,'AP Scores'!$F$2:$G$1500,2,FALSE)), "")</f>
        <v/>
      </c>
      <c r="AE477" s="276"/>
      <c r="AF477" s="282"/>
      <c r="AG477" s="278">
        <f t="shared" si="73"/>
        <v>0</v>
      </c>
      <c r="AH477" s="280"/>
      <c r="AI477" s="280"/>
      <c r="AJ477" s="281" cm="1">
        <f t="array" ref="AJ477">IFERROR(_xlfn.IFS(AG477*AH477*AI477&gt;0,AG477*AH477*AI477,Q477&gt;0,Q477),0)</f>
        <v>0</v>
      </c>
      <c r="AK477" s="281">
        <f t="shared" si="76"/>
        <v>0</v>
      </c>
      <c r="AL477" s="278">
        <f t="shared" si="77"/>
        <v>0</v>
      </c>
      <c r="AM477" s="196" t="str" cm="1">
        <f t="array" ref="AM477">IFERROR(_xlfn.IFS(IFERROR(VLOOKUP(AG477&amp;AH477&amp;AI477,'AP Scores'!$F$2:$G$1500,2,FALSE),"")&lt;&gt;"",VLOOKUP(AG477&amp;AH477&amp;AI477,'AP Scores'!$F$2:$G$1500,2,FALSE),T477&lt;&gt;"",T477),"")</f>
        <v/>
      </c>
    </row>
    <row r="478" spans="1:39" ht="15">
      <c r="A478" s="106">
        <v>465</v>
      </c>
      <c r="B478" s="275"/>
      <c r="C478" s="275"/>
      <c r="D478" s="275"/>
      <c r="E478" s="203"/>
      <c r="F478" s="276"/>
      <c r="G478" s="276"/>
      <c r="H478" s="276"/>
      <c r="I478" s="277"/>
      <c r="J478" s="276"/>
      <c r="K478" s="204"/>
      <c r="L478" s="276"/>
      <c r="M478" s="276"/>
      <c r="N478" s="277"/>
      <c r="O478" s="276"/>
      <c r="P478" s="277"/>
      <c r="Q478" s="194">
        <f t="shared" si="78"/>
        <v>0</v>
      </c>
      <c r="R478" s="355">
        <f t="shared" si="74"/>
        <v>0</v>
      </c>
      <c r="S478" s="278">
        <f t="shared" si="70"/>
        <v>0</v>
      </c>
      <c r="T478" s="195" t="str">
        <f>IFERROR((VLOOKUP(I478&amp;N478&amp;P478,'AP Scores'!$F$2:$G$1500,2,FALSE)), "")</f>
        <v/>
      </c>
      <c r="U478" s="276"/>
      <c r="V478" s="279"/>
      <c r="W478" s="275"/>
      <c r="X478" s="355">
        <f t="shared" si="71"/>
        <v>0</v>
      </c>
      <c r="Y478" s="280"/>
      <c r="Z478" s="280"/>
      <c r="AA478" s="281">
        <f t="shared" si="79"/>
        <v>0</v>
      </c>
      <c r="AB478" s="281">
        <f t="shared" si="75"/>
        <v>0</v>
      </c>
      <c r="AC478" s="281">
        <f t="shared" si="72"/>
        <v>0</v>
      </c>
      <c r="AD478" s="195" t="str">
        <f>IFERROR((VLOOKUP(X478&amp;Y478&amp;Z478,'AP Scores'!$F$2:$G$1500,2,FALSE)), "")</f>
        <v/>
      </c>
      <c r="AE478" s="276"/>
      <c r="AF478" s="282"/>
      <c r="AG478" s="278">
        <f t="shared" si="73"/>
        <v>0</v>
      </c>
      <c r="AH478" s="280"/>
      <c r="AI478" s="280"/>
      <c r="AJ478" s="281" cm="1">
        <f t="array" ref="AJ478">IFERROR(_xlfn.IFS(AG478*AH478*AI478&gt;0,AG478*AH478*AI478,Q478&gt;0,Q478),0)</f>
        <v>0</v>
      </c>
      <c r="AK478" s="281">
        <f t="shared" si="76"/>
        <v>0</v>
      </c>
      <c r="AL478" s="278">
        <f t="shared" si="77"/>
        <v>0</v>
      </c>
      <c r="AM478" s="196" t="str" cm="1">
        <f t="array" ref="AM478">IFERROR(_xlfn.IFS(IFERROR(VLOOKUP(AG478&amp;AH478&amp;AI478,'AP Scores'!$F$2:$G$1500,2,FALSE),"")&lt;&gt;"",VLOOKUP(AG478&amp;AH478&amp;AI478,'AP Scores'!$F$2:$G$1500,2,FALSE),T478&lt;&gt;"",T478),"")</f>
        <v/>
      </c>
    </row>
    <row r="479" spans="1:39" ht="15">
      <c r="A479" s="106">
        <v>466</v>
      </c>
      <c r="B479" s="275"/>
      <c r="C479" s="275"/>
      <c r="D479" s="275"/>
      <c r="E479" s="203"/>
      <c r="F479" s="276"/>
      <c r="G479" s="276"/>
      <c r="H479" s="276"/>
      <c r="I479" s="277"/>
      <c r="J479" s="276"/>
      <c r="K479" s="204"/>
      <c r="L479" s="276"/>
      <c r="M479" s="276"/>
      <c r="N479" s="277"/>
      <c r="O479" s="276"/>
      <c r="P479" s="277"/>
      <c r="Q479" s="194">
        <f t="shared" si="78"/>
        <v>0</v>
      </c>
      <c r="R479" s="355">
        <f t="shared" si="74"/>
        <v>0</v>
      </c>
      <c r="S479" s="278">
        <f t="shared" si="70"/>
        <v>0</v>
      </c>
      <c r="T479" s="195" t="str">
        <f>IFERROR((VLOOKUP(I479&amp;N479&amp;P479,'AP Scores'!$F$2:$G$1500,2,FALSE)), "")</f>
        <v/>
      </c>
      <c r="U479" s="276"/>
      <c r="V479" s="279"/>
      <c r="W479" s="275"/>
      <c r="X479" s="355">
        <f t="shared" si="71"/>
        <v>0</v>
      </c>
      <c r="Y479" s="280"/>
      <c r="Z479" s="280"/>
      <c r="AA479" s="281">
        <f t="shared" si="79"/>
        <v>0</v>
      </c>
      <c r="AB479" s="281">
        <f t="shared" si="75"/>
        <v>0</v>
      </c>
      <c r="AC479" s="281">
        <f t="shared" si="72"/>
        <v>0</v>
      </c>
      <c r="AD479" s="195" t="str">
        <f>IFERROR((VLOOKUP(X479&amp;Y479&amp;Z479,'AP Scores'!$F$2:$G$1500,2,FALSE)), "")</f>
        <v/>
      </c>
      <c r="AE479" s="276"/>
      <c r="AF479" s="282"/>
      <c r="AG479" s="278">
        <f t="shared" si="73"/>
        <v>0</v>
      </c>
      <c r="AH479" s="280"/>
      <c r="AI479" s="280"/>
      <c r="AJ479" s="281" cm="1">
        <f t="array" ref="AJ479">IFERROR(_xlfn.IFS(AG479*AH479*AI479&gt;0,AG479*AH479*AI479,Q479&gt;0,Q479),0)</f>
        <v>0</v>
      </c>
      <c r="AK479" s="281">
        <f t="shared" si="76"/>
        <v>0</v>
      </c>
      <c r="AL479" s="278">
        <f t="shared" si="77"/>
        <v>0</v>
      </c>
      <c r="AM479" s="196" t="str" cm="1">
        <f t="array" ref="AM479">IFERROR(_xlfn.IFS(IFERROR(VLOOKUP(AG479&amp;AH479&amp;AI479,'AP Scores'!$F$2:$G$1500,2,FALSE),"")&lt;&gt;"",VLOOKUP(AG479&amp;AH479&amp;AI479,'AP Scores'!$F$2:$G$1500,2,FALSE),T479&lt;&gt;"",T479),"")</f>
        <v/>
      </c>
    </row>
    <row r="480" spans="1:39" ht="15">
      <c r="A480" s="106">
        <v>467</v>
      </c>
      <c r="B480" s="275"/>
      <c r="C480" s="275"/>
      <c r="D480" s="275"/>
      <c r="E480" s="203"/>
      <c r="F480" s="276"/>
      <c r="G480" s="276"/>
      <c r="H480" s="276"/>
      <c r="I480" s="277"/>
      <c r="J480" s="276"/>
      <c r="K480" s="204"/>
      <c r="L480" s="276"/>
      <c r="M480" s="276"/>
      <c r="N480" s="277"/>
      <c r="O480" s="276"/>
      <c r="P480" s="277"/>
      <c r="Q480" s="194">
        <f t="shared" si="78"/>
        <v>0</v>
      </c>
      <c r="R480" s="355">
        <f t="shared" si="74"/>
        <v>0</v>
      </c>
      <c r="S480" s="278">
        <f t="shared" si="70"/>
        <v>0</v>
      </c>
      <c r="T480" s="195" t="str">
        <f>IFERROR((VLOOKUP(I480&amp;N480&amp;P480,'AP Scores'!$F$2:$G$1500,2,FALSE)), "")</f>
        <v/>
      </c>
      <c r="U480" s="276"/>
      <c r="V480" s="279"/>
      <c r="W480" s="275"/>
      <c r="X480" s="355">
        <f t="shared" si="71"/>
        <v>0</v>
      </c>
      <c r="Y480" s="280"/>
      <c r="Z480" s="280"/>
      <c r="AA480" s="281">
        <f t="shared" si="79"/>
        <v>0</v>
      </c>
      <c r="AB480" s="281">
        <f t="shared" si="75"/>
        <v>0</v>
      </c>
      <c r="AC480" s="281">
        <f t="shared" si="72"/>
        <v>0</v>
      </c>
      <c r="AD480" s="195" t="str">
        <f>IFERROR((VLOOKUP(X480&amp;Y480&amp;Z480,'AP Scores'!$F$2:$G$1500,2,FALSE)), "")</f>
        <v/>
      </c>
      <c r="AE480" s="276"/>
      <c r="AF480" s="282"/>
      <c r="AG480" s="278">
        <f t="shared" si="73"/>
        <v>0</v>
      </c>
      <c r="AH480" s="280"/>
      <c r="AI480" s="280"/>
      <c r="AJ480" s="281" cm="1">
        <f t="array" ref="AJ480">IFERROR(_xlfn.IFS(AG480*AH480*AI480&gt;0,AG480*AH480*AI480,Q480&gt;0,Q480),0)</f>
        <v>0</v>
      </c>
      <c r="AK480" s="281">
        <f t="shared" si="76"/>
        <v>0</v>
      </c>
      <c r="AL480" s="278">
        <f t="shared" si="77"/>
        <v>0</v>
      </c>
      <c r="AM480" s="196" t="str" cm="1">
        <f t="array" ref="AM480">IFERROR(_xlfn.IFS(IFERROR(VLOOKUP(AG480&amp;AH480&amp;AI480,'AP Scores'!$F$2:$G$1500,2,FALSE),"")&lt;&gt;"",VLOOKUP(AG480&amp;AH480&amp;AI480,'AP Scores'!$F$2:$G$1500,2,FALSE),T480&lt;&gt;"",T480),"")</f>
        <v/>
      </c>
    </row>
    <row r="481" spans="1:39" ht="15">
      <c r="A481" s="106">
        <v>468</v>
      </c>
      <c r="B481" s="275"/>
      <c r="C481" s="275"/>
      <c r="D481" s="275"/>
      <c r="E481" s="203"/>
      <c r="F481" s="276"/>
      <c r="G481" s="276"/>
      <c r="H481" s="276"/>
      <c r="I481" s="277"/>
      <c r="J481" s="276"/>
      <c r="K481" s="204"/>
      <c r="L481" s="276"/>
      <c r="M481" s="276"/>
      <c r="N481" s="277"/>
      <c r="O481" s="276"/>
      <c r="P481" s="277"/>
      <c r="Q481" s="194">
        <f t="shared" si="78"/>
        <v>0</v>
      </c>
      <c r="R481" s="355">
        <f t="shared" si="74"/>
        <v>0</v>
      </c>
      <c r="S481" s="278">
        <f t="shared" si="70"/>
        <v>0</v>
      </c>
      <c r="T481" s="195" t="str">
        <f>IFERROR((VLOOKUP(I481&amp;N481&amp;P481,'AP Scores'!$F$2:$G$1500,2,FALSE)), "")</f>
        <v/>
      </c>
      <c r="U481" s="276"/>
      <c r="V481" s="279"/>
      <c r="W481" s="275"/>
      <c r="X481" s="355">
        <f t="shared" si="71"/>
        <v>0</v>
      </c>
      <c r="Y481" s="280"/>
      <c r="Z481" s="280"/>
      <c r="AA481" s="281">
        <f t="shared" si="79"/>
        <v>0</v>
      </c>
      <c r="AB481" s="281">
        <f t="shared" si="75"/>
        <v>0</v>
      </c>
      <c r="AC481" s="281">
        <f t="shared" si="72"/>
        <v>0</v>
      </c>
      <c r="AD481" s="195" t="str">
        <f>IFERROR((VLOOKUP(X481&amp;Y481&amp;Z481,'AP Scores'!$F$2:$G$1500,2,FALSE)), "")</f>
        <v/>
      </c>
      <c r="AE481" s="276"/>
      <c r="AF481" s="282"/>
      <c r="AG481" s="278">
        <f t="shared" si="73"/>
        <v>0</v>
      </c>
      <c r="AH481" s="280"/>
      <c r="AI481" s="280"/>
      <c r="AJ481" s="281" cm="1">
        <f t="array" ref="AJ481">IFERROR(_xlfn.IFS(AG481*AH481*AI481&gt;0,AG481*AH481*AI481,Q481&gt;0,Q481),0)</f>
        <v>0</v>
      </c>
      <c r="AK481" s="281">
        <f t="shared" si="76"/>
        <v>0</v>
      </c>
      <c r="AL481" s="278">
        <f t="shared" si="77"/>
        <v>0</v>
      </c>
      <c r="AM481" s="196" t="str" cm="1">
        <f t="array" ref="AM481">IFERROR(_xlfn.IFS(IFERROR(VLOOKUP(AG481&amp;AH481&amp;AI481,'AP Scores'!$F$2:$G$1500,2,FALSE),"")&lt;&gt;"",VLOOKUP(AG481&amp;AH481&amp;AI481,'AP Scores'!$F$2:$G$1500,2,FALSE),T481&lt;&gt;"",T481),"")</f>
        <v/>
      </c>
    </row>
    <row r="482" spans="1:39" ht="15">
      <c r="A482" s="106">
        <v>469</v>
      </c>
      <c r="B482" s="275"/>
      <c r="C482" s="275"/>
      <c r="D482" s="275"/>
      <c r="E482" s="203"/>
      <c r="F482" s="276"/>
      <c r="G482" s="276"/>
      <c r="H482" s="276"/>
      <c r="I482" s="277"/>
      <c r="J482" s="276"/>
      <c r="K482" s="204"/>
      <c r="L482" s="276"/>
      <c r="M482" s="276"/>
      <c r="N482" s="277"/>
      <c r="O482" s="276"/>
      <c r="P482" s="277"/>
      <c r="Q482" s="194">
        <f t="shared" si="78"/>
        <v>0</v>
      </c>
      <c r="R482" s="355">
        <f t="shared" si="74"/>
        <v>0</v>
      </c>
      <c r="S482" s="278">
        <f t="shared" si="70"/>
        <v>0</v>
      </c>
      <c r="T482" s="195" t="str">
        <f>IFERROR((VLOOKUP(I482&amp;N482&amp;P482,'AP Scores'!$F$2:$G$1500,2,FALSE)), "")</f>
        <v/>
      </c>
      <c r="U482" s="276"/>
      <c r="V482" s="279"/>
      <c r="W482" s="275"/>
      <c r="X482" s="355">
        <f t="shared" si="71"/>
        <v>0</v>
      </c>
      <c r="Y482" s="280"/>
      <c r="Z482" s="280"/>
      <c r="AA482" s="281">
        <f t="shared" si="79"/>
        <v>0</v>
      </c>
      <c r="AB482" s="281">
        <f t="shared" si="75"/>
        <v>0</v>
      </c>
      <c r="AC482" s="281">
        <f t="shared" si="72"/>
        <v>0</v>
      </c>
      <c r="AD482" s="195" t="str">
        <f>IFERROR((VLOOKUP(X482&amp;Y482&amp;Z482,'AP Scores'!$F$2:$G$1500,2,FALSE)), "")</f>
        <v/>
      </c>
      <c r="AE482" s="276"/>
      <c r="AF482" s="282"/>
      <c r="AG482" s="278">
        <f t="shared" si="73"/>
        <v>0</v>
      </c>
      <c r="AH482" s="280"/>
      <c r="AI482" s="280"/>
      <c r="AJ482" s="281" cm="1">
        <f t="array" ref="AJ482">IFERROR(_xlfn.IFS(AG482*AH482*AI482&gt;0,AG482*AH482*AI482,Q482&gt;0,Q482),0)</f>
        <v>0</v>
      </c>
      <c r="AK482" s="281">
        <f t="shared" si="76"/>
        <v>0</v>
      </c>
      <c r="AL482" s="278">
        <f t="shared" si="77"/>
        <v>0</v>
      </c>
      <c r="AM482" s="196" t="str" cm="1">
        <f t="array" ref="AM482">IFERROR(_xlfn.IFS(IFERROR(VLOOKUP(AG482&amp;AH482&amp;AI482,'AP Scores'!$F$2:$G$1500,2,FALSE),"")&lt;&gt;"",VLOOKUP(AG482&amp;AH482&amp;AI482,'AP Scores'!$F$2:$G$1500,2,FALSE),T482&lt;&gt;"",T482),"")</f>
        <v/>
      </c>
    </row>
    <row r="483" spans="1:39" ht="15">
      <c r="A483" s="106">
        <v>470</v>
      </c>
      <c r="B483" s="275"/>
      <c r="C483" s="275"/>
      <c r="D483" s="275"/>
      <c r="E483" s="203"/>
      <c r="F483" s="276"/>
      <c r="G483" s="276"/>
      <c r="H483" s="276"/>
      <c r="I483" s="277"/>
      <c r="J483" s="276"/>
      <c r="K483" s="204"/>
      <c r="L483" s="276"/>
      <c r="M483" s="276"/>
      <c r="N483" s="277"/>
      <c r="O483" s="276"/>
      <c r="P483" s="277"/>
      <c r="Q483" s="194">
        <f t="shared" si="78"/>
        <v>0</v>
      </c>
      <c r="R483" s="355">
        <f t="shared" si="74"/>
        <v>0</v>
      </c>
      <c r="S483" s="278">
        <f t="shared" si="70"/>
        <v>0</v>
      </c>
      <c r="T483" s="195" t="str">
        <f>IFERROR((VLOOKUP(I483&amp;N483&amp;P483,'AP Scores'!$F$2:$G$1500,2,FALSE)), "")</f>
        <v/>
      </c>
      <c r="U483" s="276"/>
      <c r="V483" s="279"/>
      <c r="W483" s="275"/>
      <c r="X483" s="355">
        <f t="shared" si="71"/>
        <v>0</v>
      </c>
      <c r="Y483" s="280"/>
      <c r="Z483" s="280"/>
      <c r="AA483" s="281">
        <f t="shared" si="79"/>
        <v>0</v>
      </c>
      <c r="AB483" s="281">
        <f t="shared" si="75"/>
        <v>0</v>
      </c>
      <c r="AC483" s="281">
        <f t="shared" si="72"/>
        <v>0</v>
      </c>
      <c r="AD483" s="195" t="str">
        <f>IFERROR((VLOOKUP(X483&amp;Y483&amp;Z483,'AP Scores'!$F$2:$G$1500,2,FALSE)), "")</f>
        <v/>
      </c>
      <c r="AE483" s="276"/>
      <c r="AF483" s="282"/>
      <c r="AG483" s="278">
        <f t="shared" si="73"/>
        <v>0</v>
      </c>
      <c r="AH483" s="280"/>
      <c r="AI483" s="280"/>
      <c r="AJ483" s="281" cm="1">
        <f t="array" ref="AJ483">IFERROR(_xlfn.IFS(AG483*AH483*AI483&gt;0,AG483*AH483*AI483,Q483&gt;0,Q483),0)</f>
        <v>0</v>
      </c>
      <c r="AK483" s="281">
        <f t="shared" si="76"/>
        <v>0</v>
      </c>
      <c r="AL483" s="278">
        <f t="shared" si="77"/>
        <v>0</v>
      </c>
      <c r="AM483" s="196" t="str" cm="1">
        <f t="array" ref="AM483">IFERROR(_xlfn.IFS(IFERROR(VLOOKUP(AG483&amp;AH483&amp;AI483,'AP Scores'!$F$2:$G$1500,2,FALSE),"")&lt;&gt;"",VLOOKUP(AG483&amp;AH483&amp;AI483,'AP Scores'!$F$2:$G$1500,2,FALSE),T483&lt;&gt;"",T483),"")</f>
        <v/>
      </c>
    </row>
    <row r="484" spans="1:39" ht="15">
      <c r="A484" s="106">
        <v>471</v>
      </c>
      <c r="B484" s="275"/>
      <c r="C484" s="275"/>
      <c r="D484" s="275"/>
      <c r="E484" s="203"/>
      <c r="F484" s="276"/>
      <c r="G484" s="276"/>
      <c r="H484" s="276"/>
      <c r="I484" s="277"/>
      <c r="J484" s="276"/>
      <c r="K484" s="204"/>
      <c r="L484" s="276"/>
      <c r="M484" s="276"/>
      <c r="N484" s="277"/>
      <c r="O484" s="276"/>
      <c r="P484" s="277"/>
      <c r="Q484" s="194">
        <f t="shared" si="78"/>
        <v>0</v>
      </c>
      <c r="R484" s="355">
        <f t="shared" si="74"/>
        <v>0</v>
      </c>
      <c r="S484" s="278">
        <f t="shared" si="70"/>
        <v>0</v>
      </c>
      <c r="T484" s="195" t="str">
        <f>IFERROR((VLOOKUP(I484&amp;N484&amp;P484,'AP Scores'!$F$2:$G$1500,2,FALSE)), "")</f>
        <v/>
      </c>
      <c r="U484" s="276"/>
      <c r="V484" s="279"/>
      <c r="W484" s="275"/>
      <c r="X484" s="355">
        <f t="shared" si="71"/>
        <v>0</v>
      </c>
      <c r="Y484" s="280"/>
      <c r="Z484" s="280"/>
      <c r="AA484" s="281">
        <f t="shared" si="79"/>
        <v>0</v>
      </c>
      <c r="AB484" s="281">
        <f t="shared" si="75"/>
        <v>0</v>
      </c>
      <c r="AC484" s="281">
        <f t="shared" si="72"/>
        <v>0</v>
      </c>
      <c r="AD484" s="195" t="str">
        <f>IFERROR((VLOOKUP(X484&amp;Y484&amp;Z484,'AP Scores'!$F$2:$G$1500,2,FALSE)), "")</f>
        <v/>
      </c>
      <c r="AE484" s="276"/>
      <c r="AF484" s="282"/>
      <c r="AG484" s="278">
        <f t="shared" si="73"/>
        <v>0</v>
      </c>
      <c r="AH484" s="280"/>
      <c r="AI484" s="280"/>
      <c r="AJ484" s="281" cm="1">
        <f t="array" ref="AJ484">IFERROR(_xlfn.IFS(AG484*AH484*AI484&gt;0,AG484*AH484*AI484,Q484&gt;0,Q484),0)</f>
        <v>0</v>
      </c>
      <c r="AK484" s="281">
        <f t="shared" si="76"/>
        <v>0</v>
      </c>
      <c r="AL484" s="278">
        <f t="shared" si="77"/>
        <v>0</v>
      </c>
      <c r="AM484" s="196" t="str" cm="1">
        <f t="array" ref="AM484">IFERROR(_xlfn.IFS(IFERROR(VLOOKUP(AG484&amp;AH484&amp;AI484,'AP Scores'!$F$2:$G$1500,2,FALSE),"")&lt;&gt;"",VLOOKUP(AG484&amp;AH484&amp;AI484,'AP Scores'!$F$2:$G$1500,2,FALSE),T484&lt;&gt;"",T484),"")</f>
        <v/>
      </c>
    </row>
    <row r="485" spans="1:39" ht="15">
      <c r="A485" s="106">
        <v>472</v>
      </c>
      <c r="B485" s="275"/>
      <c r="C485" s="275"/>
      <c r="D485" s="275"/>
      <c r="E485" s="203"/>
      <c r="F485" s="276"/>
      <c r="G485" s="276"/>
      <c r="H485" s="276"/>
      <c r="I485" s="277"/>
      <c r="J485" s="276"/>
      <c r="K485" s="204"/>
      <c r="L485" s="276"/>
      <c r="M485" s="276"/>
      <c r="N485" s="277"/>
      <c r="O485" s="276"/>
      <c r="P485" s="277"/>
      <c r="Q485" s="194">
        <f t="shared" si="78"/>
        <v>0</v>
      </c>
      <c r="R485" s="355">
        <f t="shared" si="74"/>
        <v>0</v>
      </c>
      <c r="S485" s="278">
        <f t="shared" si="70"/>
        <v>0</v>
      </c>
      <c r="T485" s="195" t="str">
        <f>IFERROR((VLOOKUP(I485&amp;N485&amp;P485,'AP Scores'!$F$2:$G$1500,2,FALSE)), "")</f>
        <v/>
      </c>
      <c r="U485" s="276"/>
      <c r="V485" s="279"/>
      <c r="W485" s="275"/>
      <c r="X485" s="355">
        <f t="shared" si="71"/>
        <v>0</v>
      </c>
      <c r="Y485" s="280"/>
      <c r="Z485" s="280"/>
      <c r="AA485" s="281">
        <f t="shared" si="79"/>
        <v>0</v>
      </c>
      <c r="AB485" s="281">
        <f t="shared" si="75"/>
        <v>0</v>
      </c>
      <c r="AC485" s="281">
        <f t="shared" si="72"/>
        <v>0</v>
      </c>
      <c r="AD485" s="195" t="str">
        <f>IFERROR((VLOOKUP(X485&amp;Y485&amp;Z485,'AP Scores'!$F$2:$G$1500,2,FALSE)), "")</f>
        <v/>
      </c>
      <c r="AE485" s="276"/>
      <c r="AF485" s="282"/>
      <c r="AG485" s="278">
        <f t="shared" si="73"/>
        <v>0</v>
      </c>
      <c r="AH485" s="280"/>
      <c r="AI485" s="280"/>
      <c r="AJ485" s="281" cm="1">
        <f t="array" ref="AJ485">IFERROR(_xlfn.IFS(AG485*AH485*AI485&gt;0,AG485*AH485*AI485,Q485&gt;0,Q485),0)</f>
        <v>0</v>
      </c>
      <c r="AK485" s="281">
        <f t="shared" si="76"/>
        <v>0</v>
      </c>
      <c r="AL485" s="278">
        <f t="shared" si="77"/>
        <v>0</v>
      </c>
      <c r="AM485" s="196" t="str" cm="1">
        <f t="array" ref="AM485">IFERROR(_xlfn.IFS(IFERROR(VLOOKUP(AG485&amp;AH485&amp;AI485,'AP Scores'!$F$2:$G$1500,2,FALSE),"")&lt;&gt;"",VLOOKUP(AG485&amp;AH485&amp;AI485,'AP Scores'!$F$2:$G$1500,2,FALSE),T485&lt;&gt;"",T485),"")</f>
        <v/>
      </c>
    </row>
    <row r="486" spans="1:39" ht="15">
      <c r="A486" s="106">
        <v>473</v>
      </c>
      <c r="B486" s="275"/>
      <c r="C486" s="275"/>
      <c r="D486" s="275"/>
      <c r="E486" s="203"/>
      <c r="F486" s="276"/>
      <c r="G486" s="276"/>
      <c r="H486" s="276"/>
      <c r="I486" s="277"/>
      <c r="J486" s="276"/>
      <c r="K486" s="204"/>
      <c r="L486" s="276"/>
      <c r="M486" s="276"/>
      <c r="N486" s="277"/>
      <c r="O486" s="276"/>
      <c r="P486" s="277"/>
      <c r="Q486" s="194">
        <f t="shared" si="78"/>
        <v>0</v>
      </c>
      <c r="R486" s="355">
        <f t="shared" si="74"/>
        <v>0</v>
      </c>
      <c r="S486" s="278">
        <f t="shared" si="70"/>
        <v>0</v>
      </c>
      <c r="T486" s="195" t="str">
        <f>IFERROR((VLOOKUP(I486&amp;N486&amp;P486,'AP Scores'!$F$2:$G$1500,2,FALSE)), "")</f>
        <v/>
      </c>
      <c r="U486" s="276"/>
      <c r="V486" s="279"/>
      <c r="W486" s="275"/>
      <c r="X486" s="355">
        <f t="shared" si="71"/>
        <v>0</v>
      </c>
      <c r="Y486" s="280"/>
      <c r="Z486" s="280"/>
      <c r="AA486" s="281">
        <f t="shared" si="79"/>
        <v>0</v>
      </c>
      <c r="AB486" s="281">
        <f t="shared" si="75"/>
        <v>0</v>
      </c>
      <c r="AC486" s="281">
        <f t="shared" si="72"/>
        <v>0</v>
      </c>
      <c r="AD486" s="195" t="str">
        <f>IFERROR((VLOOKUP(X486&amp;Y486&amp;Z486,'AP Scores'!$F$2:$G$1500,2,FALSE)), "")</f>
        <v/>
      </c>
      <c r="AE486" s="276"/>
      <c r="AF486" s="282"/>
      <c r="AG486" s="278">
        <f t="shared" si="73"/>
        <v>0</v>
      </c>
      <c r="AH486" s="280"/>
      <c r="AI486" s="280"/>
      <c r="AJ486" s="281" cm="1">
        <f t="array" ref="AJ486">IFERROR(_xlfn.IFS(AG486*AH486*AI486&gt;0,AG486*AH486*AI486,Q486&gt;0,Q486),0)</f>
        <v>0</v>
      </c>
      <c r="AK486" s="281">
        <f t="shared" si="76"/>
        <v>0</v>
      </c>
      <c r="AL486" s="278">
        <f t="shared" si="77"/>
        <v>0</v>
      </c>
      <c r="AM486" s="196" t="str" cm="1">
        <f t="array" ref="AM486">IFERROR(_xlfn.IFS(IFERROR(VLOOKUP(AG486&amp;AH486&amp;AI486,'AP Scores'!$F$2:$G$1500,2,FALSE),"")&lt;&gt;"",VLOOKUP(AG486&amp;AH486&amp;AI486,'AP Scores'!$F$2:$G$1500,2,FALSE),T486&lt;&gt;"",T486),"")</f>
        <v/>
      </c>
    </row>
    <row r="487" spans="1:39" ht="15">
      <c r="A487" s="106">
        <v>474</v>
      </c>
      <c r="B487" s="275"/>
      <c r="C487" s="275"/>
      <c r="D487" s="275"/>
      <c r="E487" s="203"/>
      <c r="F487" s="276"/>
      <c r="G487" s="276"/>
      <c r="H487" s="276"/>
      <c r="I487" s="277"/>
      <c r="J487" s="276"/>
      <c r="K487" s="204"/>
      <c r="L487" s="276"/>
      <c r="M487" s="276"/>
      <c r="N487" s="277"/>
      <c r="O487" s="276"/>
      <c r="P487" s="277"/>
      <c r="Q487" s="194">
        <f t="shared" si="78"/>
        <v>0</v>
      </c>
      <c r="R487" s="355">
        <f t="shared" si="74"/>
        <v>0</v>
      </c>
      <c r="S487" s="278">
        <f t="shared" si="70"/>
        <v>0</v>
      </c>
      <c r="T487" s="195" t="str">
        <f>IFERROR((VLOOKUP(I487&amp;N487&amp;P487,'AP Scores'!$F$2:$G$1500,2,FALSE)), "")</f>
        <v/>
      </c>
      <c r="U487" s="276"/>
      <c r="V487" s="279"/>
      <c r="W487" s="275"/>
      <c r="X487" s="355">
        <f t="shared" si="71"/>
        <v>0</v>
      </c>
      <c r="Y487" s="280"/>
      <c r="Z487" s="280"/>
      <c r="AA487" s="281">
        <f t="shared" si="79"/>
        <v>0</v>
      </c>
      <c r="AB487" s="281">
        <f t="shared" si="75"/>
        <v>0</v>
      </c>
      <c r="AC487" s="281">
        <f t="shared" si="72"/>
        <v>0</v>
      </c>
      <c r="AD487" s="195" t="str">
        <f>IFERROR((VLOOKUP(X487&amp;Y487&amp;Z487,'AP Scores'!$F$2:$G$1500,2,FALSE)), "")</f>
        <v/>
      </c>
      <c r="AE487" s="276"/>
      <c r="AF487" s="282"/>
      <c r="AG487" s="278">
        <f t="shared" si="73"/>
        <v>0</v>
      </c>
      <c r="AH487" s="280"/>
      <c r="AI487" s="280"/>
      <c r="AJ487" s="281" cm="1">
        <f t="array" ref="AJ487">IFERROR(_xlfn.IFS(AG487*AH487*AI487&gt;0,AG487*AH487*AI487,Q487&gt;0,Q487),0)</f>
        <v>0</v>
      </c>
      <c r="AK487" s="281">
        <f t="shared" si="76"/>
        <v>0</v>
      </c>
      <c r="AL487" s="278">
        <f t="shared" si="77"/>
        <v>0</v>
      </c>
      <c r="AM487" s="196" t="str" cm="1">
        <f t="array" ref="AM487">IFERROR(_xlfn.IFS(IFERROR(VLOOKUP(AG487&amp;AH487&amp;AI487,'AP Scores'!$F$2:$G$1500,2,FALSE),"")&lt;&gt;"",VLOOKUP(AG487&amp;AH487&amp;AI487,'AP Scores'!$F$2:$G$1500,2,FALSE),T487&lt;&gt;"",T487),"")</f>
        <v/>
      </c>
    </row>
    <row r="488" spans="1:39" ht="15">
      <c r="A488" s="106">
        <v>475</v>
      </c>
      <c r="B488" s="275"/>
      <c r="C488" s="275"/>
      <c r="D488" s="275"/>
      <c r="E488" s="203"/>
      <c r="F488" s="276"/>
      <c r="G488" s="276"/>
      <c r="H488" s="276"/>
      <c r="I488" s="277"/>
      <c r="J488" s="276"/>
      <c r="K488" s="204"/>
      <c r="L488" s="276"/>
      <c r="M488" s="276"/>
      <c r="N488" s="277"/>
      <c r="O488" s="276"/>
      <c r="P488" s="277"/>
      <c r="Q488" s="194">
        <f t="shared" si="78"/>
        <v>0</v>
      </c>
      <c r="R488" s="355">
        <f t="shared" si="74"/>
        <v>0</v>
      </c>
      <c r="S488" s="278">
        <f t="shared" si="70"/>
        <v>0</v>
      </c>
      <c r="T488" s="195" t="str">
        <f>IFERROR((VLOOKUP(I488&amp;N488&amp;P488,'AP Scores'!$F$2:$G$1500,2,FALSE)), "")</f>
        <v/>
      </c>
      <c r="U488" s="276"/>
      <c r="V488" s="279"/>
      <c r="W488" s="275"/>
      <c r="X488" s="355">
        <f t="shared" si="71"/>
        <v>0</v>
      </c>
      <c r="Y488" s="280"/>
      <c r="Z488" s="280"/>
      <c r="AA488" s="281">
        <f t="shared" si="79"/>
        <v>0</v>
      </c>
      <c r="AB488" s="281">
        <f t="shared" si="75"/>
        <v>0</v>
      </c>
      <c r="AC488" s="281">
        <f t="shared" si="72"/>
        <v>0</v>
      </c>
      <c r="AD488" s="195" t="str">
        <f>IFERROR((VLOOKUP(X488&amp;Y488&amp;Z488,'AP Scores'!$F$2:$G$1500,2,FALSE)), "")</f>
        <v/>
      </c>
      <c r="AE488" s="276"/>
      <c r="AF488" s="282"/>
      <c r="AG488" s="278">
        <f t="shared" si="73"/>
        <v>0</v>
      </c>
      <c r="AH488" s="280"/>
      <c r="AI488" s="280"/>
      <c r="AJ488" s="281" cm="1">
        <f t="array" ref="AJ488">IFERROR(_xlfn.IFS(AG488*AH488*AI488&gt;0,AG488*AH488*AI488,Q488&gt;0,Q488),0)</f>
        <v>0</v>
      </c>
      <c r="AK488" s="281">
        <f t="shared" si="76"/>
        <v>0</v>
      </c>
      <c r="AL488" s="278">
        <f t="shared" si="77"/>
        <v>0</v>
      </c>
      <c r="AM488" s="196" t="str" cm="1">
        <f t="array" ref="AM488">IFERROR(_xlfn.IFS(IFERROR(VLOOKUP(AG488&amp;AH488&amp;AI488,'AP Scores'!$F$2:$G$1500,2,FALSE),"")&lt;&gt;"",VLOOKUP(AG488&amp;AH488&amp;AI488,'AP Scores'!$F$2:$G$1500,2,FALSE),T488&lt;&gt;"",T488),"")</f>
        <v/>
      </c>
    </row>
    <row r="489" spans="1:39" ht="15">
      <c r="A489" s="106">
        <v>476</v>
      </c>
      <c r="B489" s="275"/>
      <c r="C489" s="275"/>
      <c r="D489" s="275"/>
      <c r="E489" s="203"/>
      <c r="F489" s="276"/>
      <c r="G489" s="276"/>
      <c r="H489" s="276"/>
      <c r="I489" s="277"/>
      <c r="J489" s="276"/>
      <c r="K489" s="204"/>
      <c r="L489" s="276"/>
      <c r="M489" s="276"/>
      <c r="N489" s="277"/>
      <c r="O489" s="276"/>
      <c r="P489" s="277"/>
      <c r="Q489" s="194">
        <f t="shared" si="78"/>
        <v>0</v>
      </c>
      <c r="R489" s="355">
        <f t="shared" si="74"/>
        <v>0</v>
      </c>
      <c r="S489" s="278">
        <f t="shared" si="70"/>
        <v>0</v>
      </c>
      <c r="T489" s="195" t="str">
        <f>IFERROR((VLOOKUP(I489&amp;N489&amp;P489,'AP Scores'!$F$2:$G$1500,2,FALSE)), "")</f>
        <v/>
      </c>
      <c r="U489" s="276"/>
      <c r="V489" s="279"/>
      <c r="W489" s="275"/>
      <c r="X489" s="355">
        <f t="shared" si="71"/>
        <v>0</v>
      </c>
      <c r="Y489" s="280"/>
      <c r="Z489" s="280"/>
      <c r="AA489" s="281">
        <f t="shared" si="79"/>
        <v>0</v>
      </c>
      <c r="AB489" s="281">
        <f t="shared" si="75"/>
        <v>0</v>
      </c>
      <c r="AC489" s="281">
        <f t="shared" si="72"/>
        <v>0</v>
      </c>
      <c r="AD489" s="195" t="str">
        <f>IFERROR((VLOOKUP(X489&amp;Y489&amp;Z489,'AP Scores'!$F$2:$G$1500,2,FALSE)), "")</f>
        <v/>
      </c>
      <c r="AE489" s="276"/>
      <c r="AF489" s="282"/>
      <c r="AG489" s="278">
        <f t="shared" si="73"/>
        <v>0</v>
      </c>
      <c r="AH489" s="280"/>
      <c r="AI489" s="280"/>
      <c r="AJ489" s="281" cm="1">
        <f t="array" ref="AJ489">IFERROR(_xlfn.IFS(AG489*AH489*AI489&gt;0,AG489*AH489*AI489,Q489&gt;0,Q489),0)</f>
        <v>0</v>
      </c>
      <c r="AK489" s="281">
        <f t="shared" si="76"/>
        <v>0</v>
      </c>
      <c r="AL489" s="278">
        <f t="shared" si="77"/>
        <v>0</v>
      </c>
      <c r="AM489" s="196" t="str" cm="1">
        <f t="array" ref="AM489">IFERROR(_xlfn.IFS(IFERROR(VLOOKUP(AG489&amp;AH489&amp;AI489,'AP Scores'!$F$2:$G$1500,2,FALSE),"")&lt;&gt;"",VLOOKUP(AG489&amp;AH489&amp;AI489,'AP Scores'!$F$2:$G$1500,2,FALSE),T489&lt;&gt;"",T489),"")</f>
        <v/>
      </c>
    </row>
    <row r="490" spans="1:39" ht="15">
      <c r="A490" s="106">
        <v>477</v>
      </c>
      <c r="B490" s="275"/>
      <c r="C490" s="275"/>
      <c r="D490" s="275"/>
      <c r="E490" s="203"/>
      <c r="F490" s="276"/>
      <c r="G490" s="276"/>
      <c r="H490" s="276"/>
      <c r="I490" s="277"/>
      <c r="J490" s="276"/>
      <c r="K490" s="204"/>
      <c r="L490" s="276"/>
      <c r="M490" s="276"/>
      <c r="N490" s="277"/>
      <c r="O490" s="276"/>
      <c r="P490" s="277"/>
      <c r="Q490" s="194">
        <f t="shared" si="78"/>
        <v>0</v>
      </c>
      <c r="R490" s="355">
        <f t="shared" si="74"/>
        <v>0</v>
      </c>
      <c r="S490" s="278">
        <f t="shared" si="70"/>
        <v>0</v>
      </c>
      <c r="T490" s="195" t="str">
        <f>IFERROR((VLOOKUP(I490&amp;N490&amp;P490,'AP Scores'!$F$2:$G$1500,2,FALSE)), "")</f>
        <v/>
      </c>
      <c r="U490" s="276"/>
      <c r="V490" s="279"/>
      <c r="W490" s="275"/>
      <c r="X490" s="355">
        <f t="shared" si="71"/>
        <v>0</v>
      </c>
      <c r="Y490" s="280"/>
      <c r="Z490" s="280"/>
      <c r="AA490" s="281">
        <f t="shared" si="79"/>
        <v>0</v>
      </c>
      <c r="AB490" s="281">
        <f t="shared" si="75"/>
        <v>0</v>
      </c>
      <c r="AC490" s="281">
        <f t="shared" si="72"/>
        <v>0</v>
      </c>
      <c r="AD490" s="195" t="str">
        <f>IFERROR((VLOOKUP(X490&amp;Y490&amp;Z490,'AP Scores'!$F$2:$G$1500,2,FALSE)), "")</f>
        <v/>
      </c>
      <c r="AE490" s="276"/>
      <c r="AF490" s="282"/>
      <c r="AG490" s="278">
        <f t="shared" si="73"/>
        <v>0</v>
      </c>
      <c r="AH490" s="280"/>
      <c r="AI490" s="280"/>
      <c r="AJ490" s="281" cm="1">
        <f t="array" ref="AJ490">IFERROR(_xlfn.IFS(AG490*AH490*AI490&gt;0,AG490*AH490*AI490,Q490&gt;0,Q490),0)</f>
        <v>0</v>
      </c>
      <c r="AK490" s="281">
        <f t="shared" si="76"/>
        <v>0</v>
      </c>
      <c r="AL490" s="278">
        <f t="shared" si="77"/>
        <v>0</v>
      </c>
      <c r="AM490" s="196" t="str" cm="1">
        <f t="array" ref="AM490">IFERROR(_xlfn.IFS(IFERROR(VLOOKUP(AG490&amp;AH490&amp;AI490,'AP Scores'!$F$2:$G$1500,2,FALSE),"")&lt;&gt;"",VLOOKUP(AG490&amp;AH490&amp;AI490,'AP Scores'!$F$2:$G$1500,2,FALSE),T490&lt;&gt;"",T490),"")</f>
        <v/>
      </c>
    </row>
    <row r="491" spans="1:39" ht="15">
      <c r="A491" s="106">
        <v>478</v>
      </c>
      <c r="B491" s="275"/>
      <c r="C491" s="275"/>
      <c r="D491" s="275"/>
      <c r="E491" s="203"/>
      <c r="F491" s="276"/>
      <c r="G491" s="276"/>
      <c r="H491" s="276"/>
      <c r="I491" s="277"/>
      <c r="J491" s="276"/>
      <c r="K491" s="204"/>
      <c r="L491" s="276"/>
      <c r="M491" s="276"/>
      <c r="N491" s="277"/>
      <c r="O491" s="276"/>
      <c r="P491" s="277"/>
      <c r="Q491" s="194">
        <f t="shared" si="78"/>
        <v>0</v>
      </c>
      <c r="R491" s="355">
        <f t="shared" si="74"/>
        <v>0</v>
      </c>
      <c r="S491" s="278">
        <f t="shared" si="70"/>
        <v>0</v>
      </c>
      <c r="T491" s="195" t="str">
        <f>IFERROR((VLOOKUP(I491&amp;N491&amp;P491,'AP Scores'!$F$2:$G$1500,2,FALSE)), "")</f>
        <v/>
      </c>
      <c r="U491" s="276"/>
      <c r="V491" s="279"/>
      <c r="W491" s="275"/>
      <c r="X491" s="355">
        <f t="shared" si="71"/>
        <v>0</v>
      </c>
      <c r="Y491" s="280"/>
      <c r="Z491" s="280"/>
      <c r="AA491" s="281">
        <f t="shared" si="79"/>
        <v>0</v>
      </c>
      <c r="AB491" s="281">
        <f t="shared" si="75"/>
        <v>0</v>
      </c>
      <c r="AC491" s="281">
        <f t="shared" si="72"/>
        <v>0</v>
      </c>
      <c r="AD491" s="195" t="str">
        <f>IFERROR((VLOOKUP(X491&amp;Y491&amp;Z491,'AP Scores'!$F$2:$G$1500,2,FALSE)), "")</f>
        <v/>
      </c>
      <c r="AE491" s="276"/>
      <c r="AF491" s="282"/>
      <c r="AG491" s="278">
        <f t="shared" si="73"/>
        <v>0</v>
      </c>
      <c r="AH491" s="280"/>
      <c r="AI491" s="280"/>
      <c r="AJ491" s="281" cm="1">
        <f t="array" ref="AJ491">IFERROR(_xlfn.IFS(AG491*AH491*AI491&gt;0,AG491*AH491*AI491,Q491&gt;0,Q491),0)</f>
        <v>0</v>
      </c>
      <c r="AK491" s="281">
        <f t="shared" si="76"/>
        <v>0</v>
      </c>
      <c r="AL491" s="278">
        <f t="shared" si="77"/>
        <v>0</v>
      </c>
      <c r="AM491" s="196" t="str" cm="1">
        <f t="array" ref="AM491">IFERROR(_xlfn.IFS(IFERROR(VLOOKUP(AG491&amp;AH491&amp;AI491,'AP Scores'!$F$2:$G$1500,2,FALSE),"")&lt;&gt;"",VLOOKUP(AG491&amp;AH491&amp;AI491,'AP Scores'!$F$2:$G$1500,2,FALSE),T491&lt;&gt;"",T491),"")</f>
        <v/>
      </c>
    </row>
    <row r="492" spans="1:39" ht="15">
      <c r="A492" s="106">
        <v>479</v>
      </c>
      <c r="B492" s="275"/>
      <c r="C492" s="275"/>
      <c r="D492" s="275"/>
      <c r="E492" s="203"/>
      <c r="F492" s="276"/>
      <c r="G492" s="276"/>
      <c r="H492" s="276"/>
      <c r="I492" s="277"/>
      <c r="J492" s="276"/>
      <c r="K492" s="204"/>
      <c r="L492" s="276"/>
      <c r="M492" s="276"/>
      <c r="N492" s="277"/>
      <c r="O492" s="276"/>
      <c r="P492" s="277"/>
      <c r="Q492" s="194">
        <f t="shared" si="78"/>
        <v>0</v>
      </c>
      <c r="R492" s="355">
        <f t="shared" si="74"/>
        <v>0</v>
      </c>
      <c r="S492" s="278">
        <f t="shared" si="70"/>
        <v>0</v>
      </c>
      <c r="T492" s="195" t="str">
        <f>IFERROR((VLOOKUP(I492&amp;N492&amp;P492,'AP Scores'!$F$2:$G$1500,2,FALSE)), "")</f>
        <v/>
      </c>
      <c r="U492" s="276"/>
      <c r="V492" s="279"/>
      <c r="W492" s="275"/>
      <c r="X492" s="355">
        <f t="shared" si="71"/>
        <v>0</v>
      </c>
      <c r="Y492" s="280"/>
      <c r="Z492" s="280"/>
      <c r="AA492" s="281">
        <f t="shared" si="79"/>
        <v>0</v>
      </c>
      <c r="AB492" s="281">
        <f t="shared" si="75"/>
        <v>0</v>
      </c>
      <c r="AC492" s="281">
        <f t="shared" si="72"/>
        <v>0</v>
      </c>
      <c r="AD492" s="195" t="str">
        <f>IFERROR((VLOOKUP(X492&amp;Y492&amp;Z492,'AP Scores'!$F$2:$G$1500,2,FALSE)), "")</f>
        <v/>
      </c>
      <c r="AE492" s="276"/>
      <c r="AF492" s="282"/>
      <c r="AG492" s="278">
        <f t="shared" si="73"/>
        <v>0</v>
      </c>
      <c r="AH492" s="280"/>
      <c r="AI492" s="280"/>
      <c r="AJ492" s="281" cm="1">
        <f t="array" ref="AJ492">IFERROR(_xlfn.IFS(AG492*AH492*AI492&gt;0,AG492*AH492*AI492,Q492&gt;0,Q492),0)</f>
        <v>0</v>
      </c>
      <c r="AK492" s="281">
        <f t="shared" si="76"/>
        <v>0</v>
      </c>
      <c r="AL492" s="278">
        <f t="shared" si="77"/>
        <v>0</v>
      </c>
      <c r="AM492" s="196" t="str" cm="1">
        <f t="array" ref="AM492">IFERROR(_xlfn.IFS(IFERROR(VLOOKUP(AG492&amp;AH492&amp;AI492,'AP Scores'!$F$2:$G$1500,2,FALSE),"")&lt;&gt;"",VLOOKUP(AG492&amp;AH492&amp;AI492,'AP Scores'!$F$2:$G$1500,2,FALSE),T492&lt;&gt;"",T492),"")</f>
        <v/>
      </c>
    </row>
    <row r="493" spans="1:39" ht="15">
      <c r="A493" s="106">
        <v>480</v>
      </c>
      <c r="B493" s="275"/>
      <c r="C493" s="275"/>
      <c r="D493" s="275"/>
      <c r="E493" s="203"/>
      <c r="F493" s="276"/>
      <c r="G493" s="276"/>
      <c r="H493" s="276"/>
      <c r="I493" s="277"/>
      <c r="J493" s="276"/>
      <c r="K493" s="204"/>
      <c r="L493" s="276"/>
      <c r="M493" s="276"/>
      <c r="N493" s="277"/>
      <c r="O493" s="276"/>
      <c r="P493" s="277"/>
      <c r="Q493" s="194">
        <f t="shared" si="78"/>
        <v>0</v>
      </c>
      <c r="R493" s="355">
        <f t="shared" si="74"/>
        <v>0</v>
      </c>
      <c r="S493" s="278">
        <f t="shared" si="70"/>
        <v>0</v>
      </c>
      <c r="T493" s="195" t="str">
        <f>IFERROR((VLOOKUP(I493&amp;N493&amp;P493,'AP Scores'!$F$2:$G$1500,2,FALSE)), "")</f>
        <v/>
      </c>
      <c r="U493" s="276"/>
      <c r="V493" s="279"/>
      <c r="W493" s="275"/>
      <c r="X493" s="355">
        <f t="shared" si="71"/>
        <v>0</v>
      </c>
      <c r="Y493" s="280"/>
      <c r="Z493" s="280"/>
      <c r="AA493" s="281">
        <f t="shared" si="79"/>
        <v>0</v>
      </c>
      <c r="AB493" s="281">
        <f t="shared" si="75"/>
        <v>0</v>
      </c>
      <c r="AC493" s="281">
        <f t="shared" si="72"/>
        <v>0</v>
      </c>
      <c r="AD493" s="195" t="str">
        <f>IFERROR((VLOOKUP(X493&amp;Y493&amp;Z493,'AP Scores'!$F$2:$G$1500,2,FALSE)), "")</f>
        <v/>
      </c>
      <c r="AE493" s="276"/>
      <c r="AF493" s="282"/>
      <c r="AG493" s="278">
        <f t="shared" si="73"/>
        <v>0</v>
      </c>
      <c r="AH493" s="280"/>
      <c r="AI493" s="280"/>
      <c r="AJ493" s="281" cm="1">
        <f t="array" ref="AJ493">IFERROR(_xlfn.IFS(AG493*AH493*AI493&gt;0,AG493*AH493*AI493,Q493&gt;0,Q493),0)</f>
        <v>0</v>
      </c>
      <c r="AK493" s="281">
        <f t="shared" si="76"/>
        <v>0</v>
      </c>
      <c r="AL493" s="278">
        <f t="shared" si="77"/>
        <v>0</v>
      </c>
      <c r="AM493" s="196" t="str" cm="1">
        <f t="array" ref="AM493">IFERROR(_xlfn.IFS(IFERROR(VLOOKUP(AG493&amp;AH493&amp;AI493,'AP Scores'!$F$2:$G$1500,2,FALSE),"")&lt;&gt;"",VLOOKUP(AG493&amp;AH493&amp;AI493,'AP Scores'!$F$2:$G$1500,2,FALSE),T493&lt;&gt;"",T493),"")</f>
        <v/>
      </c>
    </row>
    <row r="494" spans="1:39" ht="15">
      <c r="A494" s="106">
        <v>481</v>
      </c>
      <c r="B494" s="275"/>
      <c r="C494" s="275"/>
      <c r="D494" s="275"/>
      <c r="E494" s="203"/>
      <c r="F494" s="276"/>
      <c r="G494" s="276"/>
      <c r="H494" s="276"/>
      <c r="I494" s="277"/>
      <c r="J494" s="276"/>
      <c r="K494" s="204"/>
      <c r="L494" s="276"/>
      <c r="M494" s="276"/>
      <c r="N494" s="277"/>
      <c r="O494" s="276"/>
      <c r="P494" s="277"/>
      <c r="Q494" s="194">
        <f t="shared" si="78"/>
        <v>0</v>
      </c>
      <c r="R494" s="355">
        <f t="shared" si="74"/>
        <v>0</v>
      </c>
      <c r="S494" s="278">
        <f t="shared" si="70"/>
        <v>0</v>
      </c>
      <c r="T494" s="195" t="str">
        <f>IFERROR((VLOOKUP(I494&amp;N494&amp;P494,'AP Scores'!$F$2:$G$1500,2,FALSE)), "")</f>
        <v/>
      </c>
      <c r="U494" s="276"/>
      <c r="V494" s="279"/>
      <c r="W494" s="275"/>
      <c r="X494" s="355">
        <f t="shared" si="71"/>
        <v>0</v>
      </c>
      <c r="Y494" s="280"/>
      <c r="Z494" s="280"/>
      <c r="AA494" s="281">
        <f t="shared" si="79"/>
        <v>0</v>
      </c>
      <c r="AB494" s="281">
        <f t="shared" si="75"/>
        <v>0</v>
      </c>
      <c r="AC494" s="281">
        <f t="shared" si="72"/>
        <v>0</v>
      </c>
      <c r="AD494" s="195" t="str">
        <f>IFERROR((VLOOKUP(X494&amp;Y494&amp;Z494,'AP Scores'!$F$2:$G$1500,2,FALSE)), "")</f>
        <v/>
      </c>
      <c r="AE494" s="276"/>
      <c r="AF494" s="282"/>
      <c r="AG494" s="278">
        <f t="shared" si="73"/>
        <v>0</v>
      </c>
      <c r="AH494" s="280"/>
      <c r="AI494" s="280"/>
      <c r="AJ494" s="281" cm="1">
        <f t="array" ref="AJ494">IFERROR(_xlfn.IFS(AG494*AH494*AI494&gt;0,AG494*AH494*AI494,Q494&gt;0,Q494),0)</f>
        <v>0</v>
      </c>
      <c r="AK494" s="281">
        <f t="shared" si="76"/>
        <v>0</v>
      </c>
      <c r="AL494" s="278">
        <f t="shared" si="77"/>
        <v>0</v>
      </c>
      <c r="AM494" s="196" t="str" cm="1">
        <f t="array" ref="AM494">IFERROR(_xlfn.IFS(IFERROR(VLOOKUP(AG494&amp;AH494&amp;AI494,'AP Scores'!$F$2:$G$1500,2,FALSE),"")&lt;&gt;"",VLOOKUP(AG494&amp;AH494&amp;AI494,'AP Scores'!$F$2:$G$1500,2,FALSE),T494&lt;&gt;"",T494),"")</f>
        <v/>
      </c>
    </row>
    <row r="495" spans="1:39" ht="15">
      <c r="A495" s="106">
        <v>482</v>
      </c>
      <c r="B495" s="275"/>
      <c r="C495" s="275"/>
      <c r="D495" s="275"/>
      <c r="E495" s="203"/>
      <c r="F495" s="276"/>
      <c r="G495" s="276"/>
      <c r="H495" s="276"/>
      <c r="I495" s="277"/>
      <c r="J495" s="276"/>
      <c r="K495" s="204"/>
      <c r="L495" s="276"/>
      <c r="M495" s="276"/>
      <c r="N495" s="277"/>
      <c r="O495" s="276"/>
      <c r="P495" s="277"/>
      <c r="Q495" s="194">
        <f t="shared" si="78"/>
        <v>0</v>
      </c>
      <c r="R495" s="355">
        <f t="shared" si="74"/>
        <v>0</v>
      </c>
      <c r="S495" s="278">
        <f t="shared" si="70"/>
        <v>0</v>
      </c>
      <c r="T495" s="195" t="str">
        <f>IFERROR((VLOOKUP(I495&amp;N495&amp;P495,'AP Scores'!$F$2:$G$1500,2,FALSE)), "")</f>
        <v/>
      </c>
      <c r="U495" s="276"/>
      <c r="V495" s="279"/>
      <c r="W495" s="275"/>
      <c r="X495" s="355">
        <f t="shared" si="71"/>
        <v>0</v>
      </c>
      <c r="Y495" s="280"/>
      <c r="Z495" s="280"/>
      <c r="AA495" s="281">
        <f t="shared" si="79"/>
        <v>0</v>
      </c>
      <c r="AB495" s="281">
        <f t="shared" si="75"/>
        <v>0</v>
      </c>
      <c r="AC495" s="281">
        <f t="shared" si="72"/>
        <v>0</v>
      </c>
      <c r="AD495" s="195" t="str">
        <f>IFERROR((VLOOKUP(X495&amp;Y495&amp;Z495,'AP Scores'!$F$2:$G$1500,2,FALSE)), "")</f>
        <v/>
      </c>
      <c r="AE495" s="276"/>
      <c r="AF495" s="282"/>
      <c r="AG495" s="278">
        <f t="shared" si="73"/>
        <v>0</v>
      </c>
      <c r="AH495" s="280"/>
      <c r="AI495" s="280"/>
      <c r="AJ495" s="281" cm="1">
        <f t="array" ref="AJ495">IFERROR(_xlfn.IFS(AG495*AH495*AI495&gt;0,AG495*AH495*AI495,Q495&gt;0,Q495),0)</f>
        <v>0</v>
      </c>
      <c r="AK495" s="281">
        <f t="shared" si="76"/>
        <v>0</v>
      </c>
      <c r="AL495" s="278">
        <f t="shared" si="77"/>
        <v>0</v>
      </c>
      <c r="AM495" s="196" t="str" cm="1">
        <f t="array" ref="AM495">IFERROR(_xlfn.IFS(IFERROR(VLOOKUP(AG495&amp;AH495&amp;AI495,'AP Scores'!$F$2:$G$1500,2,FALSE),"")&lt;&gt;"",VLOOKUP(AG495&amp;AH495&amp;AI495,'AP Scores'!$F$2:$G$1500,2,FALSE),T495&lt;&gt;"",T495),"")</f>
        <v/>
      </c>
    </row>
    <row r="496" spans="1:39" ht="15">
      <c r="A496" s="106">
        <v>483</v>
      </c>
      <c r="B496" s="275"/>
      <c r="C496" s="275"/>
      <c r="D496" s="275"/>
      <c r="E496" s="203"/>
      <c r="F496" s="276"/>
      <c r="G496" s="276"/>
      <c r="H496" s="276"/>
      <c r="I496" s="277"/>
      <c r="J496" s="276"/>
      <c r="K496" s="204"/>
      <c r="L496" s="276"/>
      <c r="M496" s="276"/>
      <c r="N496" s="277"/>
      <c r="O496" s="276"/>
      <c r="P496" s="277"/>
      <c r="Q496" s="194">
        <f t="shared" si="78"/>
        <v>0</v>
      </c>
      <c r="R496" s="355">
        <f t="shared" si="74"/>
        <v>0</v>
      </c>
      <c r="S496" s="278">
        <f t="shared" si="70"/>
        <v>0</v>
      </c>
      <c r="T496" s="195" t="str">
        <f>IFERROR((VLOOKUP(I496&amp;N496&amp;P496,'AP Scores'!$F$2:$G$1500,2,FALSE)), "")</f>
        <v/>
      </c>
      <c r="U496" s="276"/>
      <c r="V496" s="279"/>
      <c r="W496" s="275"/>
      <c r="X496" s="355">
        <f t="shared" si="71"/>
        <v>0</v>
      </c>
      <c r="Y496" s="280"/>
      <c r="Z496" s="280"/>
      <c r="AA496" s="281">
        <f t="shared" si="79"/>
        <v>0</v>
      </c>
      <c r="AB496" s="281">
        <f t="shared" si="75"/>
        <v>0</v>
      </c>
      <c r="AC496" s="281">
        <f t="shared" si="72"/>
        <v>0</v>
      </c>
      <c r="AD496" s="195" t="str">
        <f>IFERROR((VLOOKUP(X496&amp;Y496&amp;Z496,'AP Scores'!$F$2:$G$1500,2,FALSE)), "")</f>
        <v/>
      </c>
      <c r="AE496" s="276"/>
      <c r="AF496" s="282"/>
      <c r="AG496" s="278">
        <f t="shared" si="73"/>
        <v>0</v>
      </c>
      <c r="AH496" s="280"/>
      <c r="AI496" s="280"/>
      <c r="AJ496" s="281" cm="1">
        <f t="array" ref="AJ496">IFERROR(_xlfn.IFS(AG496*AH496*AI496&gt;0,AG496*AH496*AI496,Q496&gt;0,Q496),0)</f>
        <v>0</v>
      </c>
      <c r="AK496" s="281">
        <f t="shared" si="76"/>
        <v>0</v>
      </c>
      <c r="AL496" s="278">
        <f t="shared" si="77"/>
        <v>0</v>
      </c>
      <c r="AM496" s="196" t="str" cm="1">
        <f t="array" ref="AM496">IFERROR(_xlfn.IFS(IFERROR(VLOOKUP(AG496&amp;AH496&amp;AI496,'AP Scores'!$F$2:$G$1500,2,FALSE),"")&lt;&gt;"",VLOOKUP(AG496&amp;AH496&amp;AI496,'AP Scores'!$F$2:$G$1500,2,FALSE),T496&lt;&gt;"",T496),"")</f>
        <v/>
      </c>
    </row>
    <row r="497" spans="1:39" ht="15">
      <c r="A497" s="106">
        <v>484</v>
      </c>
      <c r="B497" s="275"/>
      <c r="C497" s="275"/>
      <c r="D497" s="275"/>
      <c r="E497" s="203"/>
      <c r="F497" s="276"/>
      <c r="G497" s="276"/>
      <c r="H497" s="276"/>
      <c r="I497" s="277"/>
      <c r="J497" s="276"/>
      <c r="K497" s="204"/>
      <c r="L497" s="276"/>
      <c r="M497" s="276"/>
      <c r="N497" s="277"/>
      <c r="O497" s="276"/>
      <c r="P497" s="277"/>
      <c r="Q497" s="194">
        <f t="shared" si="78"/>
        <v>0</v>
      </c>
      <c r="R497" s="355">
        <f t="shared" si="74"/>
        <v>0</v>
      </c>
      <c r="S497" s="278">
        <f t="shared" si="70"/>
        <v>0</v>
      </c>
      <c r="T497" s="195" t="str">
        <f>IFERROR((VLOOKUP(I497&amp;N497&amp;P497,'AP Scores'!$F$2:$G$1500,2,FALSE)), "")</f>
        <v/>
      </c>
      <c r="U497" s="276"/>
      <c r="V497" s="279"/>
      <c r="W497" s="275"/>
      <c r="X497" s="355">
        <f t="shared" si="71"/>
        <v>0</v>
      </c>
      <c r="Y497" s="280"/>
      <c r="Z497" s="280"/>
      <c r="AA497" s="281">
        <f t="shared" si="79"/>
        <v>0</v>
      </c>
      <c r="AB497" s="281">
        <f t="shared" si="75"/>
        <v>0</v>
      </c>
      <c r="AC497" s="281">
        <f t="shared" si="72"/>
        <v>0</v>
      </c>
      <c r="AD497" s="195" t="str">
        <f>IFERROR((VLOOKUP(X497&amp;Y497&amp;Z497,'AP Scores'!$F$2:$G$1500,2,FALSE)), "")</f>
        <v/>
      </c>
      <c r="AE497" s="276"/>
      <c r="AF497" s="282"/>
      <c r="AG497" s="278">
        <f t="shared" si="73"/>
        <v>0</v>
      </c>
      <c r="AH497" s="280"/>
      <c r="AI497" s="280"/>
      <c r="AJ497" s="281" cm="1">
        <f t="array" ref="AJ497">IFERROR(_xlfn.IFS(AG497*AH497*AI497&gt;0,AG497*AH497*AI497,Q497&gt;0,Q497),0)</f>
        <v>0</v>
      </c>
      <c r="AK497" s="281">
        <f t="shared" si="76"/>
        <v>0</v>
      </c>
      <c r="AL497" s="278">
        <f t="shared" si="77"/>
        <v>0</v>
      </c>
      <c r="AM497" s="196" t="str" cm="1">
        <f t="array" ref="AM497">IFERROR(_xlfn.IFS(IFERROR(VLOOKUP(AG497&amp;AH497&amp;AI497,'AP Scores'!$F$2:$G$1500,2,FALSE),"")&lt;&gt;"",VLOOKUP(AG497&amp;AH497&amp;AI497,'AP Scores'!$F$2:$G$1500,2,FALSE),T497&lt;&gt;"",T497),"")</f>
        <v/>
      </c>
    </row>
    <row r="498" spans="1:39" ht="15">
      <c r="A498" s="106">
        <v>485</v>
      </c>
      <c r="B498" s="275"/>
      <c r="C498" s="275"/>
      <c r="D498" s="275"/>
      <c r="E498" s="203"/>
      <c r="F498" s="276"/>
      <c r="G498" s="276"/>
      <c r="H498" s="276"/>
      <c r="I498" s="277"/>
      <c r="J498" s="276"/>
      <c r="K498" s="204"/>
      <c r="L498" s="276"/>
      <c r="M498" s="276"/>
      <c r="N498" s="277"/>
      <c r="O498" s="276"/>
      <c r="P498" s="277"/>
      <c r="Q498" s="194">
        <f t="shared" si="78"/>
        <v>0</v>
      </c>
      <c r="R498" s="355">
        <f t="shared" si="74"/>
        <v>0</v>
      </c>
      <c r="S498" s="278">
        <f t="shared" si="70"/>
        <v>0</v>
      </c>
      <c r="T498" s="195" t="str">
        <f>IFERROR((VLOOKUP(I498&amp;N498&amp;P498,'AP Scores'!$F$2:$G$1500,2,FALSE)), "")</f>
        <v/>
      </c>
      <c r="U498" s="276"/>
      <c r="V498" s="279"/>
      <c r="W498" s="275"/>
      <c r="X498" s="355">
        <f t="shared" si="71"/>
        <v>0</v>
      </c>
      <c r="Y498" s="280"/>
      <c r="Z498" s="280"/>
      <c r="AA498" s="281">
        <f t="shared" si="79"/>
        <v>0</v>
      </c>
      <c r="AB498" s="281">
        <f t="shared" si="75"/>
        <v>0</v>
      </c>
      <c r="AC498" s="281">
        <f t="shared" si="72"/>
        <v>0</v>
      </c>
      <c r="AD498" s="195" t="str">
        <f>IFERROR((VLOOKUP(X498&amp;Y498&amp;Z498,'AP Scores'!$F$2:$G$1500,2,FALSE)), "")</f>
        <v/>
      </c>
      <c r="AE498" s="276"/>
      <c r="AF498" s="282"/>
      <c r="AG498" s="278">
        <f t="shared" si="73"/>
        <v>0</v>
      </c>
      <c r="AH498" s="280"/>
      <c r="AI498" s="280"/>
      <c r="AJ498" s="281" cm="1">
        <f t="array" ref="AJ498">IFERROR(_xlfn.IFS(AG498*AH498*AI498&gt;0,AG498*AH498*AI498,Q498&gt;0,Q498),0)</f>
        <v>0</v>
      </c>
      <c r="AK498" s="281">
        <f t="shared" si="76"/>
        <v>0</v>
      </c>
      <c r="AL498" s="278">
        <f t="shared" si="77"/>
        <v>0</v>
      </c>
      <c r="AM498" s="196" t="str" cm="1">
        <f t="array" ref="AM498">IFERROR(_xlfn.IFS(IFERROR(VLOOKUP(AG498&amp;AH498&amp;AI498,'AP Scores'!$F$2:$G$1500,2,FALSE),"")&lt;&gt;"",VLOOKUP(AG498&amp;AH498&amp;AI498,'AP Scores'!$F$2:$G$1500,2,FALSE),T498&lt;&gt;"",T498),"")</f>
        <v/>
      </c>
    </row>
    <row r="499" spans="1:39" ht="15">
      <c r="A499" s="106">
        <v>486</v>
      </c>
      <c r="B499" s="275"/>
      <c r="C499" s="275"/>
      <c r="D499" s="275"/>
      <c r="E499" s="203"/>
      <c r="F499" s="276"/>
      <c r="G499" s="276"/>
      <c r="H499" s="276"/>
      <c r="I499" s="277"/>
      <c r="J499" s="276"/>
      <c r="K499" s="204"/>
      <c r="L499" s="276"/>
      <c r="M499" s="276"/>
      <c r="N499" s="277"/>
      <c r="O499" s="276"/>
      <c r="P499" s="277"/>
      <c r="Q499" s="194">
        <f t="shared" si="78"/>
        <v>0</v>
      </c>
      <c r="R499" s="355">
        <f t="shared" si="74"/>
        <v>0</v>
      </c>
      <c r="S499" s="278">
        <f t="shared" si="70"/>
        <v>0</v>
      </c>
      <c r="T499" s="195" t="str">
        <f>IFERROR((VLOOKUP(I499&amp;N499&amp;P499,'AP Scores'!$F$2:$G$1500,2,FALSE)), "")</f>
        <v/>
      </c>
      <c r="U499" s="276"/>
      <c r="V499" s="279"/>
      <c r="W499" s="275"/>
      <c r="X499" s="355">
        <f t="shared" si="71"/>
        <v>0</v>
      </c>
      <c r="Y499" s="280"/>
      <c r="Z499" s="280"/>
      <c r="AA499" s="281">
        <f t="shared" si="79"/>
        <v>0</v>
      </c>
      <c r="AB499" s="281">
        <f t="shared" si="75"/>
        <v>0</v>
      </c>
      <c r="AC499" s="281">
        <f t="shared" si="72"/>
        <v>0</v>
      </c>
      <c r="AD499" s="195" t="str">
        <f>IFERROR((VLOOKUP(X499&amp;Y499&amp;Z499,'AP Scores'!$F$2:$G$1500,2,FALSE)), "")</f>
        <v/>
      </c>
      <c r="AE499" s="276"/>
      <c r="AF499" s="282"/>
      <c r="AG499" s="278">
        <f t="shared" si="73"/>
        <v>0</v>
      </c>
      <c r="AH499" s="280"/>
      <c r="AI499" s="280"/>
      <c r="AJ499" s="281" cm="1">
        <f t="array" ref="AJ499">IFERROR(_xlfn.IFS(AG499*AH499*AI499&gt;0,AG499*AH499*AI499,Q499&gt;0,Q499),0)</f>
        <v>0</v>
      </c>
      <c r="AK499" s="281">
        <f t="shared" si="76"/>
        <v>0</v>
      </c>
      <c r="AL499" s="278">
        <f t="shared" si="77"/>
        <v>0</v>
      </c>
      <c r="AM499" s="196" t="str" cm="1">
        <f t="array" ref="AM499">IFERROR(_xlfn.IFS(IFERROR(VLOOKUP(AG499&amp;AH499&amp;AI499,'AP Scores'!$F$2:$G$1500,2,FALSE),"")&lt;&gt;"",VLOOKUP(AG499&amp;AH499&amp;AI499,'AP Scores'!$F$2:$G$1500,2,FALSE),T499&lt;&gt;"",T499),"")</f>
        <v/>
      </c>
    </row>
    <row r="500" spans="1:39" ht="15">
      <c r="A500" s="106">
        <v>487</v>
      </c>
      <c r="B500" s="275"/>
      <c r="C500" s="275"/>
      <c r="D500" s="275"/>
      <c r="E500" s="203"/>
      <c r="F500" s="276"/>
      <c r="G500" s="276"/>
      <c r="H500" s="276"/>
      <c r="I500" s="277"/>
      <c r="J500" s="276"/>
      <c r="K500" s="204"/>
      <c r="L500" s="276"/>
      <c r="M500" s="276"/>
      <c r="N500" s="277"/>
      <c r="O500" s="276"/>
      <c r="P500" s="277"/>
      <c r="Q500" s="194">
        <f t="shared" si="78"/>
        <v>0</v>
      </c>
      <c r="R500" s="355">
        <f t="shared" si="74"/>
        <v>0</v>
      </c>
      <c r="S500" s="278">
        <f t="shared" si="70"/>
        <v>0</v>
      </c>
      <c r="T500" s="195" t="str">
        <f>IFERROR((VLOOKUP(I500&amp;N500&amp;P500,'AP Scores'!$F$2:$G$1500,2,FALSE)), "")</f>
        <v/>
      </c>
      <c r="U500" s="276"/>
      <c r="V500" s="279"/>
      <c r="W500" s="275"/>
      <c r="X500" s="355">
        <f t="shared" si="71"/>
        <v>0</v>
      </c>
      <c r="Y500" s="280"/>
      <c r="Z500" s="280"/>
      <c r="AA500" s="281">
        <f t="shared" si="79"/>
        <v>0</v>
      </c>
      <c r="AB500" s="281">
        <f t="shared" si="75"/>
        <v>0</v>
      </c>
      <c r="AC500" s="281">
        <f t="shared" si="72"/>
        <v>0</v>
      </c>
      <c r="AD500" s="195" t="str">
        <f>IFERROR((VLOOKUP(X500&amp;Y500&amp;Z500,'AP Scores'!$F$2:$G$1500,2,FALSE)), "")</f>
        <v/>
      </c>
      <c r="AE500" s="276"/>
      <c r="AF500" s="282"/>
      <c r="AG500" s="278">
        <f t="shared" si="73"/>
        <v>0</v>
      </c>
      <c r="AH500" s="280"/>
      <c r="AI500" s="280"/>
      <c r="AJ500" s="281" cm="1">
        <f t="array" ref="AJ500">IFERROR(_xlfn.IFS(AG500*AH500*AI500&gt;0,AG500*AH500*AI500,Q500&gt;0,Q500),0)</f>
        <v>0</v>
      </c>
      <c r="AK500" s="281">
        <f t="shared" si="76"/>
        <v>0</v>
      </c>
      <c r="AL500" s="278">
        <f t="shared" si="77"/>
        <v>0</v>
      </c>
      <c r="AM500" s="196" t="str" cm="1">
        <f t="array" ref="AM500">IFERROR(_xlfn.IFS(IFERROR(VLOOKUP(AG500&amp;AH500&amp;AI500,'AP Scores'!$F$2:$G$1500,2,FALSE),"")&lt;&gt;"",VLOOKUP(AG500&amp;AH500&amp;AI500,'AP Scores'!$F$2:$G$1500,2,FALSE),T500&lt;&gt;"",T500),"")</f>
        <v/>
      </c>
    </row>
    <row r="501" spans="1:39" ht="15">
      <c r="A501" s="106">
        <v>488</v>
      </c>
      <c r="B501" s="275"/>
      <c r="C501" s="275"/>
      <c r="D501" s="275"/>
      <c r="E501" s="203"/>
      <c r="F501" s="276"/>
      <c r="G501" s="276"/>
      <c r="H501" s="276"/>
      <c r="I501" s="277"/>
      <c r="J501" s="276"/>
      <c r="K501" s="204"/>
      <c r="L501" s="276"/>
      <c r="M501" s="276"/>
      <c r="N501" s="277"/>
      <c r="O501" s="276"/>
      <c r="P501" s="277"/>
      <c r="Q501" s="194">
        <f t="shared" si="78"/>
        <v>0</v>
      </c>
      <c r="R501" s="355">
        <f t="shared" si="74"/>
        <v>0</v>
      </c>
      <c r="S501" s="278">
        <f t="shared" si="70"/>
        <v>0</v>
      </c>
      <c r="T501" s="195" t="str">
        <f>IFERROR((VLOOKUP(I501&amp;N501&amp;P501,'AP Scores'!$F$2:$G$1500,2,FALSE)), "")</f>
        <v/>
      </c>
      <c r="U501" s="276"/>
      <c r="V501" s="279"/>
      <c r="W501" s="275"/>
      <c r="X501" s="355">
        <f t="shared" si="71"/>
        <v>0</v>
      </c>
      <c r="Y501" s="280"/>
      <c r="Z501" s="280"/>
      <c r="AA501" s="281">
        <f t="shared" si="79"/>
        <v>0</v>
      </c>
      <c r="AB501" s="281">
        <f t="shared" si="75"/>
        <v>0</v>
      </c>
      <c r="AC501" s="281">
        <f t="shared" si="72"/>
        <v>0</v>
      </c>
      <c r="AD501" s="195" t="str">
        <f>IFERROR((VLOOKUP(X501&amp;Y501&amp;Z501,'AP Scores'!$F$2:$G$1500,2,FALSE)), "")</f>
        <v/>
      </c>
      <c r="AE501" s="276"/>
      <c r="AF501" s="282"/>
      <c r="AG501" s="278">
        <f t="shared" si="73"/>
        <v>0</v>
      </c>
      <c r="AH501" s="280"/>
      <c r="AI501" s="280"/>
      <c r="AJ501" s="281" cm="1">
        <f t="array" ref="AJ501">IFERROR(_xlfn.IFS(AG501*AH501*AI501&gt;0,AG501*AH501*AI501,Q501&gt;0,Q501),0)</f>
        <v>0</v>
      </c>
      <c r="AK501" s="281">
        <f t="shared" si="76"/>
        <v>0</v>
      </c>
      <c r="AL501" s="278">
        <f t="shared" si="77"/>
        <v>0</v>
      </c>
      <c r="AM501" s="196" t="str" cm="1">
        <f t="array" ref="AM501">IFERROR(_xlfn.IFS(IFERROR(VLOOKUP(AG501&amp;AH501&amp;AI501,'AP Scores'!$F$2:$G$1500,2,FALSE),"")&lt;&gt;"",VLOOKUP(AG501&amp;AH501&amp;AI501,'AP Scores'!$F$2:$G$1500,2,FALSE),T501&lt;&gt;"",T501),"")</f>
        <v/>
      </c>
    </row>
    <row r="502" spans="1:39" ht="15">
      <c r="A502" s="106">
        <v>489</v>
      </c>
      <c r="B502" s="275"/>
      <c r="C502" s="275"/>
      <c r="D502" s="275"/>
      <c r="E502" s="203"/>
      <c r="F502" s="276"/>
      <c r="G502" s="276"/>
      <c r="H502" s="276"/>
      <c r="I502" s="277"/>
      <c r="J502" s="276"/>
      <c r="K502" s="204"/>
      <c r="L502" s="276"/>
      <c r="M502" s="276"/>
      <c r="N502" s="277"/>
      <c r="O502" s="276"/>
      <c r="P502" s="277"/>
      <c r="Q502" s="194">
        <f t="shared" si="78"/>
        <v>0</v>
      </c>
      <c r="R502" s="355">
        <f t="shared" si="74"/>
        <v>0</v>
      </c>
      <c r="S502" s="278">
        <f t="shared" si="70"/>
        <v>0</v>
      </c>
      <c r="T502" s="195" t="str">
        <f>IFERROR((VLOOKUP(I502&amp;N502&amp;P502,'AP Scores'!$F$2:$G$1500,2,FALSE)), "")</f>
        <v/>
      </c>
      <c r="U502" s="276"/>
      <c r="V502" s="279"/>
      <c r="W502" s="275"/>
      <c r="X502" s="355">
        <f t="shared" si="71"/>
        <v>0</v>
      </c>
      <c r="Y502" s="280"/>
      <c r="Z502" s="280"/>
      <c r="AA502" s="281">
        <f t="shared" si="79"/>
        <v>0</v>
      </c>
      <c r="AB502" s="281">
        <f t="shared" si="75"/>
        <v>0</v>
      </c>
      <c r="AC502" s="281">
        <f t="shared" si="72"/>
        <v>0</v>
      </c>
      <c r="AD502" s="195" t="str">
        <f>IFERROR((VLOOKUP(X502&amp;Y502&amp;Z502,'AP Scores'!$F$2:$G$1500,2,FALSE)), "")</f>
        <v/>
      </c>
      <c r="AE502" s="276"/>
      <c r="AF502" s="282"/>
      <c r="AG502" s="278">
        <f t="shared" si="73"/>
        <v>0</v>
      </c>
      <c r="AH502" s="280"/>
      <c r="AI502" s="280"/>
      <c r="AJ502" s="281" cm="1">
        <f t="array" ref="AJ502">IFERROR(_xlfn.IFS(AG502*AH502*AI502&gt;0,AG502*AH502*AI502,Q502&gt;0,Q502),0)</f>
        <v>0</v>
      </c>
      <c r="AK502" s="281">
        <f t="shared" si="76"/>
        <v>0</v>
      </c>
      <c r="AL502" s="278">
        <f t="shared" si="77"/>
        <v>0</v>
      </c>
      <c r="AM502" s="196" t="str" cm="1">
        <f t="array" ref="AM502">IFERROR(_xlfn.IFS(IFERROR(VLOOKUP(AG502&amp;AH502&amp;AI502,'AP Scores'!$F$2:$G$1500,2,FALSE),"")&lt;&gt;"",VLOOKUP(AG502&amp;AH502&amp;AI502,'AP Scores'!$F$2:$G$1500,2,FALSE),T502&lt;&gt;"",T502),"")</f>
        <v/>
      </c>
    </row>
    <row r="503" spans="1:39" ht="15">
      <c r="A503" s="106">
        <v>490</v>
      </c>
      <c r="B503" s="275"/>
      <c r="C503" s="275"/>
      <c r="D503" s="275"/>
      <c r="E503" s="203"/>
      <c r="F503" s="276"/>
      <c r="G503" s="276"/>
      <c r="H503" s="276"/>
      <c r="I503" s="277"/>
      <c r="J503" s="276"/>
      <c r="K503" s="204"/>
      <c r="L503" s="276"/>
      <c r="M503" s="276"/>
      <c r="N503" s="277"/>
      <c r="O503" s="276"/>
      <c r="P503" s="277"/>
      <c r="Q503" s="194">
        <f t="shared" si="78"/>
        <v>0</v>
      </c>
      <c r="R503" s="355">
        <f t="shared" si="74"/>
        <v>0</v>
      </c>
      <c r="S503" s="278">
        <f t="shared" si="70"/>
        <v>0</v>
      </c>
      <c r="T503" s="195" t="str">
        <f>IFERROR((VLOOKUP(I503&amp;N503&amp;P503,'AP Scores'!$F$2:$G$1500,2,FALSE)), "")</f>
        <v/>
      </c>
      <c r="U503" s="276"/>
      <c r="V503" s="279"/>
      <c r="W503" s="275"/>
      <c r="X503" s="355">
        <f t="shared" si="71"/>
        <v>0</v>
      </c>
      <c r="Y503" s="280"/>
      <c r="Z503" s="280"/>
      <c r="AA503" s="281">
        <f t="shared" si="79"/>
        <v>0</v>
      </c>
      <c r="AB503" s="281">
        <f t="shared" si="75"/>
        <v>0</v>
      </c>
      <c r="AC503" s="281">
        <f t="shared" si="72"/>
        <v>0</v>
      </c>
      <c r="AD503" s="195" t="str">
        <f>IFERROR((VLOOKUP(X503&amp;Y503&amp;Z503,'AP Scores'!$F$2:$G$1500,2,FALSE)), "")</f>
        <v/>
      </c>
      <c r="AE503" s="276"/>
      <c r="AF503" s="282"/>
      <c r="AG503" s="278">
        <f t="shared" si="73"/>
        <v>0</v>
      </c>
      <c r="AH503" s="280"/>
      <c r="AI503" s="280"/>
      <c r="AJ503" s="281" cm="1">
        <f t="array" ref="AJ503">IFERROR(_xlfn.IFS(AG503*AH503*AI503&gt;0,AG503*AH503*AI503,Q503&gt;0,Q503),0)</f>
        <v>0</v>
      </c>
      <c r="AK503" s="281">
        <f t="shared" si="76"/>
        <v>0</v>
      </c>
      <c r="AL503" s="278">
        <f t="shared" si="77"/>
        <v>0</v>
      </c>
      <c r="AM503" s="196" t="str" cm="1">
        <f t="array" ref="AM503">IFERROR(_xlfn.IFS(IFERROR(VLOOKUP(AG503&amp;AH503&amp;AI503,'AP Scores'!$F$2:$G$1500,2,FALSE),"")&lt;&gt;"",VLOOKUP(AG503&amp;AH503&amp;AI503,'AP Scores'!$F$2:$G$1500,2,FALSE),T503&lt;&gt;"",T503),"")</f>
        <v/>
      </c>
    </row>
    <row r="504" spans="1:39" ht="15">
      <c r="A504" s="106">
        <v>491</v>
      </c>
      <c r="B504" s="275"/>
      <c r="C504" s="275"/>
      <c r="D504" s="275"/>
      <c r="E504" s="203"/>
      <c r="F504" s="276"/>
      <c r="G504" s="276"/>
      <c r="H504" s="276"/>
      <c r="I504" s="277"/>
      <c r="J504" s="276"/>
      <c r="K504" s="204"/>
      <c r="L504" s="276"/>
      <c r="M504" s="276"/>
      <c r="N504" s="277"/>
      <c r="O504" s="276"/>
      <c r="P504" s="277"/>
      <c r="Q504" s="194">
        <f t="shared" si="78"/>
        <v>0</v>
      </c>
      <c r="R504" s="355">
        <f t="shared" si="74"/>
        <v>0</v>
      </c>
      <c r="S504" s="278">
        <f t="shared" si="70"/>
        <v>0</v>
      </c>
      <c r="T504" s="195" t="str">
        <f>IFERROR((VLOOKUP(I504&amp;N504&amp;P504,'AP Scores'!$F$2:$G$1500,2,FALSE)), "")</f>
        <v/>
      </c>
      <c r="U504" s="276"/>
      <c r="V504" s="279"/>
      <c r="W504" s="275"/>
      <c r="X504" s="355">
        <f t="shared" si="71"/>
        <v>0</v>
      </c>
      <c r="Y504" s="280"/>
      <c r="Z504" s="280"/>
      <c r="AA504" s="281">
        <f t="shared" si="79"/>
        <v>0</v>
      </c>
      <c r="AB504" s="281">
        <f t="shared" si="75"/>
        <v>0</v>
      </c>
      <c r="AC504" s="281">
        <f t="shared" si="72"/>
        <v>0</v>
      </c>
      <c r="AD504" s="195" t="str">
        <f>IFERROR((VLOOKUP(X504&amp;Y504&amp;Z504,'AP Scores'!$F$2:$G$1500,2,FALSE)), "")</f>
        <v/>
      </c>
      <c r="AE504" s="276"/>
      <c r="AF504" s="282"/>
      <c r="AG504" s="278">
        <f t="shared" si="73"/>
        <v>0</v>
      </c>
      <c r="AH504" s="280"/>
      <c r="AI504" s="280"/>
      <c r="AJ504" s="281" cm="1">
        <f t="array" ref="AJ504">IFERROR(_xlfn.IFS(AG504*AH504*AI504&gt;0,AG504*AH504*AI504,Q504&gt;0,Q504),0)</f>
        <v>0</v>
      </c>
      <c r="AK504" s="281">
        <f t="shared" si="76"/>
        <v>0</v>
      </c>
      <c r="AL504" s="278">
        <f t="shared" si="77"/>
        <v>0</v>
      </c>
      <c r="AM504" s="196" t="str" cm="1">
        <f t="array" ref="AM504">IFERROR(_xlfn.IFS(IFERROR(VLOOKUP(AG504&amp;AH504&amp;AI504,'AP Scores'!$F$2:$G$1500,2,FALSE),"")&lt;&gt;"",VLOOKUP(AG504&amp;AH504&amp;AI504,'AP Scores'!$F$2:$G$1500,2,FALSE),T504&lt;&gt;"",T504),"")</f>
        <v/>
      </c>
    </row>
    <row r="505" spans="1:39" ht="15">
      <c r="A505" s="106">
        <v>492</v>
      </c>
      <c r="B505" s="275"/>
      <c r="C505" s="275"/>
      <c r="D505" s="275"/>
      <c r="E505" s="203"/>
      <c r="F505" s="276"/>
      <c r="G505" s="276"/>
      <c r="H505" s="276"/>
      <c r="I505" s="277"/>
      <c r="J505" s="276"/>
      <c r="K505" s="204"/>
      <c r="L505" s="276"/>
      <c r="M505" s="276"/>
      <c r="N505" s="277"/>
      <c r="O505" s="276"/>
      <c r="P505" s="277"/>
      <c r="Q505" s="194">
        <f t="shared" si="78"/>
        <v>0</v>
      </c>
      <c r="R505" s="355">
        <f t="shared" si="74"/>
        <v>0</v>
      </c>
      <c r="S505" s="278">
        <f t="shared" si="70"/>
        <v>0</v>
      </c>
      <c r="T505" s="195" t="str">
        <f>IFERROR((VLOOKUP(I505&amp;N505&amp;P505,'AP Scores'!$F$2:$G$1500,2,FALSE)), "")</f>
        <v/>
      </c>
      <c r="U505" s="276"/>
      <c r="V505" s="279"/>
      <c r="W505" s="275"/>
      <c r="X505" s="355">
        <f t="shared" si="71"/>
        <v>0</v>
      </c>
      <c r="Y505" s="280"/>
      <c r="Z505" s="280"/>
      <c r="AA505" s="281">
        <f t="shared" si="79"/>
        <v>0</v>
      </c>
      <c r="AB505" s="281">
        <f t="shared" si="75"/>
        <v>0</v>
      </c>
      <c r="AC505" s="281">
        <f t="shared" si="72"/>
        <v>0</v>
      </c>
      <c r="AD505" s="195" t="str">
        <f>IFERROR((VLOOKUP(X505&amp;Y505&amp;Z505,'AP Scores'!$F$2:$G$1500,2,FALSE)), "")</f>
        <v/>
      </c>
      <c r="AE505" s="276"/>
      <c r="AF505" s="282"/>
      <c r="AG505" s="278">
        <f t="shared" si="73"/>
        <v>0</v>
      </c>
      <c r="AH505" s="280"/>
      <c r="AI505" s="280"/>
      <c r="AJ505" s="281" cm="1">
        <f t="array" ref="AJ505">IFERROR(_xlfn.IFS(AG505*AH505*AI505&gt;0,AG505*AH505*AI505,Q505&gt;0,Q505),0)</f>
        <v>0</v>
      </c>
      <c r="AK505" s="281">
        <f t="shared" si="76"/>
        <v>0</v>
      </c>
      <c r="AL505" s="278">
        <f t="shared" si="77"/>
        <v>0</v>
      </c>
      <c r="AM505" s="196" t="str" cm="1">
        <f t="array" ref="AM505">IFERROR(_xlfn.IFS(IFERROR(VLOOKUP(AG505&amp;AH505&amp;AI505,'AP Scores'!$F$2:$G$1500,2,FALSE),"")&lt;&gt;"",VLOOKUP(AG505&amp;AH505&amp;AI505,'AP Scores'!$F$2:$G$1500,2,FALSE),T505&lt;&gt;"",T505),"")</f>
        <v/>
      </c>
    </row>
    <row r="506" spans="1:39" ht="15">
      <c r="A506" s="106">
        <v>493</v>
      </c>
      <c r="B506" s="275"/>
      <c r="C506" s="275"/>
      <c r="D506" s="275"/>
      <c r="E506" s="203"/>
      <c r="F506" s="276"/>
      <c r="G506" s="276"/>
      <c r="H506" s="276"/>
      <c r="I506" s="277"/>
      <c r="J506" s="276"/>
      <c r="K506" s="204"/>
      <c r="L506" s="276"/>
      <c r="M506" s="276"/>
      <c r="N506" s="277"/>
      <c r="O506" s="276"/>
      <c r="P506" s="277"/>
      <c r="Q506" s="194">
        <f t="shared" si="78"/>
        <v>0</v>
      </c>
      <c r="R506" s="355">
        <f t="shared" si="74"/>
        <v>0</v>
      </c>
      <c r="S506" s="278">
        <f t="shared" si="70"/>
        <v>0</v>
      </c>
      <c r="T506" s="195" t="str">
        <f>IFERROR((VLOOKUP(I506&amp;N506&amp;P506,'AP Scores'!$F$2:$G$1500,2,FALSE)), "")</f>
        <v/>
      </c>
      <c r="U506" s="276"/>
      <c r="V506" s="279"/>
      <c r="W506" s="275"/>
      <c r="X506" s="355">
        <f t="shared" si="71"/>
        <v>0</v>
      </c>
      <c r="Y506" s="280"/>
      <c r="Z506" s="280"/>
      <c r="AA506" s="281">
        <f t="shared" si="79"/>
        <v>0</v>
      </c>
      <c r="AB506" s="281">
        <f t="shared" si="75"/>
        <v>0</v>
      </c>
      <c r="AC506" s="281">
        <f t="shared" si="72"/>
        <v>0</v>
      </c>
      <c r="AD506" s="195" t="str">
        <f>IFERROR((VLOOKUP(X506&amp;Y506&amp;Z506,'AP Scores'!$F$2:$G$1500,2,FALSE)), "")</f>
        <v/>
      </c>
      <c r="AE506" s="276"/>
      <c r="AF506" s="282"/>
      <c r="AG506" s="278">
        <f t="shared" si="73"/>
        <v>0</v>
      </c>
      <c r="AH506" s="280"/>
      <c r="AI506" s="280"/>
      <c r="AJ506" s="281" cm="1">
        <f t="array" ref="AJ506">IFERROR(_xlfn.IFS(AG506*AH506*AI506&gt;0,AG506*AH506*AI506,Q506&gt;0,Q506),0)</f>
        <v>0</v>
      </c>
      <c r="AK506" s="281">
        <f t="shared" si="76"/>
        <v>0</v>
      </c>
      <c r="AL506" s="278">
        <f t="shared" si="77"/>
        <v>0</v>
      </c>
      <c r="AM506" s="196" t="str" cm="1">
        <f t="array" ref="AM506">IFERROR(_xlfn.IFS(IFERROR(VLOOKUP(AG506&amp;AH506&amp;AI506,'AP Scores'!$F$2:$G$1500,2,FALSE),"")&lt;&gt;"",VLOOKUP(AG506&amp;AH506&amp;AI506,'AP Scores'!$F$2:$G$1500,2,FALSE),T506&lt;&gt;"",T506),"")</f>
        <v/>
      </c>
    </row>
    <row r="507" spans="1:39" ht="15">
      <c r="A507" s="106">
        <v>494</v>
      </c>
      <c r="B507" s="275"/>
      <c r="C507" s="275"/>
      <c r="D507" s="275"/>
      <c r="E507" s="203"/>
      <c r="F507" s="276"/>
      <c r="G507" s="276"/>
      <c r="H507" s="276"/>
      <c r="I507" s="277"/>
      <c r="J507" s="276"/>
      <c r="K507" s="204"/>
      <c r="L507" s="276"/>
      <c r="M507" s="276"/>
      <c r="N507" s="277"/>
      <c r="O507" s="276"/>
      <c r="P507" s="277"/>
      <c r="Q507" s="194">
        <f t="shared" si="78"/>
        <v>0</v>
      </c>
      <c r="R507" s="355">
        <f t="shared" si="74"/>
        <v>0</v>
      </c>
      <c r="S507" s="278">
        <f t="shared" si="70"/>
        <v>0</v>
      </c>
      <c r="T507" s="195" t="str">
        <f>IFERROR((VLOOKUP(I507&amp;N507&amp;P507,'AP Scores'!$F$2:$G$1500,2,FALSE)), "")</f>
        <v/>
      </c>
      <c r="U507" s="276"/>
      <c r="V507" s="279"/>
      <c r="W507" s="275"/>
      <c r="X507" s="355">
        <f t="shared" si="71"/>
        <v>0</v>
      </c>
      <c r="Y507" s="280"/>
      <c r="Z507" s="280"/>
      <c r="AA507" s="281">
        <f t="shared" si="79"/>
        <v>0</v>
      </c>
      <c r="AB507" s="281">
        <f t="shared" si="75"/>
        <v>0</v>
      </c>
      <c r="AC507" s="281">
        <f t="shared" si="72"/>
        <v>0</v>
      </c>
      <c r="AD507" s="195" t="str">
        <f>IFERROR((VLOOKUP(X507&amp;Y507&amp;Z507,'AP Scores'!$F$2:$G$1500,2,FALSE)), "")</f>
        <v/>
      </c>
      <c r="AE507" s="276"/>
      <c r="AF507" s="282"/>
      <c r="AG507" s="278">
        <f t="shared" si="73"/>
        <v>0</v>
      </c>
      <c r="AH507" s="280"/>
      <c r="AI507" s="280"/>
      <c r="AJ507" s="281" cm="1">
        <f t="array" ref="AJ507">IFERROR(_xlfn.IFS(AG507*AH507*AI507&gt;0,AG507*AH507*AI507,Q507&gt;0,Q507),0)</f>
        <v>0</v>
      </c>
      <c r="AK507" s="281">
        <f t="shared" si="76"/>
        <v>0</v>
      </c>
      <c r="AL507" s="278">
        <f t="shared" si="77"/>
        <v>0</v>
      </c>
      <c r="AM507" s="196" t="str" cm="1">
        <f t="array" ref="AM507">IFERROR(_xlfn.IFS(IFERROR(VLOOKUP(AG507&amp;AH507&amp;AI507,'AP Scores'!$F$2:$G$1500,2,FALSE),"")&lt;&gt;"",VLOOKUP(AG507&amp;AH507&amp;AI507,'AP Scores'!$F$2:$G$1500,2,FALSE),T507&lt;&gt;"",T507),"")</f>
        <v/>
      </c>
    </row>
    <row r="508" spans="1:39" ht="15">
      <c r="A508" s="106">
        <v>495</v>
      </c>
      <c r="B508" s="275"/>
      <c r="C508" s="275"/>
      <c r="D508" s="275"/>
      <c r="E508" s="203"/>
      <c r="F508" s="276"/>
      <c r="G508" s="276"/>
      <c r="H508" s="276"/>
      <c r="I508" s="277"/>
      <c r="J508" s="276"/>
      <c r="K508" s="204"/>
      <c r="L508" s="276"/>
      <c r="M508" s="276"/>
      <c r="N508" s="277"/>
      <c r="O508" s="276"/>
      <c r="P508" s="277"/>
      <c r="Q508" s="194">
        <f t="shared" si="78"/>
        <v>0</v>
      </c>
      <c r="R508" s="355">
        <f t="shared" si="74"/>
        <v>0</v>
      </c>
      <c r="S508" s="278">
        <f t="shared" si="70"/>
        <v>0</v>
      </c>
      <c r="T508" s="195" t="str">
        <f>IFERROR((VLOOKUP(I508&amp;N508&amp;P508,'AP Scores'!$F$2:$G$1500,2,FALSE)), "")</f>
        <v/>
      </c>
      <c r="U508" s="276"/>
      <c r="V508" s="279"/>
      <c r="W508" s="275"/>
      <c r="X508" s="355">
        <f t="shared" si="71"/>
        <v>0</v>
      </c>
      <c r="Y508" s="280"/>
      <c r="Z508" s="280"/>
      <c r="AA508" s="281">
        <f t="shared" si="79"/>
        <v>0</v>
      </c>
      <c r="AB508" s="281">
        <f t="shared" si="75"/>
        <v>0</v>
      </c>
      <c r="AC508" s="281">
        <f t="shared" si="72"/>
        <v>0</v>
      </c>
      <c r="AD508" s="195" t="str">
        <f>IFERROR((VLOOKUP(X508&amp;Y508&amp;Z508,'AP Scores'!$F$2:$G$1500,2,FALSE)), "")</f>
        <v/>
      </c>
      <c r="AE508" s="276"/>
      <c r="AF508" s="282"/>
      <c r="AG508" s="278">
        <f t="shared" si="73"/>
        <v>0</v>
      </c>
      <c r="AH508" s="280"/>
      <c r="AI508" s="280"/>
      <c r="AJ508" s="281" cm="1">
        <f t="array" ref="AJ508">IFERROR(_xlfn.IFS(AG508*AH508*AI508&gt;0,AG508*AH508*AI508,Q508&gt;0,Q508),0)</f>
        <v>0</v>
      </c>
      <c r="AK508" s="281">
        <f t="shared" si="76"/>
        <v>0</v>
      </c>
      <c r="AL508" s="278">
        <f t="shared" si="77"/>
        <v>0</v>
      </c>
      <c r="AM508" s="196" t="str" cm="1">
        <f t="array" ref="AM508">IFERROR(_xlfn.IFS(IFERROR(VLOOKUP(AG508&amp;AH508&amp;AI508,'AP Scores'!$F$2:$G$1500,2,FALSE),"")&lt;&gt;"",VLOOKUP(AG508&amp;AH508&amp;AI508,'AP Scores'!$F$2:$G$1500,2,FALSE),T508&lt;&gt;"",T508),"")</f>
        <v/>
      </c>
    </row>
    <row r="509" spans="1:39" ht="15">
      <c r="A509" s="106">
        <v>496</v>
      </c>
      <c r="B509" s="275"/>
      <c r="C509" s="275"/>
      <c r="D509" s="275"/>
      <c r="E509" s="203"/>
      <c r="F509" s="276"/>
      <c r="G509" s="276"/>
      <c r="H509" s="276"/>
      <c r="I509" s="277"/>
      <c r="J509" s="276"/>
      <c r="K509" s="204"/>
      <c r="L509" s="276"/>
      <c r="M509" s="276"/>
      <c r="N509" s="277"/>
      <c r="O509" s="276"/>
      <c r="P509" s="277"/>
      <c r="Q509" s="194">
        <f t="shared" si="78"/>
        <v>0</v>
      </c>
      <c r="R509" s="355">
        <f t="shared" si="74"/>
        <v>0</v>
      </c>
      <c r="S509" s="278">
        <f t="shared" si="70"/>
        <v>0</v>
      </c>
      <c r="T509" s="195" t="str">
        <f>IFERROR((VLOOKUP(I509&amp;N509&amp;P509,'AP Scores'!$F$2:$G$1500,2,FALSE)), "")</f>
        <v/>
      </c>
      <c r="U509" s="276"/>
      <c r="V509" s="279"/>
      <c r="W509" s="275"/>
      <c r="X509" s="355">
        <f t="shared" si="71"/>
        <v>0</v>
      </c>
      <c r="Y509" s="280"/>
      <c r="Z509" s="280"/>
      <c r="AA509" s="281">
        <f t="shared" si="79"/>
        <v>0</v>
      </c>
      <c r="AB509" s="281">
        <f t="shared" si="75"/>
        <v>0</v>
      </c>
      <c r="AC509" s="281">
        <f t="shared" si="72"/>
        <v>0</v>
      </c>
      <c r="AD509" s="195" t="str">
        <f>IFERROR((VLOOKUP(X509&amp;Y509&amp;Z509,'AP Scores'!$F$2:$G$1500,2,FALSE)), "")</f>
        <v/>
      </c>
      <c r="AE509" s="276"/>
      <c r="AF509" s="282"/>
      <c r="AG509" s="278">
        <f t="shared" si="73"/>
        <v>0</v>
      </c>
      <c r="AH509" s="280"/>
      <c r="AI509" s="280"/>
      <c r="AJ509" s="281" cm="1">
        <f t="array" ref="AJ509">IFERROR(_xlfn.IFS(AG509*AH509*AI509&gt;0,AG509*AH509*AI509,Q509&gt;0,Q509),0)</f>
        <v>0</v>
      </c>
      <c r="AK509" s="281">
        <f t="shared" si="76"/>
        <v>0</v>
      </c>
      <c r="AL509" s="278">
        <f t="shared" si="77"/>
        <v>0</v>
      </c>
      <c r="AM509" s="196" t="str" cm="1">
        <f t="array" ref="AM509">IFERROR(_xlfn.IFS(IFERROR(VLOOKUP(AG509&amp;AH509&amp;AI509,'AP Scores'!$F$2:$G$1500,2,FALSE),"")&lt;&gt;"",VLOOKUP(AG509&amp;AH509&amp;AI509,'AP Scores'!$F$2:$G$1500,2,FALSE),T509&lt;&gt;"",T509),"")</f>
        <v/>
      </c>
    </row>
    <row r="510" spans="1:39" ht="15">
      <c r="A510" s="106">
        <v>497</v>
      </c>
      <c r="B510" s="275"/>
      <c r="C510" s="275"/>
      <c r="D510" s="275"/>
      <c r="E510" s="203"/>
      <c r="F510" s="276"/>
      <c r="G510" s="276"/>
      <c r="H510" s="276"/>
      <c r="I510" s="277"/>
      <c r="J510" s="276"/>
      <c r="K510" s="204"/>
      <c r="L510" s="276"/>
      <c r="M510" s="276"/>
      <c r="N510" s="277"/>
      <c r="O510" s="276"/>
      <c r="P510" s="277"/>
      <c r="Q510" s="194">
        <f t="shared" si="78"/>
        <v>0</v>
      </c>
      <c r="R510" s="355">
        <f t="shared" si="74"/>
        <v>0</v>
      </c>
      <c r="S510" s="278">
        <f t="shared" si="70"/>
        <v>0</v>
      </c>
      <c r="T510" s="195" t="str">
        <f>IFERROR((VLOOKUP(I510&amp;N510&amp;P510,'AP Scores'!$F$2:$G$1500,2,FALSE)), "")</f>
        <v/>
      </c>
      <c r="U510" s="276"/>
      <c r="V510" s="279"/>
      <c r="W510" s="275"/>
      <c r="X510" s="355">
        <f t="shared" si="71"/>
        <v>0</v>
      </c>
      <c r="Y510" s="280"/>
      <c r="Z510" s="280"/>
      <c r="AA510" s="281">
        <f t="shared" si="79"/>
        <v>0</v>
      </c>
      <c r="AB510" s="281">
        <f t="shared" si="75"/>
        <v>0</v>
      </c>
      <c r="AC510" s="281">
        <f t="shared" si="72"/>
        <v>0</v>
      </c>
      <c r="AD510" s="195" t="str">
        <f>IFERROR((VLOOKUP(X510&amp;Y510&amp;Z510,'AP Scores'!$F$2:$G$1500,2,FALSE)), "")</f>
        <v/>
      </c>
      <c r="AE510" s="276"/>
      <c r="AF510" s="282"/>
      <c r="AG510" s="278">
        <f t="shared" si="73"/>
        <v>0</v>
      </c>
      <c r="AH510" s="280"/>
      <c r="AI510" s="280"/>
      <c r="AJ510" s="281" cm="1">
        <f t="array" ref="AJ510">IFERROR(_xlfn.IFS(AG510*AH510*AI510&gt;0,AG510*AH510*AI510,Q510&gt;0,Q510),0)</f>
        <v>0</v>
      </c>
      <c r="AK510" s="281">
        <f t="shared" si="76"/>
        <v>0</v>
      </c>
      <c r="AL510" s="278">
        <f t="shared" si="77"/>
        <v>0</v>
      </c>
      <c r="AM510" s="196" t="str" cm="1">
        <f t="array" ref="AM510">IFERROR(_xlfn.IFS(IFERROR(VLOOKUP(AG510&amp;AH510&amp;AI510,'AP Scores'!$F$2:$G$1500,2,FALSE),"")&lt;&gt;"",VLOOKUP(AG510&amp;AH510&amp;AI510,'AP Scores'!$F$2:$G$1500,2,FALSE),T510&lt;&gt;"",T510),"")</f>
        <v/>
      </c>
    </row>
    <row r="511" spans="1:39" ht="15">
      <c r="A511" s="106">
        <v>498</v>
      </c>
      <c r="B511" s="275"/>
      <c r="C511" s="275"/>
      <c r="D511" s="275"/>
      <c r="E511" s="203"/>
      <c r="F511" s="276"/>
      <c r="G511" s="276"/>
      <c r="H511" s="276"/>
      <c r="I511" s="277"/>
      <c r="J511" s="276"/>
      <c r="K511" s="204"/>
      <c r="L511" s="276"/>
      <c r="M511" s="276"/>
      <c r="N511" s="277"/>
      <c r="O511" s="276"/>
      <c r="P511" s="277"/>
      <c r="Q511" s="194">
        <f t="shared" si="78"/>
        <v>0</v>
      </c>
      <c r="R511" s="355">
        <f t="shared" si="74"/>
        <v>0</v>
      </c>
      <c r="S511" s="278">
        <f t="shared" si="70"/>
        <v>0</v>
      </c>
      <c r="T511" s="195" t="str">
        <f>IFERROR((VLOOKUP(I511&amp;N511&amp;P511,'AP Scores'!$F$2:$G$1500,2,FALSE)), "")</f>
        <v/>
      </c>
      <c r="U511" s="276"/>
      <c r="V511" s="279"/>
      <c r="W511" s="275"/>
      <c r="X511" s="355">
        <f t="shared" si="71"/>
        <v>0</v>
      </c>
      <c r="Y511" s="280"/>
      <c r="Z511" s="280"/>
      <c r="AA511" s="281">
        <f t="shared" si="79"/>
        <v>0</v>
      </c>
      <c r="AB511" s="281">
        <f t="shared" si="75"/>
        <v>0</v>
      </c>
      <c r="AC511" s="281">
        <f t="shared" si="72"/>
        <v>0</v>
      </c>
      <c r="AD511" s="195" t="str">
        <f>IFERROR((VLOOKUP(X511&amp;Y511&amp;Z511,'AP Scores'!$F$2:$G$1500,2,FALSE)), "")</f>
        <v/>
      </c>
      <c r="AE511" s="276"/>
      <c r="AF511" s="282"/>
      <c r="AG511" s="278">
        <f t="shared" si="73"/>
        <v>0</v>
      </c>
      <c r="AH511" s="280"/>
      <c r="AI511" s="280"/>
      <c r="AJ511" s="281" cm="1">
        <f t="array" ref="AJ511">IFERROR(_xlfn.IFS(AG511*AH511*AI511&gt;0,AG511*AH511*AI511,Q511&gt;0,Q511),0)</f>
        <v>0</v>
      </c>
      <c r="AK511" s="281">
        <f t="shared" si="76"/>
        <v>0</v>
      </c>
      <c r="AL511" s="278">
        <f t="shared" si="77"/>
        <v>0</v>
      </c>
      <c r="AM511" s="196" t="str" cm="1">
        <f t="array" ref="AM511">IFERROR(_xlfn.IFS(IFERROR(VLOOKUP(AG511&amp;AH511&amp;AI511,'AP Scores'!$F$2:$G$1500,2,FALSE),"")&lt;&gt;"",VLOOKUP(AG511&amp;AH511&amp;AI511,'AP Scores'!$F$2:$G$1500,2,FALSE),T511&lt;&gt;"",T511),"")</f>
        <v/>
      </c>
    </row>
    <row r="512" spans="1:39" ht="15">
      <c r="A512" s="106">
        <v>499</v>
      </c>
      <c r="B512" s="275"/>
      <c r="C512" s="275"/>
      <c r="D512" s="275"/>
      <c r="E512" s="203"/>
      <c r="F512" s="276"/>
      <c r="G512" s="276"/>
      <c r="H512" s="276"/>
      <c r="I512" s="277"/>
      <c r="J512" s="276"/>
      <c r="K512" s="204"/>
      <c r="L512" s="276"/>
      <c r="M512" s="276"/>
      <c r="N512" s="277"/>
      <c r="O512" s="276"/>
      <c r="P512" s="277"/>
      <c r="Q512" s="194">
        <f t="shared" si="78"/>
        <v>0</v>
      </c>
      <c r="R512" s="355">
        <f t="shared" si="74"/>
        <v>0</v>
      </c>
      <c r="S512" s="278">
        <f t="shared" si="70"/>
        <v>0</v>
      </c>
      <c r="T512" s="195" t="str">
        <f>IFERROR((VLOOKUP(I512&amp;N512&amp;P512,'AP Scores'!$F$2:$G$1500,2,FALSE)), "")</f>
        <v/>
      </c>
      <c r="U512" s="276"/>
      <c r="V512" s="279"/>
      <c r="W512" s="275"/>
      <c r="X512" s="355">
        <f t="shared" si="71"/>
        <v>0</v>
      </c>
      <c r="Y512" s="280"/>
      <c r="Z512" s="280"/>
      <c r="AA512" s="281">
        <f t="shared" si="79"/>
        <v>0</v>
      </c>
      <c r="AB512" s="281">
        <f t="shared" si="75"/>
        <v>0</v>
      </c>
      <c r="AC512" s="281">
        <f t="shared" si="72"/>
        <v>0</v>
      </c>
      <c r="AD512" s="195" t="str">
        <f>IFERROR((VLOOKUP(X512&amp;Y512&amp;Z512,'AP Scores'!$F$2:$G$1500,2,FALSE)), "")</f>
        <v/>
      </c>
      <c r="AE512" s="276"/>
      <c r="AF512" s="282"/>
      <c r="AG512" s="278">
        <f t="shared" si="73"/>
        <v>0</v>
      </c>
      <c r="AH512" s="280"/>
      <c r="AI512" s="280"/>
      <c r="AJ512" s="281" cm="1">
        <f t="array" ref="AJ512">IFERROR(_xlfn.IFS(AG512*AH512*AI512&gt;0,AG512*AH512*AI512,Q512&gt;0,Q512),0)</f>
        <v>0</v>
      </c>
      <c r="AK512" s="281">
        <f t="shared" si="76"/>
        <v>0</v>
      </c>
      <c r="AL512" s="278">
        <f t="shared" si="77"/>
        <v>0</v>
      </c>
      <c r="AM512" s="196" t="str" cm="1">
        <f t="array" ref="AM512">IFERROR(_xlfn.IFS(IFERROR(VLOOKUP(AG512&amp;AH512&amp;AI512,'AP Scores'!$F$2:$G$1500,2,FALSE),"")&lt;&gt;"",VLOOKUP(AG512&amp;AH512&amp;AI512,'AP Scores'!$F$2:$G$1500,2,FALSE),T512&lt;&gt;"",T512),"")</f>
        <v/>
      </c>
    </row>
    <row r="513" spans="1:39" ht="15">
      <c r="A513" s="106">
        <v>500</v>
      </c>
      <c r="B513" s="275"/>
      <c r="C513" s="275"/>
      <c r="D513" s="275"/>
      <c r="E513" s="203"/>
      <c r="F513" s="276"/>
      <c r="G513" s="276"/>
      <c r="H513" s="276"/>
      <c r="I513" s="277"/>
      <c r="J513" s="276"/>
      <c r="K513" s="204"/>
      <c r="L513" s="276"/>
      <c r="M513" s="276"/>
      <c r="N513" s="277"/>
      <c r="O513" s="276"/>
      <c r="P513" s="277"/>
      <c r="Q513" s="194">
        <f t="shared" si="78"/>
        <v>0</v>
      </c>
      <c r="R513" s="355">
        <f t="shared" si="74"/>
        <v>0</v>
      </c>
      <c r="S513" s="278">
        <f t="shared" si="70"/>
        <v>0</v>
      </c>
      <c r="T513" s="195" t="str">
        <f>IFERROR((VLOOKUP(I513&amp;N513&amp;P513,'AP Scores'!$F$2:$G$1500,2,FALSE)), "")</f>
        <v/>
      </c>
      <c r="U513" s="276"/>
      <c r="V513" s="279"/>
      <c r="W513" s="275"/>
      <c r="X513" s="355">
        <f t="shared" si="71"/>
        <v>0</v>
      </c>
      <c r="Y513" s="280"/>
      <c r="Z513" s="280"/>
      <c r="AA513" s="281">
        <f t="shared" si="79"/>
        <v>0</v>
      </c>
      <c r="AB513" s="281">
        <f t="shared" si="75"/>
        <v>0</v>
      </c>
      <c r="AC513" s="281">
        <f t="shared" si="72"/>
        <v>0</v>
      </c>
      <c r="AD513" s="195" t="str">
        <f>IFERROR((VLOOKUP(X513&amp;Y513&amp;Z513,'AP Scores'!$F$2:$G$1500,2,FALSE)), "")</f>
        <v/>
      </c>
      <c r="AE513" s="276"/>
      <c r="AF513" s="282"/>
      <c r="AG513" s="278">
        <f t="shared" si="73"/>
        <v>0</v>
      </c>
      <c r="AH513" s="280"/>
      <c r="AI513" s="280"/>
      <c r="AJ513" s="281" cm="1">
        <f t="array" ref="AJ513">IFERROR(_xlfn.IFS(AG513*AH513*AI513&gt;0,AG513*AH513*AI513,Q513&gt;0,Q513),0)</f>
        <v>0</v>
      </c>
      <c r="AK513" s="281">
        <f t="shared" si="76"/>
        <v>0</v>
      </c>
      <c r="AL513" s="278">
        <f t="shared" si="77"/>
        <v>0</v>
      </c>
      <c r="AM513" s="196" t="str" cm="1">
        <f t="array" ref="AM513">IFERROR(_xlfn.IFS(IFERROR(VLOOKUP(AG513&amp;AH513&amp;AI513,'AP Scores'!$F$2:$G$1500,2,FALSE),"")&lt;&gt;"",VLOOKUP(AG513&amp;AH513&amp;AI513,'AP Scores'!$F$2:$G$1500,2,FALSE),T513&lt;&gt;"",T513),"")</f>
        <v/>
      </c>
    </row>
    <row r="514" spans="1:39" ht="15">
      <c r="A514" s="106">
        <v>501</v>
      </c>
      <c r="B514" s="275"/>
      <c r="C514" s="275"/>
      <c r="D514" s="275"/>
      <c r="E514" s="203"/>
      <c r="F514" s="276"/>
      <c r="G514" s="276"/>
      <c r="H514" s="276"/>
      <c r="I514" s="277"/>
      <c r="J514" s="276"/>
      <c r="K514" s="204"/>
      <c r="L514" s="276"/>
      <c r="M514" s="276"/>
      <c r="N514" s="277"/>
      <c r="O514" s="276"/>
      <c r="P514" s="277"/>
      <c r="Q514" s="194">
        <f t="shared" si="78"/>
        <v>0</v>
      </c>
      <c r="R514" s="355">
        <f t="shared" si="74"/>
        <v>0</v>
      </c>
      <c r="S514" s="278">
        <f t="shared" si="70"/>
        <v>0</v>
      </c>
      <c r="T514" s="195" t="str">
        <f>IFERROR((VLOOKUP(I514&amp;N514&amp;P514,'AP Scores'!$F$2:$G$1500,2,FALSE)), "")</f>
        <v/>
      </c>
      <c r="U514" s="276"/>
      <c r="V514" s="279"/>
      <c r="W514" s="275"/>
      <c r="X514" s="355">
        <f t="shared" si="71"/>
        <v>0</v>
      </c>
      <c r="Y514" s="280"/>
      <c r="Z514" s="280"/>
      <c r="AA514" s="281">
        <f t="shared" si="79"/>
        <v>0</v>
      </c>
      <c r="AB514" s="281">
        <f t="shared" si="75"/>
        <v>0</v>
      </c>
      <c r="AC514" s="281">
        <f t="shared" si="72"/>
        <v>0</v>
      </c>
      <c r="AD514" s="195" t="str">
        <f>IFERROR((VLOOKUP(X514&amp;Y514&amp;Z514,'AP Scores'!$F$2:$G$1500,2,FALSE)), "")</f>
        <v/>
      </c>
      <c r="AE514" s="276"/>
      <c r="AF514" s="282"/>
      <c r="AG514" s="278">
        <f t="shared" si="73"/>
        <v>0</v>
      </c>
      <c r="AH514" s="280"/>
      <c r="AI514" s="280"/>
      <c r="AJ514" s="281" cm="1">
        <f t="array" ref="AJ514">IFERROR(_xlfn.IFS(AG514*AH514*AI514&gt;0,AG514*AH514*AI514,Q514&gt;0,Q514),0)</f>
        <v>0</v>
      </c>
      <c r="AK514" s="281">
        <f t="shared" si="76"/>
        <v>0</v>
      </c>
      <c r="AL514" s="278">
        <f t="shared" si="77"/>
        <v>0</v>
      </c>
      <c r="AM514" s="196" t="str" cm="1">
        <f t="array" ref="AM514">IFERROR(_xlfn.IFS(IFERROR(VLOOKUP(AG514&amp;AH514&amp;AI514,'AP Scores'!$F$2:$G$1500,2,FALSE),"")&lt;&gt;"",VLOOKUP(AG514&amp;AH514&amp;AI514,'AP Scores'!$F$2:$G$1500,2,FALSE),T514&lt;&gt;"",T514),"")</f>
        <v/>
      </c>
    </row>
    <row r="515" spans="1:39" ht="15">
      <c r="A515" s="106">
        <v>502</v>
      </c>
      <c r="B515" s="275"/>
      <c r="C515" s="275"/>
      <c r="D515" s="275"/>
      <c r="E515" s="203"/>
      <c r="F515" s="276"/>
      <c r="G515" s="276"/>
      <c r="H515" s="276"/>
      <c r="I515" s="277"/>
      <c r="J515" s="276"/>
      <c r="K515" s="204"/>
      <c r="L515" s="276"/>
      <c r="M515" s="276"/>
      <c r="N515" s="277"/>
      <c r="O515" s="276"/>
      <c r="P515" s="277"/>
      <c r="Q515" s="194">
        <f t="shared" si="78"/>
        <v>0</v>
      </c>
      <c r="R515" s="355">
        <f t="shared" si="74"/>
        <v>0</v>
      </c>
      <c r="S515" s="278">
        <f t="shared" si="70"/>
        <v>0</v>
      </c>
      <c r="T515" s="195" t="str">
        <f>IFERROR((VLOOKUP(I515&amp;N515&amp;P515,'AP Scores'!$F$2:$G$1500,2,FALSE)), "")</f>
        <v/>
      </c>
      <c r="U515" s="276"/>
      <c r="V515" s="279"/>
      <c r="W515" s="275"/>
      <c r="X515" s="355">
        <f t="shared" si="71"/>
        <v>0</v>
      </c>
      <c r="Y515" s="280"/>
      <c r="Z515" s="280"/>
      <c r="AA515" s="281">
        <f t="shared" si="79"/>
        <v>0</v>
      </c>
      <c r="AB515" s="281">
        <f t="shared" si="75"/>
        <v>0</v>
      </c>
      <c r="AC515" s="281">
        <f t="shared" si="72"/>
        <v>0</v>
      </c>
      <c r="AD515" s="195" t="str">
        <f>IFERROR((VLOOKUP(X515&amp;Y515&amp;Z515,'AP Scores'!$F$2:$G$1500,2,FALSE)), "")</f>
        <v/>
      </c>
      <c r="AE515" s="276"/>
      <c r="AF515" s="282"/>
      <c r="AG515" s="278">
        <f t="shared" si="73"/>
        <v>0</v>
      </c>
      <c r="AH515" s="280"/>
      <c r="AI515" s="280"/>
      <c r="AJ515" s="281" cm="1">
        <f t="array" ref="AJ515">IFERROR(_xlfn.IFS(AG515*AH515*AI515&gt;0,AG515*AH515*AI515,Q515&gt;0,Q515),0)</f>
        <v>0</v>
      </c>
      <c r="AK515" s="281">
        <f t="shared" si="76"/>
        <v>0</v>
      </c>
      <c r="AL515" s="278">
        <f t="shared" si="77"/>
        <v>0</v>
      </c>
      <c r="AM515" s="196" t="str" cm="1">
        <f t="array" ref="AM515">IFERROR(_xlfn.IFS(IFERROR(VLOOKUP(AG515&amp;AH515&amp;AI515,'AP Scores'!$F$2:$G$1500,2,FALSE),"")&lt;&gt;"",VLOOKUP(AG515&amp;AH515&amp;AI515,'AP Scores'!$F$2:$G$1500,2,FALSE),T515&lt;&gt;"",T515),"")</f>
        <v/>
      </c>
    </row>
    <row r="516" spans="1:39" ht="15">
      <c r="A516" s="106">
        <v>503</v>
      </c>
      <c r="B516" s="275"/>
      <c r="C516" s="275"/>
      <c r="D516" s="275"/>
      <c r="E516" s="203"/>
      <c r="F516" s="276"/>
      <c r="G516" s="276"/>
      <c r="H516" s="276"/>
      <c r="I516" s="277"/>
      <c r="J516" s="276"/>
      <c r="K516" s="204"/>
      <c r="L516" s="276"/>
      <c r="M516" s="276"/>
      <c r="N516" s="277"/>
      <c r="O516" s="276"/>
      <c r="P516" s="277"/>
      <c r="Q516" s="194">
        <f t="shared" si="78"/>
        <v>0</v>
      </c>
      <c r="R516" s="355">
        <f t="shared" si="74"/>
        <v>0</v>
      </c>
      <c r="S516" s="278">
        <f t="shared" si="70"/>
        <v>0</v>
      </c>
      <c r="T516" s="195" t="str">
        <f>IFERROR((VLOOKUP(I516&amp;N516&amp;P516,'AP Scores'!$F$2:$G$1500,2,FALSE)), "")</f>
        <v/>
      </c>
      <c r="U516" s="276"/>
      <c r="V516" s="279"/>
      <c r="W516" s="275"/>
      <c r="X516" s="355">
        <f t="shared" si="71"/>
        <v>0</v>
      </c>
      <c r="Y516" s="280"/>
      <c r="Z516" s="280"/>
      <c r="AA516" s="281">
        <f t="shared" si="79"/>
        <v>0</v>
      </c>
      <c r="AB516" s="281">
        <f t="shared" si="75"/>
        <v>0</v>
      </c>
      <c r="AC516" s="281">
        <f t="shared" si="72"/>
        <v>0</v>
      </c>
      <c r="AD516" s="195" t="str">
        <f>IFERROR((VLOOKUP(X516&amp;Y516&amp;Z516,'AP Scores'!$F$2:$G$1500,2,FALSE)), "")</f>
        <v/>
      </c>
      <c r="AE516" s="276"/>
      <c r="AF516" s="282"/>
      <c r="AG516" s="278">
        <f t="shared" si="73"/>
        <v>0</v>
      </c>
      <c r="AH516" s="280"/>
      <c r="AI516" s="280"/>
      <c r="AJ516" s="281" cm="1">
        <f t="array" ref="AJ516">IFERROR(_xlfn.IFS(AG516*AH516*AI516&gt;0,AG516*AH516*AI516,Q516&gt;0,Q516),0)</f>
        <v>0</v>
      </c>
      <c r="AK516" s="281">
        <f t="shared" si="76"/>
        <v>0</v>
      </c>
      <c r="AL516" s="278">
        <f t="shared" si="77"/>
        <v>0</v>
      </c>
      <c r="AM516" s="196" t="str" cm="1">
        <f t="array" ref="AM516">IFERROR(_xlfn.IFS(IFERROR(VLOOKUP(AG516&amp;AH516&amp;AI516,'AP Scores'!$F$2:$G$1500,2,FALSE),"")&lt;&gt;"",VLOOKUP(AG516&amp;AH516&amp;AI516,'AP Scores'!$F$2:$G$1500,2,FALSE),T516&lt;&gt;"",T516),"")</f>
        <v/>
      </c>
    </row>
    <row r="517" spans="1:39" ht="15">
      <c r="A517" s="106">
        <v>504</v>
      </c>
      <c r="B517" s="275"/>
      <c r="C517" s="275"/>
      <c r="D517" s="275"/>
      <c r="E517" s="203"/>
      <c r="F517" s="276"/>
      <c r="G517" s="276"/>
      <c r="H517" s="276"/>
      <c r="I517" s="277"/>
      <c r="J517" s="276"/>
      <c r="K517" s="204"/>
      <c r="L517" s="276"/>
      <c r="M517" s="276"/>
      <c r="N517" s="277"/>
      <c r="O517" s="276"/>
      <c r="P517" s="277"/>
      <c r="Q517" s="194">
        <f t="shared" si="78"/>
        <v>0</v>
      </c>
      <c r="R517" s="355">
        <f t="shared" si="74"/>
        <v>0</v>
      </c>
      <c r="S517" s="278">
        <f t="shared" si="70"/>
        <v>0</v>
      </c>
      <c r="T517" s="195" t="str">
        <f>IFERROR((VLOOKUP(I517&amp;N517&amp;P517,'AP Scores'!$F$2:$G$1500,2,FALSE)), "")</f>
        <v/>
      </c>
      <c r="U517" s="276"/>
      <c r="V517" s="279"/>
      <c r="W517" s="275"/>
      <c r="X517" s="355">
        <f t="shared" si="71"/>
        <v>0</v>
      </c>
      <c r="Y517" s="280"/>
      <c r="Z517" s="280"/>
      <c r="AA517" s="281">
        <f t="shared" si="79"/>
        <v>0</v>
      </c>
      <c r="AB517" s="281">
        <f t="shared" si="75"/>
        <v>0</v>
      </c>
      <c r="AC517" s="281">
        <f t="shared" si="72"/>
        <v>0</v>
      </c>
      <c r="AD517" s="195" t="str">
        <f>IFERROR((VLOOKUP(X517&amp;Y517&amp;Z517,'AP Scores'!$F$2:$G$1500,2,FALSE)), "")</f>
        <v/>
      </c>
      <c r="AE517" s="276"/>
      <c r="AF517" s="282"/>
      <c r="AG517" s="278">
        <f t="shared" si="73"/>
        <v>0</v>
      </c>
      <c r="AH517" s="280"/>
      <c r="AI517" s="280"/>
      <c r="AJ517" s="281" cm="1">
        <f t="array" ref="AJ517">IFERROR(_xlfn.IFS(AG517*AH517*AI517&gt;0,AG517*AH517*AI517,Q517&gt;0,Q517),0)</f>
        <v>0</v>
      </c>
      <c r="AK517" s="281">
        <f t="shared" si="76"/>
        <v>0</v>
      </c>
      <c r="AL517" s="278">
        <f t="shared" si="77"/>
        <v>0</v>
      </c>
      <c r="AM517" s="196" t="str" cm="1">
        <f t="array" ref="AM517">IFERROR(_xlfn.IFS(IFERROR(VLOOKUP(AG517&amp;AH517&amp;AI517,'AP Scores'!$F$2:$G$1500,2,FALSE),"")&lt;&gt;"",VLOOKUP(AG517&amp;AH517&amp;AI517,'AP Scores'!$F$2:$G$1500,2,FALSE),T517&lt;&gt;"",T517),"")</f>
        <v/>
      </c>
    </row>
    <row r="518" spans="1:39" ht="15">
      <c r="A518" s="106">
        <v>505</v>
      </c>
      <c r="B518" s="275"/>
      <c r="C518" s="275"/>
      <c r="D518" s="275"/>
      <c r="E518" s="203"/>
      <c r="F518" s="276"/>
      <c r="G518" s="276"/>
      <c r="H518" s="276"/>
      <c r="I518" s="277"/>
      <c r="J518" s="276"/>
      <c r="K518" s="204"/>
      <c r="L518" s="276"/>
      <c r="M518" s="276"/>
      <c r="N518" s="277"/>
      <c r="O518" s="276"/>
      <c r="P518" s="277"/>
      <c r="Q518" s="194">
        <f t="shared" si="78"/>
        <v>0</v>
      </c>
      <c r="R518" s="355">
        <f t="shared" si="74"/>
        <v>0</v>
      </c>
      <c r="S518" s="278">
        <f t="shared" si="70"/>
        <v>0</v>
      </c>
      <c r="T518" s="195" t="str">
        <f>IFERROR((VLOOKUP(I518&amp;N518&amp;P518,'AP Scores'!$F$2:$G$1500,2,FALSE)), "")</f>
        <v/>
      </c>
      <c r="U518" s="276"/>
      <c r="V518" s="279"/>
      <c r="W518" s="275"/>
      <c r="X518" s="355">
        <f t="shared" si="71"/>
        <v>0</v>
      </c>
      <c r="Y518" s="280"/>
      <c r="Z518" s="280"/>
      <c r="AA518" s="281">
        <f t="shared" si="79"/>
        <v>0</v>
      </c>
      <c r="AB518" s="281">
        <f t="shared" si="75"/>
        <v>0</v>
      </c>
      <c r="AC518" s="281">
        <f t="shared" si="72"/>
        <v>0</v>
      </c>
      <c r="AD518" s="195" t="str">
        <f>IFERROR((VLOOKUP(X518&amp;Y518&amp;Z518,'AP Scores'!$F$2:$G$1500,2,FALSE)), "")</f>
        <v/>
      </c>
      <c r="AE518" s="276"/>
      <c r="AF518" s="282"/>
      <c r="AG518" s="278">
        <f t="shared" si="73"/>
        <v>0</v>
      </c>
      <c r="AH518" s="280"/>
      <c r="AI518" s="280"/>
      <c r="AJ518" s="281" cm="1">
        <f t="array" ref="AJ518">IFERROR(_xlfn.IFS(AG518*AH518*AI518&gt;0,AG518*AH518*AI518,Q518&gt;0,Q518),0)</f>
        <v>0</v>
      </c>
      <c r="AK518" s="281">
        <f t="shared" si="76"/>
        <v>0</v>
      </c>
      <c r="AL518" s="278">
        <f t="shared" si="77"/>
        <v>0</v>
      </c>
      <c r="AM518" s="196" t="str" cm="1">
        <f t="array" ref="AM518">IFERROR(_xlfn.IFS(IFERROR(VLOOKUP(AG518&amp;AH518&amp;AI518,'AP Scores'!$F$2:$G$1500,2,FALSE),"")&lt;&gt;"",VLOOKUP(AG518&amp;AH518&amp;AI518,'AP Scores'!$F$2:$G$1500,2,FALSE),T518&lt;&gt;"",T518),"")</f>
        <v/>
      </c>
    </row>
    <row r="519" spans="1:39" ht="15">
      <c r="A519" s="106">
        <v>506</v>
      </c>
      <c r="B519" s="275"/>
      <c r="C519" s="275"/>
      <c r="D519" s="275"/>
      <c r="E519" s="203"/>
      <c r="F519" s="276"/>
      <c r="G519" s="276"/>
      <c r="H519" s="276"/>
      <c r="I519" s="277"/>
      <c r="J519" s="276"/>
      <c r="K519" s="204"/>
      <c r="L519" s="276"/>
      <c r="M519" s="276"/>
      <c r="N519" s="277"/>
      <c r="O519" s="276"/>
      <c r="P519" s="277"/>
      <c r="Q519" s="194">
        <f t="shared" si="78"/>
        <v>0</v>
      </c>
      <c r="R519" s="355">
        <f t="shared" si="74"/>
        <v>0</v>
      </c>
      <c r="S519" s="278">
        <f t="shared" si="70"/>
        <v>0</v>
      </c>
      <c r="T519" s="195" t="str">
        <f>IFERROR((VLOOKUP(I519&amp;N519&amp;P519,'AP Scores'!$F$2:$G$1500,2,FALSE)), "")</f>
        <v/>
      </c>
      <c r="U519" s="276"/>
      <c r="V519" s="279"/>
      <c r="W519" s="275"/>
      <c r="X519" s="355">
        <f t="shared" si="71"/>
        <v>0</v>
      </c>
      <c r="Y519" s="280"/>
      <c r="Z519" s="280"/>
      <c r="AA519" s="281">
        <f t="shared" si="79"/>
        <v>0</v>
      </c>
      <c r="AB519" s="281">
        <f t="shared" si="75"/>
        <v>0</v>
      </c>
      <c r="AC519" s="281">
        <f t="shared" si="72"/>
        <v>0</v>
      </c>
      <c r="AD519" s="195" t="str">
        <f>IFERROR((VLOOKUP(X519&amp;Y519&amp;Z519,'AP Scores'!$F$2:$G$1500,2,FALSE)), "")</f>
        <v/>
      </c>
      <c r="AE519" s="276"/>
      <c r="AF519" s="282"/>
      <c r="AG519" s="278">
        <f t="shared" si="73"/>
        <v>0</v>
      </c>
      <c r="AH519" s="280"/>
      <c r="AI519" s="280"/>
      <c r="AJ519" s="281" cm="1">
        <f t="array" ref="AJ519">IFERROR(_xlfn.IFS(AG519*AH519*AI519&gt;0,AG519*AH519*AI519,Q519&gt;0,Q519),0)</f>
        <v>0</v>
      </c>
      <c r="AK519" s="281">
        <f t="shared" si="76"/>
        <v>0</v>
      </c>
      <c r="AL519" s="278">
        <f t="shared" si="77"/>
        <v>0</v>
      </c>
      <c r="AM519" s="196" t="str" cm="1">
        <f t="array" ref="AM519">IFERROR(_xlfn.IFS(IFERROR(VLOOKUP(AG519&amp;AH519&amp;AI519,'AP Scores'!$F$2:$G$1500,2,FALSE),"")&lt;&gt;"",VLOOKUP(AG519&amp;AH519&amp;AI519,'AP Scores'!$F$2:$G$1500,2,FALSE),T519&lt;&gt;"",T519),"")</f>
        <v/>
      </c>
    </row>
    <row r="520" spans="1:39" ht="15">
      <c r="A520" s="106">
        <v>507</v>
      </c>
      <c r="B520" s="275"/>
      <c r="C520" s="275"/>
      <c r="D520" s="275"/>
      <c r="E520" s="203"/>
      <c r="F520" s="276"/>
      <c r="G520" s="276"/>
      <c r="H520" s="276"/>
      <c r="I520" s="277"/>
      <c r="J520" s="276"/>
      <c r="K520" s="204"/>
      <c r="L520" s="276"/>
      <c r="M520" s="276"/>
      <c r="N520" s="277"/>
      <c r="O520" s="276"/>
      <c r="P520" s="277"/>
      <c r="Q520" s="194">
        <f t="shared" si="78"/>
        <v>0</v>
      </c>
      <c r="R520" s="355">
        <f t="shared" si="74"/>
        <v>0</v>
      </c>
      <c r="S520" s="278">
        <f t="shared" si="70"/>
        <v>0</v>
      </c>
      <c r="T520" s="195" t="str">
        <f>IFERROR((VLOOKUP(I520&amp;N520&amp;P520,'AP Scores'!$F$2:$G$1500,2,FALSE)), "")</f>
        <v/>
      </c>
      <c r="U520" s="276"/>
      <c r="V520" s="279"/>
      <c r="W520" s="275"/>
      <c r="X520" s="355">
        <f t="shared" si="71"/>
        <v>0</v>
      </c>
      <c r="Y520" s="280"/>
      <c r="Z520" s="280"/>
      <c r="AA520" s="281">
        <f t="shared" si="79"/>
        <v>0</v>
      </c>
      <c r="AB520" s="281">
        <f t="shared" si="75"/>
        <v>0</v>
      </c>
      <c r="AC520" s="281">
        <f t="shared" si="72"/>
        <v>0</v>
      </c>
      <c r="AD520" s="195" t="str">
        <f>IFERROR((VLOOKUP(X520&amp;Y520&amp;Z520,'AP Scores'!$F$2:$G$1500,2,FALSE)), "")</f>
        <v/>
      </c>
      <c r="AE520" s="276"/>
      <c r="AF520" s="282"/>
      <c r="AG520" s="278">
        <f t="shared" si="73"/>
        <v>0</v>
      </c>
      <c r="AH520" s="280"/>
      <c r="AI520" s="280"/>
      <c r="AJ520" s="281" cm="1">
        <f t="array" ref="AJ520">IFERROR(_xlfn.IFS(AG520*AH520*AI520&gt;0,AG520*AH520*AI520,Q520&gt;0,Q520),0)</f>
        <v>0</v>
      </c>
      <c r="AK520" s="281">
        <f t="shared" si="76"/>
        <v>0</v>
      </c>
      <c r="AL520" s="278">
        <f t="shared" si="77"/>
        <v>0</v>
      </c>
      <c r="AM520" s="196" t="str" cm="1">
        <f t="array" ref="AM520">IFERROR(_xlfn.IFS(IFERROR(VLOOKUP(AG520&amp;AH520&amp;AI520,'AP Scores'!$F$2:$G$1500,2,FALSE),"")&lt;&gt;"",VLOOKUP(AG520&amp;AH520&amp;AI520,'AP Scores'!$F$2:$G$1500,2,FALSE),T520&lt;&gt;"",T520),"")</f>
        <v/>
      </c>
    </row>
    <row r="521" spans="1:39" ht="15">
      <c r="A521" s="106">
        <v>508</v>
      </c>
      <c r="B521" s="275"/>
      <c r="C521" s="275"/>
      <c r="D521" s="275"/>
      <c r="E521" s="203"/>
      <c r="F521" s="276"/>
      <c r="G521" s="276"/>
      <c r="H521" s="276"/>
      <c r="I521" s="277"/>
      <c r="J521" s="276"/>
      <c r="K521" s="204"/>
      <c r="L521" s="276"/>
      <c r="M521" s="276"/>
      <c r="N521" s="277"/>
      <c r="O521" s="276"/>
      <c r="P521" s="277"/>
      <c r="Q521" s="194">
        <f t="shared" si="78"/>
        <v>0</v>
      </c>
      <c r="R521" s="355">
        <f t="shared" si="74"/>
        <v>0</v>
      </c>
      <c r="S521" s="278">
        <f t="shared" si="70"/>
        <v>0</v>
      </c>
      <c r="T521" s="195" t="str">
        <f>IFERROR((VLOOKUP(I521&amp;N521&amp;P521,'AP Scores'!$F$2:$G$1500,2,FALSE)), "")</f>
        <v/>
      </c>
      <c r="U521" s="276"/>
      <c r="V521" s="279"/>
      <c r="W521" s="275"/>
      <c r="X521" s="355">
        <f t="shared" si="71"/>
        <v>0</v>
      </c>
      <c r="Y521" s="280"/>
      <c r="Z521" s="280"/>
      <c r="AA521" s="281">
        <f t="shared" si="79"/>
        <v>0</v>
      </c>
      <c r="AB521" s="281">
        <f t="shared" si="75"/>
        <v>0</v>
      </c>
      <c r="AC521" s="281">
        <f t="shared" si="72"/>
        <v>0</v>
      </c>
      <c r="AD521" s="195" t="str">
        <f>IFERROR((VLOOKUP(X521&amp;Y521&amp;Z521,'AP Scores'!$F$2:$G$1500,2,FALSE)), "")</f>
        <v/>
      </c>
      <c r="AE521" s="276"/>
      <c r="AF521" s="282"/>
      <c r="AG521" s="278">
        <f t="shared" si="73"/>
        <v>0</v>
      </c>
      <c r="AH521" s="280"/>
      <c r="AI521" s="280"/>
      <c r="AJ521" s="281" cm="1">
        <f t="array" ref="AJ521">IFERROR(_xlfn.IFS(AG521*AH521*AI521&gt;0,AG521*AH521*AI521,Q521&gt;0,Q521),0)</f>
        <v>0</v>
      </c>
      <c r="AK521" s="281">
        <f t="shared" si="76"/>
        <v>0</v>
      </c>
      <c r="AL521" s="278">
        <f t="shared" si="77"/>
        <v>0</v>
      </c>
      <c r="AM521" s="196" t="str" cm="1">
        <f t="array" ref="AM521">IFERROR(_xlfn.IFS(IFERROR(VLOOKUP(AG521&amp;AH521&amp;AI521,'AP Scores'!$F$2:$G$1500,2,FALSE),"")&lt;&gt;"",VLOOKUP(AG521&amp;AH521&amp;AI521,'AP Scores'!$F$2:$G$1500,2,FALSE),T521&lt;&gt;"",T521),"")</f>
        <v/>
      </c>
    </row>
    <row r="522" spans="1:39" ht="15">
      <c r="A522" s="106">
        <v>509</v>
      </c>
      <c r="B522" s="275"/>
      <c r="C522" s="275"/>
      <c r="D522" s="275"/>
      <c r="E522" s="203"/>
      <c r="F522" s="276"/>
      <c r="G522" s="276"/>
      <c r="H522" s="276"/>
      <c r="I522" s="277"/>
      <c r="J522" s="276"/>
      <c r="K522" s="204"/>
      <c r="L522" s="276"/>
      <c r="M522" s="276"/>
      <c r="N522" s="277"/>
      <c r="O522" s="276"/>
      <c r="P522" s="277"/>
      <c r="Q522" s="194">
        <f t="shared" si="78"/>
        <v>0</v>
      </c>
      <c r="R522" s="355">
        <f t="shared" si="74"/>
        <v>0</v>
      </c>
      <c r="S522" s="278">
        <f t="shared" si="70"/>
        <v>0</v>
      </c>
      <c r="T522" s="195" t="str">
        <f>IFERROR((VLOOKUP(I522&amp;N522&amp;P522,'AP Scores'!$F$2:$G$1500,2,FALSE)), "")</f>
        <v/>
      </c>
      <c r="U522" s="276"/>
      <c r="V522" s="279"/>
      <c r="W522" s="275"/>
      <c r="X522" s="355">
        <f t="shared" si="71"/>
        <v>0</v>
      </c>
      <c r="Y522" s="280"/>
      <c r="Z522" s="280"/>
      <c r="AA522" s="281">
        <f t="shared" si="79"/>
        <v>0</v>
      </c>
      <c r="AB522" s="281">
        <f t="shared" si="75"/>
        <v>0</v>
      </c>
      <c r="AC522" s="281">
        <f t="shared" si="72"/>
        <v>0</v>
      </c>
      <c r="AD522" s="195" t="str">
        <f>IFERROR((VLOOKUP(X522&amp;Y522&amp;Z522,'AP Scores'!$F$2:$G$1500,2,FALSE)), "")</f>
        <v/>
      </c>
      <c r="AE522" s="276"/>
      <c r="AF522" s="282"/>
      <c r="AG522" s="278">
        <f t="shared" si="73"/>
        <v>0</v>
      </c>
      <c r="AH522" s="280"/>
      <c r="AI522" s="280"/>
      <c r="AJ522" s="281" cm="1">
        <f t="array" ref="AJ522">IFERROR(_xlfn.IFS(AG522*AH522*AI522&gt;0,AG522*AH522*AI522,Q522&gt;0,Q522),0)</f>
        <v>0</v>
      </c>
      <c r="AK522" s="281">
        <f t="shared" si="76"/>
        <v>0</v>
      </c>
      <c r="AL522" s="278">
        <f t="shared" si="77"/>
        <v>0</v>
      </c>
      <c r="AM522" s="196" t="str" cm="1">
        <f t="array" ref="AM522">IFERROR(_xlfn.IFS(IFERROR(VLOOKUP(AG522&amp;AH522&amp;AI522,'AP Scores'!$F$2:$G$1500,2,FALSE),"")&lt;&gt;"",VLOOKUP(AG522&amp;AH522&amp;AI522,'AP Scores'!$F$2:$G$1500,2,FALSE),T522&lt;&gt;"",T522),"")</f>
        <v/>
      </c>
    </row>
    <row r="523" spans="1:39" ht="15">
      <c r="A523" s="106">
        <v>510</v>
      </c>
      <c r="B523" s="275"/>
      <c r="C523" s="275"/>
      <c r="D523" s="275"/>
      <c r="E523" s="203"/>
      <c r="F523" s="276"/>
      <c r="G523" s="276"/>
      <c r="H523" s="276"/>
      <c r="I523" s="277"/>
      <c r="J523" s="276"/>
      <c r="K523" s="204"/>
      <c r="L523" s="276"/>
      <c r="M523" s="276"/>
      <c r="N523" s="277"/>
      <c r="O523" s="276"/>
      <c r="P523" s="277"/>
      <c r="Q523" s="194">
        <f t="shared" si="78"/>
        <v>0</v>
      </c>
      <c r="R523" s="355">
        <f t="shared" si="74"/>
        <v>0</v>
      </c>
      <c r="S523" s="278">
        <f t="shared" si="70"/>
        <v>0</v>
      </c>
      <c r="T523" s="195" t="str">
        <f>IFERROR((VLOOKUP(I523&amp;N523&amp;P523,'AP Scores'!$F$2:$G$1500,2,FALSE)), "")</f>
        <v/>
      </c>
      <c r="U523" s="276"/>
      <c r="V523" s="279"/>
      <c r="W523" s="275"/>
      <c r="X523" s="355">
        <f t="shared" si="71"/>
        <v>0</v>
      </c>
      <c r="Y523" s="280"/>
      <c r="Z523" s="280"/>
      <c r="AA523" s="281">
        <f t="shared" si="79"/>
        <v>0</v>
      </c>
      <c r="AB523" s="281">
        <f t="shared" si="75"/>
        <v>0</v>
      </c>
      <c r="AC523" s="281">
        <f t="shared" si="72"/>
        <v>0</v>
      </c>
      <c r="AD523" s="195" t="str">
        <f>IFERROR((VLOOKUP(X523&amp;Y523&amp;Z523,'AP Scores'!$F$2:$G$1500,2,FALSE)), "")</f>
        <v/>
      </c>
      <c r="AE523" s="276"/>
      <c r="AF523" s="282"/>
      <c r="AG523" s="278">
        <f t="shared" si="73"/>
        <v>0</v>
      </c>
      <c r="AH523" s="280"/>
      <c r="AI523" s="280"/>
      <c r="AJ523" s="281" cm="1">
        <f t="array" ref="AJ523">IFERROR(_xlfn.IFS(AG523*AH523*AI523&gt;0,AG523*AH523*AI523,Q523&gt;0,Q523),0)</f>
        <v>0</v>
      </c>
      <c r="AK523" s="281">
        <f t="shared" si="76"/>
        <v>0</v>
      </c>
      <c r="AL523" s="278">
        <f t="shared" si="77"/>
        <v>0</v>
      </c>
      <c r="AM523" s="196" t="str" cm="1">
        <f t="array" ref="AM523">IFERROR(_xlfn.IFS(IFERROR(VLOOKUP(AG523&amp;AH523&amp;AI523,'AP Scores'!$F$2:$G$1500,2,FALSE),"")&lt;&gt;"",VLOOKUP(AG523&amp;AH523&amp;AI523,'AP Scores'!$F$2:$G$1500,2,FALSE),T523&lt;&gt;"",T523),"")</f>
        <v/>
      </c>
    </row>
    <row r="524" spans="1:39" ht="15">
      <c r="A524" s="106">
        <v>511</v>
      </c>
      <c r="B524" s="275"/>
      <c r="C524" s="275"/>
      <c r="D524" s="275"/>
      <c r="E524" s="203"/>
      <c r="F524" s="276"/>
      <c r="G524" s="276"/>
      <c r="H524" s="276"/>
      <c r="I524" s="277"/>
      <c r="J524" s="276"/>
      <c r="K524" s="204"/>
      <c r="L524" s="276"/>
      <c r="M524" s="276"/>
      <c r="N524" s="277"/>
      <c r="O524" s="276"/>
      <c r="P524" s="277"/>
      <c r="Q524" s="194">
        <f t="shared" si="78"/>
        <v>0</v>
      </c>
      <c r="R524" s="355">
        <f t="shared" si="74"/>
        <v>0</v>
      </c>
      <c r="S524" s="278">
        <f t="shared" si="70"/>
        <v>0</v>
      </c>
      <c r="T524" s="195" t="str">
        <f>IFERROR((VLOOKUP(I524&amp;N524&amp;P524,'AP Scores'!$F$2:$G$1500,2,FALSE)), "")</f>
        <v/>
      </c>
      <c r="U524" s="276"/>
      <c r="V524" s="279"/>
      <c r="W524" s="275"/>
      <c r="X524" s="355">
        <f t="shared" si="71"/>
        <v>0</v>
      </c>
      <c r="Y524" s="280"/>
      <c r="Z524" s="280"/>
      <c r="AA524" s="281">
        <f t="shared" si="79"/>
        <v>0</v>
      </c>
      <c r="AB524" s="281">
        <f t="shared" si="75"/>
        <v>0</v>
      </c>
      <c r="AC524" s="281">
        <f t="shared" si="72"/>
        <v>0</v>
      </c>
      <c r="AD524" s="195" t="str">
        <f>IFERROR((VLOOKUP(X524&amp;Y524&amp;Z524,'AP Scores'!$F$2:$G$1500,2,FALSE)), "")</f>
        <v/>
      </c>
      <c r="AE524" s="276"/>
      <c r="AF524" s="282"/>
      <c r="AG524" s="278">
        <f t="shared" si="73"/>
        <v>0</v>
      </c>
      <c r="AH524" s="280"/>
      <c r="AI524" s="280"/>
      <c r="AJ524" s="281" cm="1">
        <f t="array" ref="AJ524">IFERROR(_xlfn.IFS(AG524*AH524*AI524&gt;0,AG524*AH524*AI524,Q524&gt;0,Q524),0)</f>
        <v>0</v>
      </c>
      <c r="AK524" s="281">
        <f t="shared" si="76"/>
        <v>0</v>
      </c>
      <c r="AL524" s="278">
        <f t="shared" si="77"/>
        <v>0</v>
      </c>
      <c r="AM524" s="196" t="str" cm="1">
        <f t="array" ref="AM524">IFERROR(_xlfn.IFS(IFERROR(VLOOKUP(AG524&amp;AH524&amp;AI524,'AP Scores'!$F$2:$G$1500,2,FALSE),"")&lt;&gt;"",VLOOKUP(AG524&amp;AH524&amp;AI524,'AP Scores'!$F$2:$G$1500,2,FALSE),T524&lt;&gt;"",T524),"")</f>
        <v/>
      </c>
    </row>
    <row r="525" spans="1:39" ht="15">
      <c r="A525" s="106">
        <v>512</v>
      </c>
      <c r="B525" s="275"/>
      <c r="C525" s="275"/>
      <c r="D525" s="275"/>
      <c r="E525" s="203"/>
      <c r="F525" s="276"/>
      <c r="G525" s="276"/>
      <c r="H525" s="276"/>
      <c r="I525" s="277"/>
      <c r="J525" s="276"/>
      <c r="K525" s="204"/>
      <c r="L525" s="276"/>
      <c r="M525" s="276"/>
      <c r="N525" s="277"/>
      <c r="O525" s="276"/>
      <c r="P525" s="277"/>
      <c r="Q525" s="194">
        <f t="shared" si="78"/>
        <v>0</v>
      </c>
      <c r="R525" s="355">
        <f t="shared" si="74"/>
        <v>0</v>
      </c>
      <c r="S525" s="278">
        <f t="shared" si="70"/>
        <v>0</v>
      </c>
      <c r="T525" s="195" t="str">
        <f>IFERROR((VLOOKUP(I525&amp;N525&amp;P525,'AP Scores'!$F$2:$G$1500,2,FALSE)), "")</f>
        <v/>
      </c>
      <c r="U525" s="276"/>
      <c r="V525" s="279"/>
      <c r="W525" s="275"/>
      <c r="X525" s="355">
        <f t="shared" si="71"/>
        <v>0</v>
      </c>
      <c r="Y525" s="280"/>
      <c r="Z525" s="280"/>
      <c r="AA525" s="281">
        <f t="shared" si="79"/>
        <v>0</v>
      </c>
      <c r="AB525" s="281">
        <f t="shared" si="75"/>
        <v>0</v>
      </c>
      <c r="AC525" s="281">
        <f t="shared" si="72"/>
        <v>0</v>
      </c>
      <c r="AD525" s="195" t="str">
        <f>IFERROR((VLOOKUP(X525&amp;Y525&amp;Z525,'AP Scores'!$F$2:$G$1500,2,FALSE)), "")</f>
        <v/>
      </c>
      <c r="AE525" s="276"/>
      <c r="AF525" s="282"/>
      <c r="AG525" s="278">
        <f t="shared" si="73"/>
        <v>0</v>
      </c>
      <c r="AH525" s="280"/>
      <c r="AI525" s="280"/>
      <c r="AJ525" s="281" cm="1">
        <f t="array" ref="AJ525">IFERROR(_xlfn.IFS(AG525*AH525*AI525&gt;0,AG525*AH525*AI525,Q525&gt;0,Q525),0)</f>
        <v>0</v>
      </c>
      <c r="AK525" s="281">
        <f t="shared" si="76"/>
        <v>0</v>
      </c>
      <c r="AL525" s="278">
        <f t="shared" si="77"/>
        <v>0</v>
      </c>
      <c r="AM525" s="196" t="str" cm="1">
        <f t="array" ref="AM525">IFERROR(_xlfn.IFS(IFERROR(VLOOKUP(AG525&amp;AH525&amp;AI525,'AP Scores'!$F$2:$G$1500,2,FALSE),"")&lt;&gt;"",VLOOKUP(AG525&amp;AH525&amp;AI525,'AP Scores'!$F$2:$G$1500,2,FALSE),T525&lt;&gt;"",T525),"")</f>
        <v/>
      </c>
    </row>
    <row r="526" spans="1:39" ht="15">
      <c r="A526" s="106">
        <v>513</v>
      </c>
      <c r="B526" s="275"/>
      <c r="C526" s="275"/>
      <c r="D526" s="275"/>
      <c r="E526" s="203"/>
      <c r="F526" s="276"/>
      <c r="G526" s="276"/>
      <c r="H526" s="276"/>
      <c r="I526" s="277"/>
      <c r="J526" s="276"/>
      <c r="K526" s="204"/>
      <c r="L526" s="276"/>
      <c r="M526" s="276"/>
      <c r="N526" s="277"/>
      <c r="O526" s="276"/>
      <c r="P526" s="277"/>
      <c r="Q526" s="194">
        <f t="shared" si="78"/>
        <v>0</v>
      </c>
      <c r="R526" s="355">
        <f t="shared" si="74"/>
        <v>0</v>
      </c>
      <c r="S526" s="278">
        <f t="shared" ref="S526:S589" si="80">I526*N526</f>
        <v>0</v>
      </c>
      <c r="T526" s="195" t="str">
        <f>IFERROR((VLOOKUP(I526&amp;N526&amp;P526,'AP Scores'!$F$2:$G$1500,2,FALSE)), "")</f>
        <v/>
      </c>
      <c r="U526" s="276"/>
      <c r="V526" s="279"/>
      <c r="W526" s="275"/>
      <c r="X526" s="355">
        <f t="shared" ref="X526:X589" si="81">I526</f>
        <v>0</v>
      </c>
      <c r="Y526" s="280"/>
      <c r="Z526" s="280"/>
      <c r="AA526" s="281">
        <f t="shared" si="79"/>
        <v>0</v>
      </c>
      <c r="AB526" s="281">
        <f t="shared" si="75"/>
        <v>0</v>
      </c>
      <c r="AC526" s="281">
        <f t="shared" ref="AC526:AC589" si="82">X526*Y526</f>
        <v>0</v>
      </c>
      <c r="AD526" s="195" t="str">
        <f>IFERROR((VLOOKUP(X526&amp;Y526&amp;Z526,'AP Scores'!$F$2:$G$1500,2,FALSE)), "")</f>
        <v/>
      </c>
      <c r="AE526" s="276"/>
      <c r="AF526" s="282"/>
      <c r="AG526" s="278">
        <f t="shared" ref="AG526:AG589" si="83">I526</f>
        <v>0</v>
      </c>
      <c r="AH526" s="280"/>
      <c r="AI526" s="280"/>
      <c r="AJ526" s="281" cm="1">
        <f t="array" ref="AJ526">IFERROR(_xlfn.IFS(AG526*AH526*AI526&gt;0,AG526*AH526*AI526,Q526&gt;0,Q526),0)</f>
        <v>0</v>
      </c>
      <c r="AK526" s="281">
        <f t="shared" si="76"/>
        <v>0</v>
      </c>
      <c r="AL526" s="278">
        <f t="shared" si="77"/>
        <v>0</v>
      </c>
      <c r="AM526" s="196" t="str" cm="1">
        <f t="array" ref="AM526">IFERROR(_xlfn.IFS(IFERROR(VLOOKUP(AG526&amp;AH526&amp;AI526,'AP Scores'!$F$2:$G$1500,2,FALSE),"")&lt;&gt;"",VLOOKUP(AG526&amp;AH526&amp;AI526,'AP Scores'!$F$2:$G$1500,2,FALSE),T526&lt;&gt;"",T526),"")</f>
        <v/>
      </c>
    </row>
    <row r="527" spans="1:39" ht="15">
      <c r="A527" s="106">
        <v>514</v>
      </c>
      <c r="B527" s="275"/>
      <c r="C527" s="275"/>
      <c r="D527" s="275"/>
      <c r="E527" s="203"/>
      <c r="F527" s="276"/>
      <c r="G527" s="276"/>
      <c r="H527" s="276"/>
      <c r="I527" s="277"/>
      <c r="J527" s="276"/>
      <c r="K527" s="204"/>
      <c r="L527" s="276"/>
      <c r="M527" s="276"/>
      <c r="N527" s="277"/>
      <c r="O527" s="276"/>
      <c r="P527" s="277"/>
      <c r="Q527" s="194">
        <f t="shared" si="78"/>
        <v>0</v>
      </c>
      <c r="R527" s="355">
        <f t="shared" ref="R527:R590" si="84">I527*P527</f>
        <v>0</v>
      </c>
      <c r="S527" s="278">
        <f t="shared" si="80"/>
        <v>0</v>
      </c>
      <c r="T527" s="195" t="str">
        <f>IFERROR((VLOOKUP(I527&amp;N527&amp;P527,'AP Scores'!$F$2:$G$1500,2,FALSE)), "")</f>
        <v/>
      </c>
      <c r="U527" s="276"/>
      <c r="V527" s="279"/>
      <c r="W527" s="275"/>
      <c r="X527" s="355">
        <f t="shared" si="81"/>
        <v>0</v>
      </c>
      <c r="Y527" s="280"/>
      <c r="Z527" s="280"/>
      <c r="AA527" s="281">
        <f t="shared" si="79"/>
        <v>0</v>
      </c>
      <c r="AB527" s="281">
        <f t="shared" ref="AB527:AB590" si="85">X527*Z527</f>
        <v>0</v>
      </c>
      <c r="AC527" s="281">
        <f t="shared" si="82"/>
        <v>0</v>
      </c>
      <c r="AD527" s="195" t="str">
        <f>IFERROR((VLOOKUP(X527&amp;Y527&amp;Z527,'AP Scores'!$F$2:$G$1500,2,FALSE)), "")</f>
        <v/>
      </c>
      <c r="AE527" s="276"/>
      <c r="AF527" s="282"/>
      <c r="AG527" s="278">
        <f t="shared" si="83"/>
        <v>0</v>
      </c>
      <c r="AH527" s="280"/>
      <c r="AI527" s="280"/>
      <c r="AJ527" s="281" cm="1">
        <f t="array" ref="AJ527">IFERROR(_xlfn.IFS(AG527*AH527*AI527&gt;0,AG527*AH527*AI527,Q527&gt;0,Q527),0)</f>
        <v>0</v>
      </c>
      <c r="AK527" s="281">
        <f t="shared" ref="AK527:AK590" si="86">AG527*AI527</f>
        <v>0</v>
      </c>
      <c r="AL527" s="278">
        <f t="shared" ref="AL527:AL590" si="87">AG527*AH527</f>
        <v>0</v>
      </c>
      <c r="AM527" s="196" t="str" cm="1">
        <f t="array" ref="AM527">IFERROR(_xlfn.IFS(IFERROR(VLOOKUP(AG527&amp;AH527&amp;AI527,'AP Scores'!$F$2:$G$1500,2,FALSE),"")&lt;&gt;"",VLOOKUP(AG527&amp;AH527&amp;AI527,'AP Scores'!$F$2:$G$1500,2,FALSE),T527&lt;&gt;"",T527),"")</f>
        <v/>
      </c>
    </row>
    <row r="528" spans="1:39" ht="15">
      <c r="A528" s="106">
        <v>515</v>
      </c>
      <c r="B528" s="275"/>
      <c r="C528" s="275"/>
      <c r="D528" s="275"/>
      <c r="E528" s="203"/>
      <c r="F528" s="276"/>
      <c r="G528" s="276"/>
      <c r="H528" s="276"/>
      <c r="I528" s="277"/>
      <c r="J528" s="276"/>
      <c r="K528" s="204"/>
      <c r="L528" s="276"/>
      <c r="M528" s="276"/>
      <c r="N528" s="277"/>
      <c r="O528" s="276"/>
      <c r="P528" s="277"/>
      <c r="Q528" s="194">
        <f t="shared" ref="Q528:Q591" si="88">I528*N528*P528</f>
        <v>0</v>
      </c>
      <c r="R528" s="355">
        <f t="shared" si="84"/>
        <v>0</v>
      </c>
      <c r="S528" s="278">
        <f t="shared" si="80"/>
        <v>0</v>
      </c>
      <c r="T528" s="195" t="str">
        <f>IFERROR((VLOOKUP(I528&amp;N528&amp;P528,'AP Scores'!$F$2:$G$1500,2,FALSE)), "")</f>
        <v/>
      </c>
      <c r="U528" s="276"/>
      <c r="V528" s="279"/>
      <c r="W528" s="275"/>
      <c r="X528" s="355">
        <f t="shared" si="81"/>
        <v>0</v>
      </c>
      <c r="Y528" s="280"/>
      <c r="Z528" s="280"/>
      <c r="AA528" s="281">
        <f t="shared" ref="AA528:AA591" si="89">X528*Y528*Z528</f>
        <v>0</v>
      </c>
      <c r="AB528" s="281">
        <f t="shared" si="85"/>
        <v>0</v>
      </c>
      <c r="AC528" s="281">
        <f t="shared" si="82"/>
        <v>0</v>
      </c>
      <c r="AD528" s="195" t="str">
        <f>IFERROR((VLOOKUP(X528&amp;Y528&amp;Z528,'AP Scores'!$F$2:$G$1500,2,FALSE)), "")</f>
        <v/>
      </c>
      <c r="AE528" s="276"/>
      <c r="AF528" s="282"/>
      <c r="AG528" s="278">
        <f t="shared" si="83"/>
        <v>0</v>
      </c>
      <c r="AH528" s="280"/>
      <c r="AI528" s="280"/>
      <c r="AJ528" s="281" cm="1">
        <f t="array" ref="AJ528">IFERROR(_xlfn.IFS(AG528*AH528*AI528&gt;0,AG528*AH528*AI528,Q528&gt;0,Q528),0)</f>
        <v>0</v>
      </c>
      <c r="AK528" s="281">
        <f t="shared" si="86"/>
        <v>0</v>
      </c>
      <c r="AL528" s="278">
        <f t="shared" si="87"/>
        <v>0</v>
      </c>
      <c r="AM528" s="196" t="str" cm="1">
        <f t="array" ref="AM528">IFERROR(_xlfn.IFS(IFERROR(VLOOKUP(AG528&amp;AH528&amp;AI528,'AP Scores'!$F$2:$G$1500,2,FALSE),"")&lt;&gt;"",VLOOKUP(AG528&amp;AH528&amp;AI528,'AP Scores'!$F$2:$G$1500,2,FALSE),T528&lt;&gt;"",T528),"")</f>
        <v/>
      </c>
    </row>
    <row r="529" spans="1:39" ht="15">
      <c r="A529" s="106">
        <v>516</v>
      </c>
      <c r="B529" s="275"/>
      <c r="C529" s="275"/>
      <c r="D529" s="275"/>
      <c r="E529" s="203"/>
      <c r="F529" s="276"/>
      <c r="G529" s="276"/>
      <c r="H529" s="276"/>
      <c r="I529" s="277"/>
      <c r="J529" s="276"/>
      <c r="K529" s="204"/>
      <c r="L529" s="276"/>
      <c r="M529" s="276"/>
      <c r="N529" s="277"/>
      <c r="O529" s="276"/>
      <c r="P529" s="277"/>
      <c r="Q529" s="194">
        <f t="shared" si="88"/>
        <v>0</v>
      </c>
      <c r="R529" s="355">
        <f t="shared" si="84"/>
        <v>0</v>
      </c>
      <c r="S529" s="278">
        <f t="shared" si="80"/>
        <v>0</v>
      </c>
      <c r="T529" s="195" t="str">
        <f>IFERROR((VLOOKUP(I529&amp;N529&amp;P529,'AP Scores'!$F$2:$G$1500,2,FALSE)), "")</f>
        <v/>
      </c>
      <c r="U529" s="276"/>
      <c r="V529" s="279"/>
      <c r="W529" s="275"/>
      <c r="X529" s="355">
        <f t="shared" si="81"/>
        <v>0</v>
      </c>
      <c r="Y529" s="280"/>
      <c r="Z529" s="280"/>
      <c r="AA529" s="281">
        <f t="shared" si="89"/>
        <v>0</v>
      </c>
      <c r="AB529" s="281">
        <f t="shared" si="85"/>
        <v>0</v>
      </c>
      <c r="AC529" s="281">
        <f t="shared" si="82"/>
        <v>0</v>
      </c>
      <c r="AD529" s="195" t="str">
        <f>IFERROR((VLOOKUP(X529&amp;Y529&amp;Z529,'AP Scores'!$F$2:$G$1500,2,FALSE)), "")</f>
        <v/>
      </c>
      <c r="AE529" s="276"/>
      <c r="AF529" s="282"/>
      <c r="AG529" s="278">
        <f t="shared" si="83"/>
        <v>0</v>
      </c>
      <c r="AH529" s="280"/>
      <c r="AI529" s="280"/>
      <c r="AJ529" s="281" cm="1">
        <f t="array" ref="AJ529">IFERROR(_xlfn.IFS(AG529*AH529*AI529&gt;0,AG529*AH529*AI529,Q529&gt;0,Q529),0)</f>
        <v>0</v>
      </c>
      <c r="AK529" s="281">
        <f t="shared" si="86"/>
        <v>0</v>
      </c>
      <c r="AL529" s="278">
        <f t="shared" si="87"/>
        <v>0</v>
      </c>
      <c r="AM529" s="196" t="str" cm="1">
        <f t="array" ref="AM529">IFERROR(_xlfn.IFS(IFERROR(VLOOKUP(AG529&amp;AH529&amp;AI529,'AP Scores'!$F$2:$G$1500,2,FALSE),"")&lt;&gt;"",VLOOKUP(AG529&amp;AH529&amp;AI529,'AP Scores'!$F$2:$G$1500,2,FALSE),T529&lt;&gt;"",T529),"")</f>
        <v/>
      </c>
    </row>
    <row r="530" spans="1:39" ht="15">
      <c r="A530" s="106">
        <v>517</v>
      </c>
      <c r="B530" s="275"/>
      <c r="C530" s="275"/>
      <c r="D530" s="275"/>
      <c r="E530" s="203"/>
      <c r="F530" s="276"/>
      <c r="G530" s="276"/>
      <c r="H530" s="276"/>
      <c r="I530" s="277"/>
      <c r="J530" s="276"/>
      <c r="K530" s="204"/>
      <c r="L530" s="276"/>
      <c r="M530" s="276"/>
      <c r="N530" s="277"/>
      <c r="O530" s="276"/>
      <c r="P530" s="277"/>
      <c r="Q530" s="194">
        <f t="shared" si="88"/>
        <v>0</v>
      </c>
      <c r="R530" s="355">
        <f t="shared" si="84"/>
        <v>0</v>
      </c>
      <c r="S530" s="278">
        <f t="shared" si="80"/>
        <v>0</v>
      </c>
      <c r="T530" s="195" t="str">
        <f>IFERROR((VLOOKUP(I530&amp;N530&amp;P530,'AP Scores'!$F$2:$G$1500,2,FALSE)), "")</f>
        <v/>
      </c>
      <c r="U530" s="276"/>
      <c r="V530" s="279"/>
      <c r="W530" s="275"/>
      <c r="X530" s="355">
        <f t="shared" si="81"/>
        <v>0</v>
      </c>
      <c r="Y530" s="280"/>
      <c r="Z530" s="280"/>
      <c r="AA530" s="281">
        <f t="shared" si="89"/>
        <v>0</v>
      </c>
      <c r="AB530" s="281">
        <f t="shared" si="85"/>
        <v>0</v>
      </c>
      <c r="AC530" s="281">
        <f t="shared" si="82"/>
        <v>0</v>
      </c>
      <c r="AD530" s="195" t="str">
        <f>IFERROR((VLOOKUP(X530&amp;Y530&amp;Z530,'AP Scores'!$F$2:$G$1500,2,FALSE)), "")</f>
        <v/>
      </c>
      <c r="AE530" s="276"/>
      <c r="AF530" s="282"/>
      <c r="AG530" s="278">
        <f t="shared" si="83"/>
        <v>0</v>
      </c>
      <c r="AH530" s="280"/>
      <c r="AI530" s="280"/>
      <c r="AJ530" s="281" cm="1">
        <f t="array" ref="AJ530">IFERROR(_xlfn.IFS(AG530*AH530*AI530&gt;0,AG530*AH530*AI530,Q530&gt;0,Q530),0)</f>
        <v>0</v>
      </c>
      <c r="AK530" s="281">
        <f t="shared" si="86"/>
        <v>0</v>
      </c>
      <c r="AL530" s="278">
        <f t="shared" si="87"/>
        <v>0</v>
      </c>
      <c r="AM530" s="196" t="str" cm="1">
        <f t="array" ref="AM530">IFERROR(_xlfn.IFS(IFERROR(VLOOKUP(AG530&amp;AH530&amp;AI530,'AP Scores'!$F$2:$G$1500,2,FALSE),"")&lt;&gt;"",VLOOKUP(AG530&amp;AH530&amp;AI530,'AP Scores'!$F$2:$G$1500,2,FALSE),T530&lt;&gt;"",T530),"")</f>
        <v/>
      </c>
    </row>
    <row r="531" spans="1:39" ht="15">
      <c r="A531" s="106">
        <v>518</v>
      </c>
      <c r="B531" s="275"/>
      <c r="C531" s="275"/>
      <c r="D531" s="275"/>
      <c r="E531" s="203"/>
      <c r="F531" s="276"/>
      <c r="G531" s="276"/>
      <c r="H531" s="276"/>
      <c r="I531" s="277"/>
      <c r="J531" s="276"/>
      <c r="K531" s="204"/>
      <c r="L531" s="276"/>
      <c r="M531" s="276"/>
      <c r="N531" s="277"/>
      <c r="O531" s="276"/>
      <c r="P531" s="277"/>
      <c r="Q531" s="194">
        <f t="shared" si="88"/>
        <v>0</v>
      </c>
      <c r="R531" s="355">
        <f t="shared" si="84"/>
        <v>0</v>
      </c>
      <c r="S531" s="278">
        <f t="shared" si="80"/>
        <v>0</v>
      </c>
      <c r="T531" s="195" t="str">
        <f>IFERROR((VLOOKUP(I531&amp;N531&amp;P531,'AP Scores'!$F$2:$G$1500,2,FALSE)), "")</f>
        <v/>
      </c>
      <c r="U531" s="276"/>
      <c r="V531" s="279"/>
      <c r="W531" s="275"/>
      <c r="X531" s="355">
        <f t="shared" si="81"/>
        <v>0</v>
      </c>
      <c r="Y531" s="280"/>
      <c r="Z531" s="280"/>
      <c r="AA531" s="281">
        <f t="shared" si="89"/>
        <v>0</v>
      </c>
      <c r="AB531" s="281">
        <f t="shared" si="85"/>
        <v>0</v>
      </c>
      <c r="AC531" s="281">
        <f t="shared" si="82"/>
        <v>0</v>
      </c>
      <c r="AD531" s="195" t="str">
        <f>IFERROR((VLOOKUP(X531&amp;Y531&amp;Z531,'AP Scores'!$F$2:$G$1500,2,FALSE)), "")</f>
        <v/>
      </c>
      <c r="AE531" s="276"/>
      <c r="AF531" s="282"/>
      <c r="AG531" s="278">
        <f t="shared" si="83"/>
        <v>0</v>
      </c>
      <c r="AH531" s="280"/>
      <c r="AI531" s="280"/>
      <c r="AJ531" s="281" cm="1">
        <f t="array" ref="AJ531">IFERROR(_xlfn.IFS(AG531*AH531*AI531&gt;0,AG531*AH531*AI531,Q531&gt;0,Q531),0)</f>
        <v>0</v>
      </c>
      <c r="AK531" s="281">
        <f t="shared" si="86"/>
        <v>0</v>
      </c>
      <c r="AL531" s="278">
        <f t="shared" si="87"/>
        <v>0</v>
      </c>
      <c r="AM531" s="196" t="str" cm="1">
        <f t="array" ref="AM531">IFERROR(_xlfn.IFS(IFERROR(VLOOKUP(AG531&amp;AH531&amp;AI531,'AP Scores'!$F$2:$G$1500,2,FALSE),"")&lt;&gt;"",VLOOKUP(AG531&amp;AH531&amp;AI531,'AP Scores'!$F$2:$G$1500,2,FALSE),T531&lt;&gt;"",T531),"")</f>
        <v/>
      </c>
    </row>
    <row r="532" spans="1:39" ht="15">
      <c r="A532" s="106">
        <v>519</v>
      </c>
      <c r="B532" s="275"/>
      <c r="C532" s="275"/>
      <c r="D532" s="275"/>
      <c r="E532" s="203"/>
      <c r="F532" s="276"/>
      <c r="G532" s="276"/>
      <c r="H532" s="276"/>
      <c r="I532" s="277"/>
      <c r="J532" s="276"/>
      <c r="K532" s="204"/>
      <c r="L532" s="276"/>
      <c r="M532" s="276"/>
      <c r="N532" s="277"/>
      <c r="O532" s="276"/>
      <c r="P532" s="277"/>
      <c r="Q532" s="194">
        <f t="shared" si="88"/>
        <v>0</v>
      </c>
      <c r="R532" s="355">
        <f t="shared" si="84"/>
        <v>0</v>
      </c>
      <c r="S532" s="278">
        <f t="shared" si="80"/>
        <v>0</v>
      </c>
      <c r="T532" s="195" t="str">
        <f>IFERROR((VLOOKUP(I532&amp;N532&amp;P532,'AP Scores'!$F$2:$G$1500,2,FALSE)), "")</f>
        <v/>
      </c>
      <c r="U532" s="276"/>
      <c r="V532" s="279"/>
      <c r="W532" s="275"/>
      <c r="X532" s="355">
        <f t="shared" si="81"/>
        <v>0</v>
      </c>
      <c r="Y532" s="280"/>
      <c r="Z532" s="280"/>
      <c r="AA532" s="281">
        <f t="shared" si="89"/>
        <v>0</v>
      </c>
      <c r="AB532" s="281">
        <f t="shared" si="85"/>
        <v>0</v>
      </c>
      <c r="AC532" s="281">
        <f t="shared" si="82"/>
        <v>0</v>
      </c>
      <c r="AD532" s="195" t="str">
        <f>IFERROR((VLOOKUP(X532&amp;Y532&amp;Z532,'AP Scores'!$F$2:$G$1500,2,FALSE)), "")</f>
        <v/>
      </c>
      <c r="AE532" s="276"/>
      <c r="AF532" s="282"/>
      <c r="AG532" s="278">
        <f t="shared" si="83"/>
        <v>0</v>
      </c>
      <c r="AH532" s="280"/>
      <c r="AI532" s="280"/>
      <c r="AJ532" s="281" cm="1">
        <f t="array" ref="AJ532">IFERROR(_xlfn.IFS(AG532*AH532*AI532&gt;0,AG532*AH532*AI532,Q532&gt;0,Q532),0)</f>
        <v>0</v>
      </c>
      <c r="AK532" s="281">
        <f t="shared" si="86"/>
        <v>0</v>
      </c>
      <c r="AL532" s="278">
        <f t="shared" si="87"/>
        <v>0</v>
      </c>
      <c r="AM532" s="196" t="str" cm="1">
        <f t="array" ref="AM532">IFERROR(_xlfn.IFS(IFERROR(VLOOKUP(AG532&amp;AH532&amp;AI532,'AP Scores'!$F$2:$G$1500,2,FALSE),"")&lt;&gt;"",VLOOKUP(AG532&amp;AH532&amp;AI532,'AP Scores'!$F$2:$G$1500,2,FALSE),T532&lt;&gt;"",T532),"")</f>
        <v/>
      </c>
    </row>
    <row r="533" spans="1:39" ht="15">
      <c r="A533" s="106">
        <v>520</v>
      </c>
      <c r="B533" s="275"/>
      <c r="C533" s="275"/>
      <c r="D533" s="275"/>
      <c r="E533" s="203"/>
      <c r="F533" s="276"/>
      <c r="G533" s="276"/>
      <c r="H533" s="276"/>
      <c r="I533" s="277"/>
      <c r="J533" s="276"/>
      <c r="K533" s="204"/>
      <c r="L533" s="276"/>
      <c r="M533" s="276"/>
      <c r="N533" s="277"/>
      <c r="O533" s="276"/>
      <c r="P533" s="277"/>
      <c r="Q533" s="194">
        <f t="shared" si="88"/>
        <v>0</v>
      </c>
      <c r="R533" s="355">
        <f t="shared" si="84"/>
        <v>0</v>
      </c>
      <c r="S533" s="278">
        <f t="shared" si="80"/>
        <v>0</v>
      </c>
      <c r="T533" s="195" t="str">
        <f>IFERROR((VLOOKUP(I533&amp;N533&amp;P533,'AP Scores'!$F$2:$G$1500,2,FALSE)), "")</f>
        <v/>
      </c>
      <c r="U533" s="276"/>
      <c r="V533" s="279"/>
      <c r="W533" s="275"/>
      <c r="X533" s="355">
        <f t="shared" si="81"/>
        <v>0</v>
      </c>
      <c r="Y533" s="280"/>
      <c r="Z533" s="280"/>
      <c r="AA533" s="281">
        <f t="shared" si="89"/>
        <v>0</v>
      </c>
      <c r="AB533" s="281">
        <f t="shared" si="85"/>
        <v>0</v>
      </c>
      <c r="AC533" s="281">
        <f t="shared" si="82"/>
        <v>0</v>
      </c>
      <c r="AD533" s="195" t="str">
        <f>IFERROR((VLOOKUP(X533&amp;Y533&amp;Z533,'AP Scores'!$F$2:$G$1500,2,FALSE)), "")</f>
        <v/>
      </c>
      <c r="AE533" s="276"/>
      <c r="AF533" s="282"/>
      <c r="AG533" s="278">
        <f t="shared" si="83"/>
        <v>0</v>
      </c>
      <c r="AH533" s="280"/>
      <c r="AI533" s="280"/>
      <c r="AJ533" s="281" cm="1">
        <f t="array" ref="AJ533">IFERROR(_xlfn.IFS(AG533*AH533*AI533&gt;0,AG533*AH533*AI533,Q533&gt;0,Q533),0)</f>
        <v>0</v>
      </c>
      <c r="AK533" s="281">
        <f t="shared" si="86"/>
        <v>0</v>
      </c>
      <c r="AL533" s="278">
        <f t="shared" si="87"/>
        <v>0</v>
      </c>
      <c r="AM533" s="196" t="str" cm="1">
        <f t="array" ref="AM533">IFERROR(_xlfn.IFS(IFERROR(VLOOKUP(AG533&amp;AH533&amp;AI533,'AP Scores'!$F$2:$G$1500,2,FALSE),"")&lt;&gt;"",VLOOKUP(AG533&amp;AH533&amp;AI533,'AP Scores'!$F$2:$G$1500,2,FALSE),T533&lt;&gt;"",T533),"")</f>
        <v/>
      </c>
    </row>
    <row r="534" spans="1:39" ht="15">
      <c r="A534" s="106">
        <v>521</v>
      </c>
      <c r="B534" s="275"/>
      <c r="C534" s="275"/>
      <c r="D534" s="275"/>
      <c r="E534" s="203"/>
      <c r="F534" s="276"/>
      <c r="G534" s="276"/>
      <c r="H534" s="276"/>
      <c r="I534" s="277"/>
      <c r="J534" s="276"/>
      <c r="K534" s="204"/>
      <c r="L534" s="276"/>
      <c r="M534" s="276"/>
      <c r="N534" s="277"/>
      <c r="O534" s="276"/>
      <c r="P534" s="277"/>
      <c r="Q534" s="194">
        <f t="shared" si="88"/>
        <v>0</v>
      </c>
      <c r="R534" s="355">
        <f t="shared" si="84"/>
        <v>0</v>
      </c>
      <c r="S534" s="278">
        <f t="shared" si="80"/>
        <v>0</v>
      </c>
      <c r="T534" s="195" t="str">
        <f>IFERROR((VLOOKUP(I534&amp;N534&amp;P534,'AP Scores'!$F$2:$G$1500,2,FALSE)), "")</f>
        <v/>
      </c>
      <c r="U534" s="276"/>
      <c r="V534" s="279"/>
      <c r="W534" s="275"/>
      <c r="X534" s="355">
        <f t="shared" si="81"/>
        <v>0</v>
      </c>
      <c r="Y534" s="280"/>
      <c r="Z534" s="280"/>
      <c r="AA534" s="281">
        <f t="shared" si="89"/>
        <v>0</v>
      </c>
      <c r="AB534" s="281">
        <f t="shared" si="85"/>
        <v>0</v>
      </c>
      <c r="AC534" s="281">
        <f t="shared" si="82"/>
        <v>0</v>
      </c>
      <c r="AD534" s="195" t="str">
        <f>IFERROR((VLOOKUP(X534&amp;Y534&amp;Z534,'AP Scores'!$F$2:$G$1500,2,FALSE)), "")</f>
        <v/>
      </c>
      <c r="AE534" s="276"/>
      <c r="AF534" s="282"/>
      <c r="AG534" s="278">
        <f t="shared" si="83"/>
        <v>0</v>
      </c>
      <c r="AH534" s="280"/>
      <c r="AI534" s="280"/>
      <c r="AJ534" s="281" cm="1">
        <f t="array" ref="AJ534">IFERROR(_xlfn.IFS(AG534*AH534*AI534&gt;0,AG534*AH534*AI534,Q534&gt;0,Q534),0)</f>
        <v>0</v>
      </c>
      <c r="AK534" s="281">
        <f t="shared" si="86"/>
        <v>0</v>
      </c>
      <c r="AL534" s="278">
        <f t="shared" si="87"/>
        <v>0</v>
      </c>
      <c r="AM534" s="196" t="str" cm="1">
        <f t="array" ref="AM534">IFERROR(_xlfn.IFS(IFERROR(VLOOKUP(AG534&amp;AH534&amp;AI534,'AP Scores'!$F$2:$G$1500,2,FALSE),"")&lt;&gt;"",VLOOKUP(AG534&amp;AH534&amp;AI534,'AP Scores'!$F$2:$G$1500,2,FALSE),T534&lt;&gt;"",T534),"")</f>
        <v/>
      </c>
    </row>
    <row r="535" spans="1:39" ht="15">
      <c r="A535" s="106">
        <v>522</v>
      </c>
      <c r="B535" s="275"/>
      <c r="C535" s="275"/>
      <c r="D535" s="275"/>
      <c r="E535" s="203"/>
      <c r="F535" s="276"/>
      <c r="G535" s="276"/>
      <c r="H535" s="276"/>
      <c r="I535" s="277"/>
      <c r="J535" s="276"/>
      <c r="K535" s="204"/>
      <c r="L535" s="276"/>
      <c r="M535" s="276"/>
      <c r="N535" s="277"/>
      <c r="O535" s="276"/>
      <c r="P535" s="277"/>
      <c r="Q535" s="194">
        <f t="shared" si="88"/>
        <v>0</v>
      </c>
      <c r="R535" s="355">
        <f t="shared" si="84"/>
        <v>0</v>
      </c>
      <c r="S535" s="278">
        <f t="shared" si="80"/>
        <v>0</v>
      </c>
      <c r="T535" s="195" t="str">
        <f>IFERROR((VLOOKUP(I535&amp;N535&amp;P535,'AP Scores'!$F$2:$G$1500,2,FALSE)), "")</f>
        <v/>
      </c>
      <c r="U535" s="276"/>
      <c r="V535" s="279"/>
      <c r="W535" s="275"/>
      <c r="X535" s="355">
        <f t="shared" si="81"/>
        <v>0</v>
      </c>
      <c r="Y535" s="280"/>
      <c r="Z535" s="280"/>
      <c r="AA535" s="281">
        <f t="shared" si="89"/>
        <v>0</v>
      </c>
      <c r="AB535" s="281">
        <f t="shared" si="85"/>
        <v>0</v>
      </c>
      <c r="AC535" s="281">
        <f t="shared" si="82"/>
        <v>0</v>
      </c>
      <c r="AD535" s="195" t="str">
        <f>IFERROR((VLOOKUP(X535&amp;Y535&amp;Z535,'AP Scores'!$F$2:$G$1500,2,FALSE)), "")</f>
        <v/>
      </c>
      <c r="AE535" s="276"/>
      <c r="AF535" s="282"/>
      <c r="AG535" s="278">
        <f t="shared" si="83"/>
        <v>0</v>
      </c>
      <c r="AH535" s="280"/>
      <c r="AI535" s="280"/>
      <c r="AJ535" s="281" cm="1">
        <f t="array" ref="AJ535">IFERROR(_xlfn.IFS(AG535*AH535*AI535&gt;0,AG535*AH535*AI535,Q535&gt;0,Q535),0)</f>
        <v>0</v>
      </c>
      <c r="AK535" s="281">
        <f t="shared" si="86"/>
        <v>0</v>
      </c>
      <c r="AL535" s="278">
        <f t="shared" si="87"/>
        <v>0</v>
      </c>
      <c r="AM535" s="196" t="str" cm="1">
        <f t="array" ref="AM535">IFERROR(_xlfn.IFS(IFERROR(VLOOKUP(AG535&amp;AH535&amp;AI535,'AP Scores'!$F$2:$G$1500,2,FALSE),"")&lt;&gt;"",VLOOKUP(AG535&amp;AH535&amp;AI535,'AP Scores'!$F$2:$G$1500,2,FALSE),T535&lt;&gt;"",T535),"")</f>
        <v/>
      </c>
    </row>
    <row r="536" spans="1:39" ht="15">
      <c r="A536" s="106">
        <v>523</v>
      </c>
      <c r="B536" s="275"/>
      <c r="C536" s="275"/>
      <c r="D536" s="275"/>
      <c r="E536" s="203"/>
      <c r="F536" s="276"/>
      <c r="G536" s="276"/>
      <c r="H536" s="276"/>
      <c r="I536" s="277"/>
      <c r="J536" s="276"/>
      <c r="K536" s="204"/>
      <c r="L536" s="276"/>
      <c r="M536" s="276"/>
      <c r="N536" s="277"/>
      <c r="O536" s="276"/>
      <c r="P536" s="277"/>
      <c r="Q536" s="194">
        <f t="shared" si="88"/>
        <v>0</v>
      </c>
      <c r="R536" s="355">
        <f t="shared" si="84"/>
        <v>0</v>
      </c>
      <c r="S536" s="278">
        <f t="shared" si="80"/>
        <v>0</v>
      </c>
      <c r="T536" s="195" t="str">
        <f>IFERROR((VLOOKUP(I536&amp;N536&amp;P536,'AP Scores'!$F$2:$G$1500,2,FALSE)), "")</f>
        <v/>
      </c>
      <c r="U536" s="276"/>
      <c r="V536" s="279"/>
      <c r="W536" s="275"/>
      <c r="X536" s="355">
        <f t="shared" si="81"/>
        <v>0</v>
      </c>
      <c r="Y536" s="280"/>
      <c r="Z536" s="280"/>
      <c r="AA536" s="281">
        <f t="shared" si="89"/>
        <v>0</v>
      </c>
      <c r="AB536" s="281">
        <f t="shared" si="85"/>
        <v>0</v>
      </c>
      <c r="AC536" s="281">
        <f t="shared" si="82"/>
        <v>0</v>
      </c>
      <c r="AD536" s="195" t="str">
        <f>IFERROR((VLOOKUP(X536&amp;Y536&amp;Z536,'AP Scores'!$F$2:$G$1500,2,FALSE)), "")</f>
        <v/>
      </c>
      <c r="AE536" s="276"/>
      <c r="AF536" s="282"/>
      <c r="AG536" s="278">
        <f t="shared" si="83"/>
        <v>0</v>
      </c>
      <c r="AH536" s="280"/>
      <c r="AI536" s="280"/>
      <c r="AJ536" s="281" cm="1">
        <f t="array" ref="AJ536">IFERROR(_xlfn.IFS(AG536*AH536*AI536&gt;0,AG536*AH536*AI536,Q536&gt;0,Q536),0)</f>
        <v>0</v>
      </c>
      <c r="AK536" s="281">
        <f t="shared" si="86"/>
        <v>0</v>
      </c>
      <c r="AL536" s="278">
        <f t="shared" si="87"/>
        <v>0</v>
      </c>
      <c r="AM536" s="196" t="str" cm="1">
        <f t="array" ref="AM536">IFERROR(_xlfn.IFS(IFERROR(VLOOKUP(AG536&amp;AH536&amp;AI536,'AP Scores'!$F$2:$G$1500,2,FALSE),"")&lt;&gt;"",VLOOKUP(AG536&amp;AH536&amp;AI536,'AP Scores'!$F$2:$G$1500,2,FALSE),T536&lt;&gt;"",T536),"")</f>
        <v/>
      </c>
    </row>
    <row r="537" spans="1:39" ht="15">
      <c r="A537" s="106">
        <v>524</v>
      </c>
      <c r="B537" s="275"/>
      <c r="C537" s="275"/>
      <c r="D537" s="275"/>
      <c r="E537" s="203"/>
      <c r="F537" s="276"/>
      <c r="G537" s="276"/>
      <c r="H537" s="276"/>
      <c r="I537" s="277"/>
      <c r="J537" s="276"/>
      <c r="K537" s="204"/>
      <c r="L537" s="276"/>
      <c r="M537" s="276"/>
      <c r="N537" s="277"/>
      <c r="O537" s="276"/>
      <c r="P537" s="277"/>
      <c r="Q537" s="194">
        <f t="shared" si="88"/>
        <v>0</v>
      </c>
      <c r="R537" s="355">
        <f t="shared" si="84"/>
        <v>0</v>
      </c>
      <c r="S537" s="278">
        <f t="shared" si="80"/>
        <v>0</v>
      </c>
      <c r="T537" s="195" t="str">
        <f>IFERROR((VLOOKUP(I537&amp;N537&amp;P537,'AP Scores'!$F$2:$G$1500,2,FALSE)), "")</f>
        <v/>
      </c>
      <c r="U537" s="276"/>
      <c r="V537" s="279"/>
      <c r="W537" s="275"/>
      <c r="X537" s="355">
        <f t="shared" si="81"/>
        <v>0</v>
      </c>
      <c r="Y537" s="280"/>
      <c r="Z537" s="280"/>
      <c r="AA537" s="281">
        <f t="shared" si="89"/>
        <v>0</v>
      </c>
      <c r="AB537" s="281">
        <f t="shared" si="85"/>
        <v>0</v>
      </c>
      <c r="AC537" s="281">
        <f t="shared" si="82"/>
        <v>0</v>
      </c>
      <c r="AD537" s="195" t="str">
        <f>IFERROR((VLOOKUP(X537&amp;Y537&amp;Z537,'AP Scores'!$F$2:$G$1500,2,FALSE)), "")</f>
        <v/>
      </c>
      <c r="AE537" s="276"/>
      <c r="AF537" s="282"/>
      <c r="AG537" s="278">
        <f t="shared" si="83"/>
        <v>0</v>
      </c>
      <c r="AH537" s="280"/>
      <c r="AI537" s="280"/>
      <c r="AJ537" s="281" cm="1">
        <f t="array" ref="AJ537">IFERROR(_xlfn.IFS(AG537*AH537*AI537&gt;0,AG537*AH537*AI537,Q537&gt;0,Q537),0)</f>
        <v>0</v>
      </c>
      <c r="AK537" s="281">
        <f t="shared" si="86"/>
        <v>0</v>
      </c>
      <c r="AL537" s="278">
        <f t="shared" si="87"/>
        <v>0</v>
      </c>
      <c r="AM537" s="196" t="str" cm="1">
        <f t="array" ref="AM537">IFERROR(_xlfn.IFS(IFERROR(VLOOKUP(AG537&amp;AH537&amp;AI537,'AP Scores'!$F$2:$G$1500,2,FALSE),"")&lt;&gt;"",VLOOKUP(AG537&amp;AH537&amp;AI537,'AP Scores'!$F$2:$G$1500,2,FALSE),T537&lt;&gt;"",T537),"")</f>
        <v/>
      </c>
    </row>
    <row r="538" spans="1:39" ht="15">
      <c r="A538" s="106">
        <v>525</v>
      </c>
      <c r="B538" s="275"/>
      <c r="C538" s="275"/>
      <c r="D538" s="275"/>
      <c r="E538" s="203"/>
      <c r="F538" s="276"/>
      <c r="G538" s="276"/>
      <c r="H538" s="276"/>
      <c r="I538" s="277"/>
      <c r="J538" s="276"/>
      <c r="K538" s="204"/>
      <c r="L538" s="276"/>
      <c r="M538" s="276"/>
      <c r="N538" s="277"/>
      <c r="O538" s="276"/>
      <c r="P538" s="277"/>
      <c r="Q538" s="194">
        <f t="shared" si="88"/>
        <v>0</v>
      </c>
      <c r="R538" s="355">
        <f t="shared" si="84"/>
        <v>0</v>
      </c>
      <c r="S538" s="278">
        <f t="shared" si="80"/>
        <v>0</v>
      </c>
      <c r="T538" s="195" t="str">
        <f>IFERROR((VLOOKUP(I538&amp;N538&amp;P538,'AP Scores'!$F$2:$G$1500,2,FALSE)), "")</f>
        <v/>
      </c>
      <c r="U538" s="276"/>
      <c r="V538" s="279"/>
      <c r="W538" s="275"/>
      <c r="X538" s="355">
        <f t="shared" si="81"/>
        <v>0</v>
      </c>
      <c r="Y538" s="280"/>
      <c r="Z538" s="280"/>
      <c r="AA538" s="281">
        <f t="shared" si="89"/>
        <v>0</v>
      </c>
      <c r="AB538" s="281">
        <f t="shared" si="85"/>
        <v>0</v>
      </c>
      <c r="AC538" s="281">
        <f t="shared" si="82"/>
        <v>0</v>
      </c>
      <c r="AD538" s="195" t="str">
        <f>IFERROR((VLOOKUP(X538&amp;Y538&amp;Z538,'AP Scores'!$F$2:$G$1500,2,FALSE)), "")</f>
        <v/>
      </c>
      <c r="AE538" s="276"/>
      <c r="AF538" s="282"/>
      <c r="AG538" s="278">
        <f t="shared" si="83"/>
        <v>0</v>
      </c>
      <c r="AH538" s="280"/>
      <c r="AI538" s="280"/>
      <c r="AJ538" s="281" cm="1">
        <f t="array" ref="AJ538">IFERROR(_xlfn.IFS(AG538*AH538*AI538&gt;0,AG538*AH538*AI538,Q538&gt;0,Q538),0)</f>
        <v>0</v>
      </c>
      <c r="AK538" s="281">
        <f t="shared" si="86"/>
        <v>0</v>
      </c>
      <c r="AL538" s="278">
        <f t="shared" si="87"/>
        <v>0</v>
      </c>
      <c r="AM538" s="196" t="str" cm="1">
        <f t="array" ref="AM538">IFERROR(_xlfn.IFS(IFERROR(VLOOKUP(AG538&amp;AH538&amp;AI538,'AP Scores'!$F$2:$G$1500,2,FALSE),"")&lt;&gt;"",VLOOKUP(AG538&amp;AH538&amp;AI538,'AP Scores'!$F$2:$G$1500,2,FALSE),T538&lt;&gt;"",T538),"")</f>
        <v/>
      </c>
    </row>
    <row r="539" spans="1:39" ht="15">
      <c r="A539" s="106">
        <v>526</v>
      </c>
      <c r="B539" s="275"/>
      <c r="C539" s="275"/>
      <c r="D539" s="275"/>
      <c r="E539" s="203"/>
      <c r="F539" s="276"/>
      <c r="G539" s="276"/>
      <c r="H539" s="276"/>
      <c r="I539" s="277"/>
      <c r="J539" s="276"/>
      <c r="K539" s="204"/>
      <c r="L539" s="276"/>
      <c r="M539" s="276"/>
      <c r="N539" s="277"/>
      <c r="O539" s="276"/>
      <c r="P539" s="277"/>
      <c r="Q539" s="194">
        <f t="shared" si="88"/>
        <v>0</v>
      </c>
      <c r="R539" s="355">
        <f t="shared" si="84"/>
        <v>0</v>
      </c>
      <c r="S539" s="278">
        <f t="shared" si="80"/>
        <v>0</v>
      </c>
      <c r="T539" s="195" t="str">
        <f>IFERROR((VLOOKUP(I539&amp;N539&amp;P539,'AP Scores'!$F$2:$G$1500,2,FALSE)), "")</f>
        <v/>
      </c>
      <c r="U539" s="276"/>
      <c r="V539" s="279"/>
      <c r="W539" s="275"/>
      <c r="X539" s="355">
        <f t="shared" si="81"/>
        <v>0</v>
      </c>
      <c r="Y539" s="280"/>
      <c r="Z539" s="280"/>
      <c r="AA539" s="281">
        <f t="shared" si="89"/>
        <v>0</v>
      </c>
      <c r="AB539" s="281">
        <f t="shared" si="85"/>
        <v>0</v>
      </c>
      <c r="AC539" s="281">
        <f t="shared" si="82"/>
        <v>0</v>
      </c>
      <c r="AD539" s="195" t="str">
        <f>IFERROR((VLOOKUP(X539&amp;Y539&amp;Z539,'AP Scores'!$F$2:$G$1500,2,FALSE)), "")</f>
        <v/>
      </c>
      <c r="AE539" s="276"/>
      <c r="AF539" s="282"/>
      <c r="AG539" s="278">
        <f t="shared" si="83"/>
        <v>0</v>
      </c>
      <c r="AH539" s="280"/>
      <c r="AI539" s="280"/>
      <c r="AJ539" s="281" cm="1">
        <f t="array" ref="AJ539">IFERROR(_xlfn.IFS(AG539*AH539*AI539&gt;0,AG539*AH539*AI539,Q539&gt;0,Q539),0)</f>
        <v>0</v>
      </c>
      <c r="AK539" s="281">
        <f t="shared" si="86"/>
        <v>0</v>
      </c>
      <c r="AL539" s="278">
        <f t="shared" si="87"/>
        <v>0</v>
      </c>
      <c r="AM539" s="196" t="str" cm="1">
        <f t="array" ref="AM539">IFERROR(_xlfn.IFS(IFERROR(VLOOKUP(AG539&amp;AH539&amp;AI539,'AP Scores'!$F$2:$G$1500,2,FALSE),"")&lt;&gt;"",VLOOKUP(AG539&amp;AH539&amp;AI539,'AP Scores'!$F$2:$G$1500,2,FALSE),T539&lt;&gt;"",T539),"")</f>
        <v/>
      </c>
    </row>
    <row r="540" spans="1:39" ht="15">
      <c r="A540" s="106">
        <v>527</v>
      </c>
      <c r="B540" s="275"/>
      <c r="C540" s="275"/>
      <c r="D540" s="275"/>
      <c r="E540" s="203"/>
      <c r="F540" s="276"/>
      <c r="G540" s="276"/>
      <c r="H540" s="276"/>
      <c r="I540" s="277"/>
      <c r="J540" s="276"/>
      <c r="K540" s="204"/>
      <c r="L540" s="276"/>
      <c r="M540" s="276"/>
      <c r="N540" s="277"/>
      <c r="O540" s="276"/>
      <c r="P540" s="277"/>
      <c r="Q540" s="194">
        <f t="shared" si="88"/>
        <v>0</v>
      </c>
      <c r="R540" s="355">
        <f t="shared" si="84"/>
        <v>0</v>
      </c>
      <c r="S540" s="278">
        <f t="shared" si="80"/>
        <v>0</v>
      </c>
      <c r="T540" s="195" t="str">
        <f>IFERROR((VLOOKUP(I540&amp;N540&amp;P540,'AP Scores'!$F$2:$G$1500,2,FALSE)), "")</f>
        <v/>
      </c>
      <c r="U540" s="276"/>
      <c r="V540" s="279"/>
      <c r="W540" s="275"/>
      <c r="X540" s="355">
        <f t="shared" si="81"/>
        <v>0</v>
      </c>
      <c r="Y540" s="280"/>
      <c r="Z540" s="280"/>
      <c r="AA540" s="281">
        <f t="shared" si="89"/>
        <v>0</v>
      </c>
      <c r="AB540" s="281">
        <f t="shared" si="85"/>
        <v>0</v>
      </c>
      <c r="AC540" s="281">
        <f t="shared" si="82"/>
        <v>0</v>
      </c>
      <c r="AD540" s="195" t="str">
        <f>IFERROR((VLOOKUP(X540&amp;Y540&amp;Z540,'AP Scores'!$F$2:$G$1500,2,FALSE)), "")</f>
        <v/>
      </c>
      <c r="AE540" s="276"/>
      <c r="AF540" s="282"/>
      <c r="AG540" s="278">
        <f t="shared" si="83"/>
        <v>0</v>
      </c>
      <c r="AH540" s="280"/>
      <c r="AI540" s="280"/>
      <c r="AJ540" s="281" cm="1">
        <f t="array" ref="AJ540">IFERROR(_xlfn.IFS(AG540*AH540*AI540&gt;0,AG540*AH540*AI540,Q540&gt;0,Q540),0)</f>
        <v>0</v>
      </c>
      <c r="AK540" s="281">
        <f t="shared" si="86"/>
        <v>0</v>
      </c>
      <c r="AL540" s="278">
        <f t="shared" si="87"/>
        <v>0</v>
      </c>
      <c r="AM540" s="196" t="str" cm="1">
        <f t="array" ref="AM540">IFERROR(_xlfn.IFS(IFERROR(VLOOKUP(AG540&amp;AH540&amp;AI540,'AP Scores'!$F$2:$G$1500,2,FALSE),"")&lt;&gt;"",VLOOKUP(AG540&amp;AH540&amp;AI540,'AP Scores'!$F$2:$G$1500,2,FALSE),T540&lt;&gt;"",T540),"")</f>
        <v/>
      </c>
    </row>
    <row r="541" spans="1:39" ht="15">
      <c r="A541" s="106">
        <v>528</v>
      </c>
      <c r="B541" s="275"/>
      <c r="C541" s="275"/>
      <c r="D541" s="275"/>
      <c r="E541" s="203"/>
      <c r="F541" s="276"/>
      <c r="G541" s="276"/>
      <c r="H541" s="276"/>
      <c r="I541" s="277"/>
      <c r="J541" s="276"/>
      <c r="K541" s="204"/>
      <c r="L541" s="276"/>
      <c r="M541" s="276"/>
      <c r="N541" s="277"/>
      <c r="O541" s="276"/>
      <c r="P541" s="277"/>
      <c r="Q541" s="194">
        <f t="shared" si="88"/>
        <v>0</v>
      </c>
      <c r="R541" s="355">
        <f t="shared" si="84"/>
        <v>0</v>
      </c>
      <c r="S541" s="278">
        <f t="shared" si="80"/>
        <v>0</v>
      </c>
      <c r="T541" s="195" t="str">
        <f>IFERROR((VLOOKUP(I541&amp;N541&amp;P541,'AP Scores'!$F$2:$G$1500,2,FALSE)), "")</f>
        <v/>
      </c>
      <c r="U541" s="276"/>
      <c r="V541" s="279"/>
      <c r="W541" s="275"/>
      <c r="X541" s="355">
        <f t="shared" si="81"/>
        <v>0</v>
      </c>
      <c r="Y541" s="280"/>
      <c r="Z541" s="280"/>
      <c r="AA541" s="281">
        <f t="shared" si="89"/>
        <v>0</v>
      </c>
      <c r="AB541" s="281">
        <f t="shared" si="85"/>
        <v>0</v>
      </c>
      <c r="AC541" s="281">
        <f t="shared" si="82"/>
        <v>0</v>
      </c>
      <c r="AD541" s="195" t="str">
        <f>IFERROR((VLOOKUP(X541&amp;Y541&amp;Z541,'AP Scores'!$F$2:$G$1500,2,FALSE)), "")</f>
        <v/>
      </c>
      <c r="AE541" s="276"/>
      <c r="AF541" s="282"/>
      <c r="AG541" s="278">
        <f t="shared" si="83"/>
        <v>0</v>
      </c>
      <c r="AH541" s="280"/>
      <c r="AI541" s="280"/>
      <c r="AJ541" s="281" cm="1">
        <f t="array" ref="AJ541">IFERROR(_xlfn.IFS(AG541*AH541*AI541&gt;0,AG541*AH541*AI541,Q541&gt;0,Q541),0)</f>
        <v>0</v>
      </c>
      <c r="AK541" s="281">
        <f t="shared" si="86"/>
        <v>0</v>
      </c>
      <c r="AL541" s="278">
        <f t="shared" si="87"/>
        <v>0</v>
      </c>
      <c r="AM541" s="196" t="str" cm="1">
        <f t="array" ref="AM541">IFERROR(_xlfn.IFS(IFERROR(VLOOKUP(AG541&amp;AH541&amp;AI541,'AP Scores'!$F$2:$G$1500,2,FALSE),"")&lt;&gt;"",VLOOKUP(AG541&amp;AH541&amp;AI541,'AP Scores'!$F$2:$G$1500,2,FALSE),T541&lt;&gt;"",T541),"")</f>
        <v/>
      </c>
    </row>
    <row r="542" spans="1:39" ht="15">
      <c r="A542" s="106">
        <v>529</v>
      </c>
      <c r="B542" s="275"/>
      <c r="C542" s="275"/>
      <c r="D542" s="275"/>
      <c r="E542" s="203"/>
      <c r="F542" s="276"/>
      <c r="G542" s="276"/>
      <c r="H542" s="276"/>
      <c r="I542" s="277"/>
      <c r="J542" s="276"/>
      <c r="K542" s="204"/>
      <c r="L542" s="276"/>
      <c r="M542" s="276"/>
      <c r="N542" s="277"/>
      <c r="O542" s="276"/>
      <c r="P542" s="277"/>
      <c r="Q542" s="194">
        <f t="shared" si="88"/>
        <v>0</v>
      </c>
      <c r="R542" s="355">
        <f t="shared" si="84"/>
        <v>0</v>
      </c>
      <c r="S542" s="278">
        <f t="shared" si="80"/>
        <v>0</v>
      </c>
      <c r="T542" s="195" t="str">
        <f>IFERROR((VLOOKUP(I542&amp;N542&amp;P542,'AP Scores'!$F$2:$G$1500,2,FALSE)), "")</f>
        <v/>
      </c>
      <c r="U542" s="276"/>
      <c r="V542" s="279"/>
      <c r="W542" s="275"/>
      <c r="X542" s="355">
        <f t="shared" si="81"/>
        <v>0</v>
      </c>
      <c r="Y542" s="280"/>
      <c r="Z542" s="280"/>
      <c r="AA542" s="281">
        <f t="shared" si="89"/>
        <v>0</v>
      </c>
      <c r="AB542" s="281">
        <f t="shared" si="85"/>
        <v>0</v>
      </c>
      <c r="AC542" s="281">
        <f t="shared" si="82"/>
        <v>0</v>
      </c>
      <c r="AD542" s="195" t="str">
        <f>IFERROR((VLOOKUP(X542&amp;Y542&amp;Z542,'AP Scores'!$F$2:$G$1500,2,FALSE)), "")</f>
        <v/>
      </c>
      <c r="AE542" s="276"/>
      <c r="AF542" s="282"/>
      <c r="AG542" s="278">
        <f t="shared" si="83"/>
        <v>0</v>
      </c>
      <c r="AH542" s="280"/>
      <c r="AI542" s="280"/>
      <c r="AJ542" s="281" cm="1">
        <f t="array" ref="AJ542">IFERROR(_xlfn.IFS(AG542*AH542*AI542&gt;0,AG542*AH542*AI542,Q542&gt;0,Q542),0)</f>
        <v>0</v>
      </c>
      <c r="AK542" s="281">
        <f t="shared" si="86"/>
        <v>0</v>
      </c>
      <c r="AL542" s="278">
        <f t="shared" si="87"/>
        <v>0</v>
      </c>
      <c r="AM542" s="196" t="str" cm="1">
        <f t="array" ref="AM542">IFERROR(_xlfn.IFS(IFERROR(VLOOKUP(AG542&amp;AH542&amp;AI542,'AP Scores'!$F$2:$G$1500,2,FALSE),"")&lt;&gt;"",VLOOKUP(AG542&amp;AH542&amp;AI542,'AP Scores'!$F$2:$G$1500,2,FALSE),T542&lt;&gt;"",T542),"")</f>
        <v/>
      </c>
    </row>
    <row r="543" spans="1:39" ht="15">
      <c r="A543" s="106">
        <v>530</v>
      </c>
      <c r="B543" s="275"/>
      <c r="C543" s="275"/>
      <c r="D543" s="275"/>
      <c r="E543" s="203"/>
      <c r="F543" s="276"/>
      <c r="G543" s="276"/>
      <c r="H543" s="276"/>
      <c r="I543" s="277"/>
      <c r="J543" s="276"/>
      <c r="K543" s="204"/>
      <c r="L543" s="276"/>
      <c r="M543" s="276"/>
      <c r="N543" s="277"/>
      <c r="O543" s="276"/>
      <c r="P543" s="277"/>
      <c r="Q543" s="194">
        <f t="shared" si="88"/>
        <v>0</v>
      </c>
      <c r="R543" s="355">
        <f t="shared" si="84"/>
        <v>0</v>
      </c>
      <c r="S543" s="278">
        <f t="shared" si="80"/>
        <v>0</v>
      </c>
      <c r="T543" s="195" t="str">
        <f>IFERROR((VLOOKUP(I543&amp;N543&amp;P543,'AP Scores'!$F$2:$G$1500,2,FALSE)), "")</f>
        <v/>
      </c>
      <c r="U543" s="276"/>
      <c r="V543" s="279"/>
      <c r="W543" s="275"/>
      <c r="X543" s="355">
        <f t="shared" si="81"/>
        <v>0</v>
      </c>
      <c r="Y543" s="280"/>
      <c r="Z543" s="280"/>
      <c r="AA543" s="281">
        <f t="shared" si="89"/>
        <v>0</v>
      </c>
      <c r="AB543" s="281">
        <f t="shared" si="85"/>
        <v>0</v>
      </c>
      <c r="AC543" s="281">
        <f t="shared" si="82"/>
        <v>0</v>
      </c>
      <c r="AD543" s="195" t="str">
        <f>IFERROR((VLOOKUP(X543&amp;Y543&amp;Z543,'AP Scores'!$F$2:$G$1500,2,FALSE)), "")</f>
        <v/>
      </c>
      <c r="AE543" s="276"/>
      <c r="AF543" s="282"/>
      <c r="AG543" s="278">
        <f t="shared" si="83"/>
        <v>0</v>
      </c>
      <c r="AH543" s="280"/>
      <c r="AI543" s="280"/>
      <c r="AJ543" s="281" cm="1">
        <f t="array" ref="AJ543">IFERROR(_xlfn.IFS(AG543*AH543*AI543&gt;0,AG543*AH543*AI543,Q543&gt;0,Q543),0)</f>
        <v>0</v>
      </c>
      <c r="AK543" s="281">
        <f t="shared" si="86"/>
        <v>0</v>
      </c>
      <c r="AL543" s="278">
        <f t="shared" si="87"/>
        <v>0</v>
      </c>
      <c r="AM543" s="196" t="str" cm="1">
        <f t="array" ref="AM543">IFERROR(_xlfn.IFS(IFERROR(VLOOKUP(AG543&amp;AH543&amp;AI543,'AP Scores'!$F$2:$G$1500,2,FALSE),"")&lt;&gt;"",VLOOKUP(AG543&amp;AH543&amp;AI543,'AP Scores'!$F$2:$G$1500,2,FALSE),T543&lt;&gt;"",T543),"")</f>
        <v/>
      </c>
    </row>
    <row r="544" spans="1:39" ht="15">
      <c r="A544" s="106">
        <v>531</v>
      </c>
      <c r="B544" s="275"/>
      <c r="C544" s="275"/>
      <c r="D544" s="275"/>
      <c r="E544" s="203"/>
      <c r="F544" s="276"/>
      <c r="G544" s="276"/>
      <c r="H544" s="276"/>
      <c r="I544" s="277"/>
      <c r="J544" s="276"/>
      <c r="K544" s="204"/>
      <c r="L544" s="276"/>
      <c r="M544" s="276"/>
      <c r="N544" s="277"/>
      <c r="O544" s="276"/>
      <c r="P544" s="277"/>
      <c r="Q544" s="194">
        <f t="shared" si="88"/>
        <v>0</v>
      </c>
      <c r="R544" s="355">
        <f t="shared" si="84"/>
        <v>0</v>
      </c>
      <c r="S544" s="278">
        <f t="shared" si="80"/>
        <v>0</v>
      </c>
      <c r="T544" s="195" t="str">
        <f>IFERROR((VLOOKUP(I544&amp;N544&amp;P544,'AP Scores'!$F$2:$G$1500,2,FALSE)), "")</f>
        <v/>
      </c>
      <c r="U544" s="276"/>
      <c r="V544" s="279"/>
      <c r="W544" s="275"/>
      <c r="X544" s="355">
        <f t="shared" si="81"/>
        <v>0</v>
      </c>
      <c r="Y544" s="280"/>
      <c r="Z544" s="280"/>
      <c r="AA544" s="281">
        <f t="shared" si="89"/>
        <v>0</v>
      </c>
      <c r="AB544" s="281">
        <f t="shared" si="85"/>
        <v>0</v>
      </c>
      <c r="AC544" s="281">
        <f t="shared" si="82"/>
        <v>0</v>
      </c>
      <c r="AD544" s="195" t="str">
        <f>IFERROR((VLOOKUP(X544&amp;Y544&amp;Z544,'AP Scores'!$F$2:$G$1500,2,FALSE)), "")</f>
        <v/>
      </c>
      <c r="AE544" s="276"/>
      <c r="AF544" s="282"/>
      <c r="AG544" s="278">
        <f t="shared" si="83"/>
        <v>0</v>
      </c>
      <c r="AH544" s="280"/>
      <c r="AI544" s="280"/>
      <c r="AJ544" s="281" cm="1">
        <f t="array" ref="AJ544">IFERROR(_xlfn.IFS(AG544*AH544*AI544&gt;0,AG544*AH544*AI544,Q544&gt;0,Q544),0)</f>
        <v>0</v>
      </c>
      <c r="AK544" s="281">
        <f t="shared" si="86"/>
        <v>0</v>
      </c>
      <c r="AL544" s="278">
        <f t="shared" si="87"/>
        <v>0</v>
      </c>
      <c r="AM544" s="196" t="str" cm="1">
        <f t="array" ref="AM544">IFERROR(_xlfn.IFS(IFERROR(VLOOKUP(AG544&amp;AH544&amp;AI544,'AP Scores'!$F$2:$G$1500,2,FALSE),"")&lt;&gt;"",VLOOKUP(AG544&amp;AH544&amp;AI544,'AP Scores'!$F$2:$G$1500,2,FALSE),T544&lt;&gt;"",T544),"")</f>
        <v/>
      </c>
    </row>
    <row r="545" spans="1:39" ht="15">
      <c r="A545" s="106">
        <v>532</v>
      </c>
      <c r="B545" s="275"/>
      <c r="C545" s="275"/>
      <c r="D545" s="275"/>
      <c r="E545" s="203"/>
      <c r="F545" s="276"/>
      <c r="G545" s="276"/>
      <c r="H545" s="276"/>
      <c r="I545" s="277"/>
      <c r="J545" s="276"/>
      <c r="K545" s="204"/>
      <c r="L545" s="276"/>
      <c r="M545" s="276"/>
      <c r="N545" s="277"/>
      <c r="O545" s="276"/>
      <c r="P545" s="277"/>
      <c r="Q545" s="194">
        <f t="shared" si="88"/>
        <v>0</v>
      </c>
      <c r="R545" s="355">
        <f t="shared" si="84"/>
        <v>0</v>
      </c>
      <c r="S545" s="278">
        <f t="shared" si="80"/>
        <v>0</v>
      </c>
      <c r="T545" s="195" t="str">
        <f>IFERROR((VLOOKUP(I545&amp;N545&amp;P545,'AP Scores'!$F$2:$G$1500,2,FALSE)), "")</f>
        <v/>
      </c>
      <c r="U545" s="276"/>
      <c r="V545" s="279"/>
      <c r="W545" s="275"/>
      <c r="X545" s="355">
        <f t="shared" si="81"/>
        <v>0</v>
      </c>
      <c r="Y545" s="280"/>
      <c r="Z545" s="280"/>
      <c r="AA545" s="281">
        <f t="shared" si="89"/>
        <v>0</v>
      </c>
      <c r="AB545" s="281">
        <f t="shared" si="85"/>
        <v>0</v>
      </c>
      <c r="AC545" s="281">
        <f t="shared" si="82"/>
        <v>0</v>
      </c>
      <c r="AD545" s="195" t="str">
        <f>IFERROR((VLOOKUP(X545&amp;Y545&amp;Z545,'AP Scores'!$F$2:$G$1500,2,FALSE)), "")</f>
        <v/>
      </c>
      <c r="AE545" s="276"/>
      <c r="AF545" s="282"/>
      <c r="AG545" s="278">
        <f t="shared" si="83"/>
        <v>0</v>
      </c>
      <c r="AH545" s="280"/>
      <c r="AI545" s="280"/>
      <c r="AJ545" s="281" cm="1">
        <f t="array" ref="AJ545">IFERROR(_xlfn.IFS(AG545*AH545*AI545&gt;0,AG545*AH545*AI545,Q545&gt;0,Q545),0)</f>
        <v>0</v>
      </c>
      <c r="AK545" s="281">
        <f t="shared" si="86"/>
        <v>0</v>
      </c>
      <c r="AL545" s="278">
        <f t="shared" si="87"/>
        <v>0</v>
      </c>
      <c r="AM545" s="196" t="str" cm="1">
        <f t="array" ref="AM545">IFERROR(_xlfn.IFS(IFERROR(VLOOKUP(AG545&amp;AH545&amp;AI545,'AP Scores'!$F$2:$G$1500,2,FALSE),"")&lt;&gt;"",VLOOKUP(AG545&amp;AH545&amp;AI545,'AP Scores'!$F$2:$G$1500,2,FALSE),T545&lt;&gt;"",T545),"")</f>
        <v/>
      </c>
    </row>
    <row r="546" spans="1:39" ht="15">
      <c r="A546" s="106">
        <v>533</v>
      </c>
      <c r="B546" s="275"/>
      <c r="C546" s="275"/>
      <c r="D546" s="275"/>
      <c r="E546" s="203"/>
      <c r="F546" s="276"/>
      <c r="G546" s="276"/>
      <c r="H546" s="276"/>
      <c r="I546" s="277"/>
      <c r="J546" s="276"/>
      <c r="K546" s="204"/>
      <c r="L546" s="276"/>
      <c r="M546" s="276"/>
      <c r="N546" s="277"/>
      <c r="O546" s="276"/>
      <c r="P546" s="277"/>
      <c r="Q546" s="194">
        <f t="shared" si="88"/>
        <v>0</v>
      </c>
      <c r="R546" s="355">
        <f t="shared" si="84"/>
        <v>0</v>
      </c>
      <c r="S546" s="278">
        <f t="shared" si="80"/>
        <v>0</v>
      </c>
      <c r="T546" s="195" t="str">
        <f>IFERROR((VLOOKUP(I546&amp;N546&amp;P546,'AP Scores'!$F$2:$G$1500,2,FALSE)), "")</f>
        <v/>
      </c>
      <c r="U546" s="276"/>
      <c r="V546" s="279"/>
      <c r="W546" s="275"/>
      <c r="X546" s="355">
        <f t="shared" si="81"/>
        <v>0</v>
      </c>
      <c r="Y546" s="280"/>
      <c r="Z546" s="280"/>
      <c r="AA546" s="281">
        <f t="shared" si="89"/>
        <v>0</v>
      </c>
      <c r="AB546" s="281">
        <f t="shared" si="85"/>
        <v>0</v>
      </c>
      <c r="AC546" s="281">
        <f t="shared" si="82"/>
        <v>0</v>
      </c>
      <c r="AD546" s="195" t="str">
        <f>IFERROR((VLOOKUP(X546&amp;Y546&amp;Z546,'AP Scores'!$F$2:$G$1500,2,FALSE)), "")</f>
        <v/>
      </c>
      <c r="AE546" s="276"/>
      <c r="AF546" s="282"/>
      <c r="AG546" s="278">
        <f t="shared" si="83"/>
        <v>0</v>
      </c>
      <c r="AH546" s="280"/>
      <c r="AI546" s="280"/>
      <c r="AJ546" s="281" cm="1">
        <f t="array" ref="AJ546">IFERROR(_xlfn.IFS(AG546*AH546*AI546&gt;0,AG546*AH546*AI546,Q546&gt;0,Q546),0)</f>
        <v>0</v>
      </c>
      <c r="AK546" s="281">
        <f t="shared" si="86"/>
        <v>0</v>
      </c>
      <c r="AL546" s="278">
        <f t="shared" si="87"/>
        <v>0</v>
      </c>
      <c r="AM546" s="196" t="str" cm="1">
        <f t="array" ref="AM546">IFERROR(_xlfn.IFS(IFERROR(VLOOKUP(AG546&amp;AH546&amp;AI546,'AP Scores'!$F$2:$G$1500,2,FALSE),"")&lt;&gt;"",VLOOKUP(AG546&amp;AH546&amp;AI546,'AP Scores'!$F$2:$G$1500,2,FALSE),T546&lt;&gt;"",T546),"")</f>
        <v/>
      </c>
    </row>
    <row r="547" spans="1:39" ht="15">
      <c r="A547" s="106">
        <v>534</v>
      </c>
      <c r="B547" s="275"/>
      <c r="C547" s="275"/>
      <c r="D547" s="275"/>
      <c r="E547" s="203"/>
      <c r="F547" s="276"/>
      <c r="G547" s="276"/>
      <c r="H547" s="276"/>
      <c r="I547" s="277"/>
      <c r="J547" s="276"/>
      <c r="K547" s="204"/>
      <c r="L547" s="276"/>
      <c r="M547" s="276"/>
      <c r="N547" s="277"/>
      <c r="O547" s="276"/>
      <c r="P547" s="277"/>
      <c r="Q547" s="194">
        <f t="shared" si="88"/>
        <v>0</v>
      </c>
      <c r="R547" s="355">
        <f t="shared" si="84"/>
        <v>0</v>
      </c>
      <c r="S547" s="278">
        <f t="shared" si="80"/>
        <v>0</v>
      </c>
      <c r="T547" s="195" t="str">
        <f>IFERROR((VLOOKUP(I547&amp;N547&amp;P547,'AP Scores'!$F$2:$G$1500,2,FALSE)), "")</f>
        <v/>
      </c>
      <c r="U547" s="276"/>
      <c r="V547" s="279"/>
      <c r="W547" s="275"/>
      <c r="X547" s="355">
        <f t="shared" si="81"/>
        <v>0</v>
      </c>
      <c r="Y547" s="280"/>
      <c r="Z547" s="280"/>
      <c r="AA547" s="281">
        <f t="shared" si="89"/>
        <v>0</v>
      </c>
      <c r="AB547" s="281">
        <f t="shared" si="85"/>
        <v>0</v>
      </c>
      <c r="AC547" s="281">
        <f t="shared" si="82"/>
        <v>0</v>
      </c>
      <c r="AD547" s="195" t="str">
        <f>IFERROR((VLOOKUP(X547&amp;Y547&amp;Z547,'AP Scores'!$F$2:$G$1500,2,FALSE)), "")</f>
        <v/>
      </c>
      <c r="AE547" s="276"/>
      <c r="AF547" s="282"/>
      <c r="AG547" s="278">
        <f t="shared" si="83"/>
        <v>0</v>
      </c>
      <c r="AH547" s="280"/>
      <c r="AI547" s="280"/>
      <c r="AJ547" s="281" cm="1">
        <f t="array" ref="AJ547">IFERROR(_xlfn.IFS(AG547*AH547*AI547&gt;0,AG547*AH547*AI547,Q547&gt;0,Q547),0)</f>
        <v>0</v>
      </c>
      <c r="AK547" s="281">
        <f t="shared" si="86"/>
        <v>0</v>
      </c>
      <c r="AL547" s="278">
        <f t="shared" si="87"/>
        <v>0</v>
      </c>
      <c r="AM547" s="196" t="str" cm="1">
        <f t="array" ref="AM547">IFERROR(_xlfn.IFS(IFERROR(VLOOKUP(AG547&amp;AH547&amp;AI547,'AP Scores'!$F$2:$G$1500,2,FALSE),"")&lt;&gt;"",VLOOKUP(AG547&amp;AH547&amp;AI547,'AP Scores'!$F$2:$G$1500,2,FALSE),T547&lt;&gt;"",T547),"")</f>
        <v/>
      </c>
    </row>
    <row r="548" spans="1:39" ht="15">
      <c r="A548" s="106">
        <v>535</v>
      </c>
      <c r="B548" s="275"/>
      <c r="C548" s="275"/>
      <c r="D548" s="275"/>
      <c r="E548" s="203"/>
      <c r="F548" s="276"/>
      <c r="G548" s="276"/>
      <c r="H548" s="276"/>
      <c r="I548" s="277"/>
      <c r="J548" s="276"/>
      <c r="K548" s="204"/>
      <c r="L548" s="276"/>
      <c r="M548" s="276"/>
      <c r="N548" s="277"/>
      <c r="O548" s="276"/>
      <c r="P548" s="277"/>
      <c r="Q548" s="194">
        <f t="shared" si="88"/>
        <v>0</v>
      </c>
      <c r="R548" s="355">
        <f t="shared" si="84"/>
        <v>0</v>
      </c>
      <c r="S548" s="278">
        <f t="shared" si="80"/>
        <v>0</v>
      </c>
      <c r="T548" s="195" t="str">
        <f>IFERROR((VLOOKUP(I548&amp;N548&amp;P548,'AP Scores'!$F$2:$G$1500,2,FALSE)), "")</f>
        <v/>
      </c>
      <c r="U548" s="276"/>
      <c r="V548" s="279"/>
      <c r="W548" s="275"/>
      <c r="X548" s="355">
        <f t="shared" si="81"/>
        <v>0</v>
      </c>
      <c r="Y548" s="280"/>
      <c r="Z548" s="280"/>
      <c r="AA548" s="281">
        <f t="shared" si="89"/>
        <v>0</v>
      </c>
      <c r="AB548" s="281">
        <f t="shared" si="85"/>
        <v>0</v>
      </c>
      <c r="AC548" s="281">
        <f t="shared" si="82"/>
        <v>0</v>
      </c>
      <c r="AD548" s="195" t="str">
        <f>IFERROR((VLOOKUP(X548&amp;Y548&amp;Z548,'AP Scores'!$F$2:$G$1500,2,FALSE)), "")</f>
        <v/>
      </c>
      <c r="AE548" s="276"/>
      <c r="AF548" s="282"/>
      <c r="AG548" s="278">
        <f t="shared" si="83"/>
        <v>0</v>
      </c>
      <c r="AH548" s="280"/>
      <c r="AI548" s="280"/>
      <c r="AJ548" s="281" cm="1">
        <f t="array" ref="AJ548">IFERROR(_xlfn.IFS(AG548*AH548*AI548&gt;0,AG548*AH548*AI548,Q548&gt;0,Q548),0)</f>
        <v>0</v>
      </c>
      <c r="AK548" s="281">
        <f t="shared" si="86"/>
        <v>0</v>
      </c>
      <c r="AL548" s="278">
        <f t="shared" si="87"/>
        <v>0</v>
      </c>
      <c r="AM548" s="196" t="str" cm="1">
        <f t="array" ref="AM548">IFERROR(_xlfn.IFS(IFERROR(VLOOKUP(AG548&amp;AH548&amp;AI548,'AP Scores'!$F$2:$G$1500,2,FALSE),"")&lt;&gt;"",VLOOKUP(AG548&amp;AH548&amp;AI548,'AP Scores'!$F$2:$G$1500,2,FALSE),T548&lt;&gt;"",T548),"")</f>
        <v/>
      </c>
    </row>
    <row r="549" spans="1:39" ht="15">
      <c r="A549" s="106">
        <v>536</v>
      </c>
      <c r="B549" s="275"/>
      <c r="C549" s="275"/>
      <c r="D549" s="275"/>
      <c r="E549" s="203"/>
      <c r="F549" s="276"/>
      <c r="G549" s="276"/>
      <c r="H549" s="276"/>
      <c r="I549" s="277"/>
      <c r="J549" s="276"/>
      <c r="K549" s="204"/>
      <c r="L549" s="276"/>
      <c r="M549" s="276"/>
      <c r="N549" s="277"/>
      <c r="O549" s="276"/>
      <c r="P549" s="277"/>
      <c r="Q549" s="194">
        <f t="shared" si="88"/>
        <v>0</v>
      </c>
      <c r="R549" s="355">
        <f t="shared" si="84"/>
        <v>0</v>
      </c>
      <c r="S549" s="278">
        <f t="shared" si="80"/>
        <v>0</v>
      </c>
      <c r="T549" s="195" t="str">
        <f>IFERROR((VLOOKUP(I549&amp;N549&amp;P549,'AP Scores'!$F$2:$G$1500,2,FALSE)), "")</f>
        <v/>
      </c>
      <c r="U549" s="276"/>
      <c r="V549" s="279"/>
      <c r="W549" s="275"/>
      <c r="X549" s="355">
        <f t="shared" si="81"/>
        <v>0</v>
      </c>
      <c r="Y549" s="280"/>
      <c r="Z549" s="280"/>
      <c r="AA549" s="281">
        <f t="shared" si="89"/>
        <v>0</v>
      </c>
      <c r="AB549" s="281">
        <f t="shared" si="85"/>
        <v>0</v>
      </c>
      <c r="AC549" s="281">
        <f t="shared" si="82"/>
        <v>0</v>
      </c>
      <c r="AD549" s="195" t="str">
        <f>IFERROR((VLOOKUP(X549&amp;Y549&amp;Z549,'AP Scores'!$F$2:$G$1500,2,FALSE)), "")</f>
        <v/>
      </c>
      <c r="AE549" s="276"/>
      <c r="AF549" s="282"/>
      <c r="AG549" s="278">
        <f t="shared" si="83"/>
        <v>0</v>
      </c>
      <c r="AH549" s="280"/>
      <c r="AI549" s="280"/>
      <c r="AJ549" s="281" cm="1">
        <f t="array" ref="AJ549">IFERROR(_xlfn.IFS(AG549*AH549*AI549&gt;0,AG549*AH549*AI549,Q549&gt;0,Q549),0)</f>
        <v>0</v>
      </c>
      <c r="AK549" s="281">
        <f t="shared" si="86"/>
        <v>0</v>
      </c>
      <c r="AL549" s="278">
        <f t="shared" si="87"/>
        <v>0</v>
      </c>
      <c r="AM549" s="196" t="str" cm="1">
        <f t="array" ref="AM549">IFERROR(_xlfn.IFS(IFERROR(VLOOKUP(AG549&amp;AH549&amp;AI549,'AP Scores'!$F$2:$G$1500,2,FALSE),"")&lt;&gt;"",VLOOKUP(AG549&amp;AH549&amp;AI549,'AP Scores'!$F$2:$G$1500,2,FALSE),T549&lt;&gt;"",T549),"")</f>
        <v/>
      </c>
    </row>
    <row r="550" spans="1:39" ht="15">
      <c r="A550" s="106">
        <v>537</v>
      </c>
      <c r="B550" s="275"/>
      <c r="C550" s="275"/>
      <c r="D550" s="275"/>
      <c r="E550" s="203"/>
      <c r="F550" s="276"/>
      <c r="G550" s="276"/>
      <c r="H550" s="276"/>
      <c r="I550" s="277"/>
      <c r="J550" s="276"/>
      <c r="K550" s="204"/>
      <c r="L550" s="276"/>
      <c r="M550" s="276"/>
      <c r="N550" s="277"/>
      <c r="O550" s="276"/>
      <c r="P550" s="277"/>
      <c r="Q550" s="194">
        <f t="shared" si="88"/>
        <v>0</v>
      </c>
      <c r="R550" s="355">
        <f t="shared" si="84"/>
        <v>0</v>
      </c>
      <c r="S550" s="278">
        <f t="shared" si="80"/>
        <v>0</v>
      </c>
      <c r="T550" s="195" t="str">
        <f>IFERROR((VLOOKUP(I550&amp;N550&amp;P550,'AP Scores'!$F$2:$G$1500,2,FALSE)), "")</f>
        <v/>
      </c>
      <c r="U550" s="276"/>
      <c r="V550" s="279"/>
      <c r="W550" s="275"/>
      <c r="X550" s="355">
        <f t="shared" si="81"/>
        <v>0</v>
      </c>
      <c r="Y550" s="280"/>
      <c r="Z550" s="280"/>
      <c r="AA550" s="281">
        <f t="shared" si="89"/>
        <v>0</v>
      </c>
      <c r="AB550" s="281">
        <f t="shared" si="85"/>
        <v>0</v>
      </c>
      <c r="AC550" s="281">
        <f t="shared" si="82"/>
        <v>0</v>
      </c>
      <c r="AD550" s="195" t="str">
        <f>IFERROR((VLOOKUP(X550&amp;Y550&amp;Z550,'AP Scores'!$F$2:$G$1500,2,FALSE)), "")</f>
        <v/>
      </c>
      <c r="AE550" s="276"/>
      <c r="AF550" s="282"/>
      <c r="AG550" s="278">
        <f t="shared" si="83"/>
        <v>0</v>
      </c>
      <c r="AH550" s="280"/>
      <c r="AI550" s="280"/>
      <c r="AJ550" s="281" cm="1">
        <f t="array" ref="AJ550">IFERROR(_xlfn.IFS(AG550*AH550*AI550&gt;0,AG550*AH550*AI550,Q550&gt;0,Q550),0)</f>
        <v>0</v>
      </c>
      <c r="AK550" s="281">
        <f t="shared" si="86"/>
        <v>0</v>
      </c>
      <c r="AL550" s="278">
        <f t="shared" si="87"/>
        <v>0</v>
      </c>
      <c r="AM550" s="196" t="str" cm="1">
        <f t="array" ref="AM550">IFERROR(_xlfn.IFS(IFERROR(VLOOKUP(AG550&amp;AH550&amp;AI550,'AP Scores'!$F$2:$G$1500,2,FALSE),"")&lt;&gt;"",VLOOKUP(AG550&amp;AH550&amp;AI550,'AP Scores'!$F$2:$G$1500,2,FALSE),T550&lt;&gt;"",T550),"")</f>
        <v/>
      </c>
    </row>
    <row r="551" spans="1:39" ht="15">
      <c r="A551" s="106">
        <v>538</v>
      </c>
      <c r="B551" s="275"/>
      <c r="C551" s="275"/>
      <c r="D551" s="275"/>
      <c r="E551" s="203"/>
      <c r="F551" s="276"/>
      <c r="G551" s="276"/>
      <c r="H551" s="276"/>
      <c r="I551" s="277"/>
      <c r="J551" s="276"/>
      <c r="K551" s="204"/>
      <c r="L551" s="276"/>
      <c r="M551" s="276"/>
      <c r="N551" s="277"/>
      <c r="O551" s="276"/>
      <c r="P551" s="277"/>
      <c r="Q551" s="194">
        <f t="shared" si="88"/>
        <v>0</v>
      </c>
      <c r="R551" s="355">
        <f t="shared" si="84"/>
        <v>0</v>
      </c>
      <c r="S551" s="278">
        <f t="shared" si="80"/>
        <v>0</v>
      </c>
      <c r="T551" s="195" t="str">
        <f>IFERROR((VLOOKUP(I551&amp;N551&amp;P551,'AP Scores'!$F$2:$G$1500,2,FALSE)), "")</f>
        <v/>
      </c>
      <c r="U551" s="276"/>
      <c r="V551" s="279"/>
      <c r="W551" s="275"/>
      <c r="X551" s="355">
        <f t="shared" si="81"/>
        <v>0</v>
      </c>
      <c r="Y551" s="280"/>
      <c r="Z551" s="280"/>
      <c r="AA551" s="281">
        <f t="shared" si="89"/>
        <v>0</v>
      </c>
      <c r="AB551" s="281">
        <f t="shared" si="85"/>
        <v>0</v>
      </c>
      <c r="AC551" s="281">
        <f t="shared" si="82"/>
        <v>0</v>
      </c>
      <c r="AD551" s="195" t="str">
        <f>IFERROR((VLOOKUP(X551&amp;Y551&amp;Z551,'AP Scores'!$F$2:$G$1500,2,FALSE)), "")</f>
        <v/>
      </c>
      <c r="AE551" s="276"/>
      <c r="AF551" s="282"/>
      <c r="AG551" s="278">
        <f t="shared" si="83"/>
        <v>0</v>
      </c>
      <c r="AH551" s="280"/>
      <c r="AI551" s="280"/>
      <c r="AJ551" s="281" cm="1">
        <f t="array" ref="AJ551">IFERROR(_xlfn.IFS(AG551*AH551*AI551&gt;0,AG551*AH551*AI551,Q551&gt;0,Q551),0)</f>
        <v>0</v>
      </c>
      <c r="AK551" s="281">
        <f t="shared" si="86"/>
        <v>0</v>
      </c>
      <c r="AL551" s="278">
        <f t="shared" si="87"/>
        <v>0</v>
      </c>
      <c r="AM551" s="196" t="str" cm="1">
        <f t="array" ref="AM551">IFERROR(_xlfn.IFS(IFERROR(VLOOKUP(AG551&amp;AH551&amp;AI551,'AP Scores'!$F$2:$G$1500,2,FALSE),"")&lt;&gt;"",VLOOKUP(AG551&amp;AH551&amp;AI551,'AP Scores'!$F$2:$G$1500,2,FALSE),T551&lt;&gt;"",T551),"")</f>
        <v/>
      </c>
    </row>
    <row r="552" spans="1:39" ht="15">
      <c r="A552" s="106">
        <v>539</v>
      </c>
      <c r="B552" s="275"/>
      <c r="C552" s="275"/>
      <c r="D552" s="275"/>
      <c r="E552" s="203"/>
      <c r="F552" s="276"/>
      <c r="G552" s="276"/>
      <c r="H552" s="276"/>
      <c r="I552" s="277"/>
      <c r="J552" s="276"/>
      <c r="K552" s="204"/>
      <c r="L552" s="276"/>
      <c r="M552" s="276"/>
      <c r="N552" s="277"/>
      <c r="O552" s="276"/>
      <c r="P552" s="277"/>
      <c r="Q552" s="194">
        <f t="shared" si="88"/>
        <v>0</v>
      </c>
      <c r="R552" s="355">
        <f t="shared" si="84"/>
        <v>0</v>
      </c>
      <c r="S552" s="278">
        <f t="shared" si="80"/>
        <v>0</v>
      </c>
      <c r="T552" s="195" t="str">
        <f>IFERROR((VLOOKUP(I552&amp;N552&amp;P552,'AP Scores'!$F$2:$G$1500,2,FALSE)), "")</f>
        <v/>
      </c>
      <c r="U552" s="276"/>
      <c r="V552" s="279"/>
      <c r="W552" s="275"/>
      <c r="X552" s="355">
        <f t="shared" si="81"/>
        <v>0</v>
      </c>
      <c r="Y552" s="280"/>
      <c r="Z552" s="280"/>
      <c r="AA552" s="281">
        <f t="shared" si="89"/>
        <v>0</v>
      </c>
      <c r="AB552" s="281">
        <f t="shared" si="85"/>
        <v>0</v>
      </c>
      <c r="AC552" s="281">
        <f t="shared" si="82"/>
        <v>0</v>
      </c>
      <c r="AD552" s="195" t="str">
        <f>IFERROR((VLOOKUP(X552&amp;Y552&amp;Z552,'AP Scores'!$F$2:$G$1500,2,FALSE)), "")</f>
        <v/>
      </c>
      <c r="AE552" s="276"/>
      <c r="AF552" s="282"/>
      <c r="AG552" s="278">
        <f t="shared" si="83"/>
        <v>0</v>
      </c>
      <c r="AH552" s="280"/>
      <c r="AI552" s="280"/>
      <c r="AJ552" s="281" cm="1">
        <f t="array" ref="AJ552">IFERROR(_xlfn.IFS(AG552*AH552*AI552&gt;0,AG552*AH552*AI552,Q552&gt;0,Q552),0)</f>
        <v>0</v>
      </c>
      <c r="AK552" s="281">
        <f t="shared" si="86"/>
        <v>0</v>
      </c>
      <c r="AL552" s="278">
        <f t="shared" si="87"/>
        <v>0</v>
      </c>
      <c r="AM552" s="196" t="str" cm="1">
        <f t="array" ref="AM552">IFERROR(_xlfn.IFS(IFERROR(VLOOKUP(AG552&amp;AH552&amp;AI552,'AP Scores'!$F$2:$G$1500,2,FALSE),"")&lt;&gt;"",VLOOKUP(AG552&amp;AH552&amp;AI552,'AP Scores'!$F$2:$G$1500,2,FALSE),T552&lt;&gt;"",T552),"")</f>
        <v/>
      </c>
    </row>
    <row r="553" spans="1:39" ht="15">
      <c r="A553" s="106">
        <v>540</v>
      </c>
      <c r="B553" s="275"/>
      <c r="C553" s="275"/>
      <c r="D553" s="275"/>
      <c r="E553" s="203"/>
      <c r="F553" s="276"/>
      <c r="G553" s="276"/>
      <c r="H553" s="276"/>
      <c r="I553" s="277"/>
      <c r="J553" s="276"/>
      <c r="K553" s="204"/>
      <c r="L553" s="276"/>
      <c r="M553" s="276"/>
      <c r="N553" s="277"/>
      <c r="O553" s="276"/>
      <c r="P553" s="277"/>
      <c r="Q553" s="194">
        <f t="shared" si="88"/>
        <v>0</v>
      </c>
      <c r="R553" s="355">
        <f t="shared" si="84"/>
        <v>0</v>
      </c>
      <c r="S553" s="278">
        <f t="shared" si="80"/>
        <v>0</v>
      </c>
      <c r="T553" s="195" t="str">
        <f>IFERROR((VLOOKUP(I553&amp;N553&amp;P553,'AP Scores'!$F$2:$G$1500,2,FALSE)), "")</f>
        <v/>
      </c>
      <c r="U553" s="276"/>
      <c r="V553" s="279"/>
      <c r="W553" s="275"/>
      <c r="X553" s="355">
        <f t="shared" si="81"/>
        <v>0</v>
      </c>
      <c r="Y553" s="280"/>
      <c r="Z553" s="280"/>
      <c r="AA553" s="281">
        <f t="shared" si="89"/>
        <v>0</v>
      </c>
      <c r="AB553" s="281">
        <f t="shared" si="85"/>
        <v>0</v>
      </c>
      <c r="AC553" s="281">
        <f t="shared" si="82"/>
        <v>0</v>
      </c>
      <c r="AD553" s="195" t="str">
        <f>IFERROR((VLOOKUP(X553&amp;Y553&amp;Z553,'AP Scores'!$F$2:$G$1500,2,FALSE)), "")</f>
        <v/>
      </c>
      <c r="AE553" s="276"/>
      <c r="AF553" s="282"/>
      <c r="AG553" s="278">
        <f t="shared" si="83"/>
        <v>0</v>
      </c>
      <c r="AH553" s="280"/>
      <c r="AI553" s="280"/>
      <c r="AJ553" s="281" cm="1">
        <f t="array" ref="AJ553">IFERROR(_xlfn.IFS(AG553*AH553*AI553&gt;0,AG553*AH553*AI553,Q553&gt;0,Q553),0)</f>
        <v>0</v>
      </c>
      <c r="AK553" s="281">
        <f t="shared" si="86"/>
        <v>0</v>
      </c>
      <c r="AL553" s="278">
        <f t="shared" si="87"/>
        <v>0</v>
      </c>
      <c r="AM553" s="196" t="str" cm="1">
        <f t="array" ref="AM553">IFERROR(_xlfn.IFS(IFERROR(VLOOKUP(AG553&amp;AH553&amp;AI553,'AP Scores'!$F$2:$G$1500,2,FALSE),"")&lt;&gt;"",VLOOKUP(AG553&amp;AH553&amp;AI553,'AP Scores'!$F$2:$G$1500,2,FALSE),T553&lt;&gt;"",T553),"")</f>
        <v/>
      </c>
    </row>
    <row r="554" spans="1:39" ht="15">
      <c r="A554" s="106">
        <v>541</v>
      </c>
      <c r="B554" s="275"/>
      <c r="C554" s="275"/>
      <c r="D554" s="275"/>
      <c r="E554" s="203"/>
      <c r="F554" s="276"/>
      <c r="G554" s="276"/>
      <c r="H554" s="276"/>
      <c r="I554" s="277"/>
      <c r="J554" s="276"/>
      <c r="K554" s="204"/>
      <c r="L554" s="276"/>
      <c r="M554" s="276"/>
      <c r="N554" s="277"/>
      <c r="O554" s="276"/>
      <c r="P554" s="277"/>
      <c r="Q554" s="194">
        <f t="shared" si="88"/>
        <v>0</v>
      </c>
      <c r="R554" s="355">
        <f t="shared" si="84"/>
        <v>0</v>
      </c>
      <c r="S554" s="278">
        <f t="shared" si="80"/>
        <v>0</v>
      </c>
      <c r="T554" s="195" t="str">
        <f>IFERROR((VLOOKUP(I554&amp;N554&amp;P554,'AP Scores'!$F$2:$G$1500,2,FALSE)), "")</f>
        <v/>
      </c>
      <c r="U554" s="276"/>
      <c r="V554" s="279"/>
      <c r="W554" s="275"/>
      <c r="X554" s="355">
        <f t="shared" si="81"/>
        <v>0</v>
      </c>
      <c r="Y554" s="280"/>
      <c r="Z554" s="280"/>
      <c r="AA554" s="281">
        <f t="shared" si="89"/>
        <v>0</v>
      </c>
      <c r="AB554" s="281">
        <f t="shared" si="85"/>
        <v>0</v>
      </c>
      <c r="AC554" s="281">
        <f t="shared" si="82"/>
        <v>0</v>
      </c>
      <c r="AD554" s="195" t="str">
        <f>IFERROR((VLOOKUP(X554&amp;Y554&amp;Z554,'AP Scores'!$F$2:$G$1500,2,FALSE)), "")</f>
        <v/>
      </c>
      <c r="AE554" s="276"/>
      <c r="AF554" s="282"/>
      <c r="AG554" s="278">
        <f t="shared" si="83"/>
        <v>0</v>
      </c>
      <c r="AH554" s="280"/>
      <c r="AI554" s="280"/>
      <c r="AJ554" s="281" cm="1">
        <f t="array" ref="AJ554">IFERROR(_xlfn.IFS(AG554*AH554*AI554&gt;0,AG554*AH554*AI554,Q554&gt;0,Q554),0)</f>
        <v>0</v>
      </c>
      <c r="AK554" s="281">
        <f t="shared" si="86"/>
        <v>0</v>
      </c>
      <c r="AL554" s="278">
        <f t="shared" si="87"/>
        <v>0</v>
      </c>
      <c r="AM554" s="196" t="str" cm="1">
        <f t="array" ref="AM554">IFERROR(_xlfn.IFS(IFERROR(VLOOKUP(AG554&amp;AH554&amp;AI554,'AP Scores'!$F$2:$G$1500,2,FALSE),"")&lt;&gt;"",VLOOKUP(AG554&amp;AH554&amp;AI554,'AP Scores'!$F$2:$G$1500,2,FALSE),T554&lt;&gt;"",T554),"")</f>
        <v/>
      </c>
    </row>
    <row r="555" spans="1:39" ht="15">
      <c r="A555" s="106">
        <v>542</v>
      </c>
      <c r="B555" s="275"/>
      <c r="C555" s="275"/>
      <c r="D555" s="275"/>
      <c r="E555" s="203"/>
      <c r="F555" s="276"/>
      <c r="G555" s="276"/>
      <c r="H555" s="276"/>
      <c r="I555" s="277"/>
      <c r="J555" s="276"/>
      <c r="K555" s="204"/>
      <c r="L555" s="276"/>
      <c r="M555" s="276"/>
      <c r="N555" s="277"/>
      <c r="O555" s="276"/>
      <c r="P555" s="277"/>
      <c r="Q555" s="194">
        <f t="shared" si="88"/>
        <v>0</v>
      </c>
      <c r="R555" s="355">
        <f t="shared" si="84"/>
        <v>0</v>
      </c>
      <c r="S555" s="278">
        <f t="shared" si="80"/>
        <v>0</v>
      </c>
      <c r="T555" s="195" t="str">
        <f>IFERROR((VLOOKUP(I555&amp;N555&amp;P555,'AP Scores'!$F$2:$G$1500,2,FALSE)), "")</f>
        <v/>
      </c>
      <c r="U555" s="276"/>
      <c r="V555" s="279"/>
      <c r="W555" s="275"/>
      <c r="X555" s="355">
        <f t="shared" si="81"/>
        <v>0</v>
      </c>
      <c r="Y555" s="280"/>
      <c r="Z555" s="280"/>
      <c r="AA555" s="281">
        <f t="shared" si="89"/>
        <v>0</v>
      </c>
      <c r="AB555" s="281">
        <f t="shared" si="85"/>
        <v>0</v>
      </c>
      <c r="AC555" s="281">
        <f t="shared" si="82"/>
        <v>0</v>
      </c>
      <c r="AD555" s="195" t="str">
        <f>IFERROR((VLOOKUP(X555&amp;Y555&amp;Z555,'AP Scores'!$F$2:$G$1500,2,FALSE)), "")</f>
        <v/>
      </c>
      <c r="AE555" s="276"/>
      <c r="AF555" s="282"/>
      <c r="AG555" s="278">
        <f t="shared" si="83"/>
        <v>0</v>
      </c>
      <c r="AH555" s="280"/>
      <c r="AI555" s="280"/>
      <c r="AJ555" s="281" cm="1">
        <f t="array" ref="AJ555">IFERROR(_xlfn.IFS(AG555*AH555*AI555&gt;0,AG555*AH555*AI555,Q555&gt;0,Q555),0)</f>
        <v>0</v>
      </c>
      <c r="AK555" s="281">
        <f t="shared" si="86"/>
        <v>0</v>
      </c>
      <c r="AL555" s="278">
        <f t="shared" si="87"/>
        <v>0</v>
      </c>
      <c r="AM555" s="196" t="str" cm="1">
        <f t="array" ref="AM555">IFERROR(_xlfn.IFS(IFERROR(VLOOKUP(AG555&amp;AH555&amp;AI555,'AP Scores'!$F$2:$G$1500,2,FALSE),"")&lt;&gt;"",VLOOKUP(AG555&amp;AH555&amp;AI555,'AP Scores'!$F$2:$G$1500,2,FALSE),T555&lt;&gt;"",T555),"")</f>
        <v/>
      </c>
    </row>
    <row r="556" spans="1:39" ht="15">
      <c r="A556" s="106">
        <v>543</v>
      </c>
      <c r="B556" s="275"/>
      <c r="C556" s="275"/>
      <c r="D556" s="275"/>
      <c r="E556" s="203"/>
      <c r="F556" s="276"/>
      <c r="G556" s="276"/>
      <c r="H556" s="276"/>
      <c r="I556" s="277"/>
      <c r="J556" s="276"/>
      <c r="K556" s="204"/>
      <c r="L556" s="276"/>
      <c r="M556" s="276"/>
      <c r="N556" s="277"/>
      <c r="O556" s="276"/>
      <c r="P556" s="277"/>
      <c r="Q556" s="194">
        <f t="shared" si="88"/>
        <v>0</v>
      </c>
      <c r="R556" s="355">
        <f t="shared" si="84"/>
        <v>0</v>
      </c>
      <c r="S556" s="278">
        <f t="shared" si="80"/>
        <v>0</v>
      </c>
      <c r="T556" s="195" t="str">
        <f>IFERROR((VLOOKUP(I556&amp;N556&amp;P556,'AP Scores'!$F$2:$G$1500,2,FALSE)), "")</f>
        <v/>
      </c>
      <c r="U556" s="276"/>
      <c r="V556" s="279"/>
      <c r="W556" s="275"/>
      <c r="X556" s="355">
        <f t="shared" si="81"/>
        <v>0</v>
      </c>
      <c r="Y556" s="280"/>
      <c r="Z556" s="280"/>
      <c r="AA556" s="281">
        <f t="shared" si="89"/>
        <v>0</v>
      </c>
      <c r="AB556" s="281">
        <f t="shared" si="85"/>
        <v>0</v>
      </c>
      <c r="AC556" s="281">
        <f t="shared" si="82"/>
        <v>0</v>
      </c>
      <c r="AD556" s="195" t="str">
        <f>IFERROR((VLOOKUP(X556&amp;Y556&amp;Z556,'AP Scores'!$F$2:$G$1500,2,FALSE)), "")</f>
        <v/>
      </c>
      <c r="AE556" s="276"/>
      <c r="AF556" s="282"/>
      <c r="AG556" s="278">
        <f t="shared" si="83"/>
        <v>0</v>
      </c>
      <c r="AH556" s="280"/>
      <c r="AI556" s="280"/>
      <c r="AJ556" s="281" cm="1">
        <f t="array" ref="AJ556">IFERROR(_xlfn.IFS(AG556*AH556*AI556&gt;0,AG556*AH556*AI556,Q556&gt;0,Q556),0)</f>
        <v>0</v>
      </c>
      <c r="AK556" s="281">
        <f t="shared" si="86"/>
        <v>0</v>
      </c>
      <c r="AL556" s="278">
        <f t="shared" si="87"/>
        <v>0</v>
      </c>
      <c r="AM556" s="196" t="str" cm="1">
        <f t="array" ref="AM556">IFERROR(_xlfn.IFS(IFERROR(VLOOKUP(AG556&amp;AH556&amp;AI556,'AP Scores'!$F$2:$G$1500,2,FALSE),"")&lt;&gt;"",VLOOKUP(AG556&amp;AH556&amp;AI556,'AP Scores'!$F$2:$G$1500,2,FALSE),T556&lt;&gt;"",T556),"")</f>
        <v/>
      </c>
    </row>
    <row r="557" spans="1:39" ht="15">
      <c r="A557" s="106">
        <v>544</v>
      </c>
      <c r="B557" s="275"/>
      <c r="C557" s="275"/>
      <c r="D557" s="275"/>
      <c r="E557" s="203"/>
      <c r="F557" s="276"/>
      <c r="G557" s="276"/>
      <c r="H557" s="276"/>
      <c r="I557" s="277"/>
      <c r="J557" s="276"/>
      <c r="K557" s="204"/>
      <c r="L557" s="276"/>
      <c r="M557" s="276"/>
      <c r="N557" s="277"/>
      <c r="O557" s="276"/>
      <c r="P557" s="277"/>
      <c r="Q557" s="194">
        <f t="shared" si="88"/>
        <v>0</v>
      </c>
      <c r="R557" s="355">
        <f t="shared" si="84"/>
        <v>0</v>
      </c>
      <c r="S557" s="278">
        <f t="shared" si="80"/>
        <v>0</v>
      </c>
      <c r="T557" s="195" t="str">
        <f>IFERROR((VLOOKUP(I557&amp;N557&amp;P557,'AP Scores'!$F$2:$G$1500,2,FALSE)), "")</f>
        <v/>
      </c>
      <c r="U557" s="276"/>
      <c r="V557" s="279"/>
      <c r="W557" s="275"/>
      <c r="X557" s="355">
        <f t="shared" si="81"/>
        <v>0</v>
      </c>
      <c r="Y557" s="280"/>
      <c r="Z557" s="280"/>
      <c r="AA557" s="281">
        <f t="shared" si="89"/>
        <v>0</v>
      </c>
      <c r="AB557" s="281">
        <f t="shared" si="85"/>
        <v>0</v>
      </c>
      <c r="AC557" s="281">
        <f t="shared" si="82"/>
        <v>0</v>
      </c>
      <c r="AD557" s="195" t="str">
        <f>IFERROR((VLOOKUP(X557&amp;Y557&amp;Z557,'AP Scores'!$F$2:$G$1500,2,FALSE)), "")</f>
        <v/>
      </c>
      <c r="AE557" s="276"/>
      <c r="AF557" s="282"/>
      <c r="AG557" s="278">
        <f t="shared" si="83"/>
        <v>0</v>
      </c>
      <c r="AH557" s="280"/>
      <c r="AI557" s="280"/>
      <c r="AJ557" s="281" cm="1">
        <f t="array" ref="AJ557">IFERROR(_xlfn.IFS(AG557*AH557*AI557&gt;0,AG557*AH557*AI557,Q557&gt;0,Q557),0)</f>
        <v>0</v>
      </c>
      <c r="AK557" s="281">
        <f t="shared" si="86"/>
        <v>0</v>
      </c>
      <c r="AL557" s="278">
        <f t="shared" si="87"/>
        <v>0</v>
      </c>
      <c r="AM557" s="196" t="str" cm="1">
        <f t="array" ref="AM557">IFERROR(_xlfn.IFS(IFERROR(VLOOKUP(AG557&amp;AH557&amp;AI557,'AP Scores'!$F$2:$G$1500,2,FALSE),"")&lt;&gt;"",VLOOKUP(AG557&amp;AH557&amp;AI557,'AP Scores'!$F$2:$G$1500,2,FALSE),T557&lt;&gt;"",T557),"")</f>
        <v/>
      </c>
    </row>
    <row r="558" spans="1:39" ht="15">
      <c r="A558" s="106">
        <v>545</v>
      </c>
      <c r="B558" s="275"/>
      <c r="C558" s="275"/>
      <c r="D558" s="275"/>
      <c r="E558" s="203"/>
      <c r="F558" s="276"/>
      <c r="G558" s="276"/>
      <c r="H558" s="276"/>
      <c r="I558" s="277"/>
      <c r="J558" s="276"/>
      <c r="K558" s="204"/>
      <c r="L558" s="276"/>
      <c r="M558" s="276"/>
      <c r="N558" s="277"/>
      <c r="O558" s="276"/>
      <c r="P558" s="277"/>
      <c r="Q558" s="194">
        <f t="shared" si="88"/>
        <v>0</v>
      </c>
      <c r="R558" s="355">
        <f t="shared" si="84"/>
        <v>0</v>
      </c>
      <c r="S558" s="278">
        <f t="shared" si="80"/>
        <v>0</v>
      </c>
      <c r="T558" s="195" t="str">
        <f>IFERROR((VLOOKUP(I558&amp;N558&amp;P558,'AP Scores'!$F$2:$G$1500,2,FALSE)), "")</f>
        <v/>
      </c>
      <c r="U558" s="276"/>
      <c r="V558" s="279"/>
      <c r="W558" s="275"/>
      <c r="X558" s="355">
        <f t="shared" si="81"/>
        <v>0</v>
      </c>
      <c r="Y558" s="280"/>
      <c r="Z558" s="280"/>
      <c r="AA558" s="281">
        <f t="shared" si="89"/>
        <v>0</v>
      </c>
      <c r="AB558" s="281">
        <f t="shared" si="85"/>
        <v>0</v>
      </c>
      <c r="AC558" s="281">
        <f t="shared" si="82"/>
        <v>0</v>
      </c>
      <c r="AD558" s="195" t="str">
        <f>IFERROR((VLOOKUP(X558&amp;Y558&amp;Z558,'AP Scores'!$F$2:$G$1500,2,FALSE)), "")</f>
        <v/>
      </c>
      <c r="AE558" s="276"/>
      <c r="AF558" s="282"/>
      <c r="AG558" s="278">
        <f t="shared" si="83"/>
        <v>0</v>
      </c>
      <c r="AH558" s="280"/>
      <c r="AI558" s="280"/>
      <c r="AJ558" s="281" cm="1">
        <f t="array" ref="AJ558">IFERROR(_xlfn.IFS(AG558*AH558*AI558&gt;0,AG558*AH558*AI558,Q558&gt;0,Q558),0)</f>
        <v>0</v>
      </c>
      <c r="AK558" s="281">
        <f t="shared" si="86"/>
        <v>0</v>
      </c>
      <c r="AL558" s="278">
        <f t="shared" si="87"/>
        <v>0</v>
      </c>
      <c r="AM558" s="196" t="str" cm="1">
        <f t="array" ref="AM558">IFERROR(_xlfn.IFS(IFERROR(VLOOKUP(AG558&amp;AH558&amp;AI558,'AP Scores'!$F$2:$G$1500,2,FALSE),"")&lt;&gt;"",VLOOKUP(AG558&amp;AH558&amp;AI558,'AP Scores'!$F$2:$G$1500,2,FALSE),T558&lt;&gt;"",T558),"")</f>
        <v/>
      </c>
    </row>
    <row r="559" spans="1:39" ht="15">
      <c r="A559" s="106">
        <v>546</v>
      </c>
      <c r="B559" s="275"/>
      <c r="C559" s="275"/>
      <c r="D559" s="275"/>
      <c r="E559" s="203"/>
      <c r="F559" s="276"/>
      <c r="G559" s="276"/>
      <c r="H559" s="276"/>
      <c r="I559" s="277"/>
      <c r="J559" s="276"/>
      <c r="K559" s="204"/>
      <c r="L559" s="276"/>
      <c r="M559" s="276"/>
      <c r="N559" s="277"/>
      <c r="O559" s="276"/>
      <c r="P559" s="277"/>
      <c r="Q559" s="194">
        <f t="shared" si="88"/>
        <v>0</v>
      </c>
      <c r="R559" s="355">
        <f t="shared" si="84"/>
        <v>0</v>
      </c>
      <c r="S559" s="278">
        <f t="shared" si="80"/>
        <v>0</v>
      </c>
      <c r="T559" s="195" t="str">
        <f>IFERROR((VLOOKUP(I559&amp;N559&amp;P559,'AP Scores'!$F$2:$G$1500,2,FALSE)), "")</f>
        <v/>
      </c>
      <c r="U559" s="276"/>
      <c r="V559" s="279"/>
      <c r="W559" s="275"/>
      <c r="X559" s="355">
        <f t="shared" si="81"/>
        <v>0</v>
      </c>
      <c r="Y559" s="280"/>
      <c r="Z559" s="280"/>
      <c r="AA559" s="281">
        <f t="shared" si="89"/>
        <v>0</v>
      </c>
      <c r="AB559" s="281">
        <f t="shared" si="85"/>
        <v>0</v>
      </c>
      <c r="AC559" s="281">
        <f t="shared" si="82"/>
        <v>0</v>
      </c>
      <c r="AD559" s="195" t="str">
        <f>IFERROR((VLOOKUP(X559&amp;Y559&amp;Z559,'AP Scores'!$F$2:$G$1500,2,FALSE)), "")</f>
        <v/>
      </c>
      <c r="AE559" s="276"/>
      <c r="AF559" s="282"/>
      <c r="AG559" s="278">
        <f t="shared" si="83"/>
        <v>0</v>
      </c>
      <c r="AH559" s="280"/>
      <c r="AI559" s="280"/>
      <c r="AJ559" s="281" cm="1">
        <f t="array" ref="AJ559">IFERROR(_xlfn.IFS(AG559*AH559*AI559&gt;0,AG559*AH559*AI559,Q559&gt;0,Q559),0)</f>
        <v>0</v>
      </c>
      <c r="AK559" s="281">
        <f t="shared" si="86"/>
        <v>0</v>
      </c>
      <c r="AL559" s="278">
        <f t="shared" si="87"/>
        <v>0</v>
      </c>
      <c r="AM559" s="196" t="str" cm="1">
        <f t="array" ref="AM559">IFERROR(_xlfn.IFS(IFERROR(VLOOKUP(AG559&amp;AH559&amp;AI559,'AP Scores'!$F$2:$G$1500,2,FALSE),"")&lt;&gt;"",VLOOKUP(AG559&amp;AH559&amp;AI559,'AP Scores'!$F$2:$G$1500,2,FALSE),T559&lt;&gt;"",T559),"")</f>
        <v/>
      </c>
    </row>
    <row r="560" spans="1:39" ht="15">
      <c r="A560" s="106">
        <v>547</v>
      </c>
      <c r="B560" s="275"/>
      <c r="C560" s="275"/>
      <c r="D560" s="275"/>
      <c r="E560" s="203"/>
      <c r="F560" s="276"/>
      <c r="G560" s="276"/>
      <c r="H560" s="276"/>
      <c r="I560" s="277"/>
      <c r="J560" s="276"/>
      <c r="K560" s="204"/>
      <c r="L560" s="276"/>
      <c r="M560" s="276"/>
      <c r="N560" s="277"/>
      <c r="O560" s="276"/>
      <c r="P560" s="277"/>
      <c r="Q560" s="194">
        <f t="shared" si="88"/>
        <v>0</v>
      </c>
      <c r="R560" s="355">
        <f t="shared" si="84"/>
        <v>0</v>
      </c>
      <c r="S560" s="278">
        <f t="shared" si="80"/>
        <v>0</v>
      </c>
      <c r="T560" s="195" t="str">
        <f>IFERROR((VLOOKUP(I560&amp;N560&amp;P560,'AP Scores'!$F$2:$G$1500,2,FALSE)), "")</f>
        <v/>
      </c>
      <c r="U560" s="276"/>
      <c r="V560" s="279"/>
      <c r="W560" s="275"/>
      <c r="X560" s="355">
        <f t="shared" si="81"/>
        <v>0</v>
      </c>
      <c r="Y560" s="280"/>
      <c r="Z560" s="280"/>
      <c r="AA560" s="281">
        <f t="shared" si="89"/>
        <v>0</v>
      </c>
      <c r="AB560" s="281">
        <f t="shared" si="85"/>
        <v>0</v>
      </c>
      <c r="AC560" s="281">
        <f t="shared" si="82"/>
        <v>0</v>
      </c>
      <c r="AD560" s="195" t="str">
        <f>IFERROR((VLOOKUP(X560&amp;Y560&amp;Z560,'AP Scores'!$F$2:$G$1500,2,FALSE)), "")</f>
        <v/>
      </c>
      <c r="AE560" s="276"/>
      <c r="AF560" s="282"/>
      <c r="AG560" s="278">
        <f t="shared" si="83"/>
        <v>0</v>
      </c>
      <c r="AH560" s="280"/>
      <c r="AI560" s="280"/>
      <c r="AJ560" s="281" cm="1">
        <f t="array" ref="AJ560">IFERROR(_xlfn.IFS(AG560*AH560*AI560&gt;0,AG560*AH560*AI560,Q560&gt;0,Q560),0)</f>
        <v>0</v>
      </c>
      <c r="AK560" s="281">
        <f t="shared" si="86"/>
        <v>0</v>
      </c>
      <c r="AL560" s="278">
        <f t="shared" si="87"/>
        <v>0</v>
      </c>
      <c r="AM560" s="196" t="str" cm="1">
        <f t="array" ref="AM560">IFERROR(_xlfn.IFS(IFERROR(VLOOKUP(AG560&amp;AH560&amp;AI560,'AP Scores'!$F$2:$G$1500,2,FALSE),"")&lt;&gt;"",VLOOKUP(AG560&amp;AH560&amp;AI560,'AP Scores'!$F$2:$G$1500,2,FALSE),T560&lt;&gt;"",T560),"")</f>
        <v/>
      </c>
    </row>
    <row r="561" spans="1:39" ht="15">
      <c r="A561" s="106">
        <v>548</v>
      </c>
      <c r="B561" s="275"/>
      <c r="C561" s="275"/>
      <c r="D561" s="275"/>
      <c r="E561" s="203"/>
      <c r="F561" s="276"/>
      <c r="G561" s="276"/>
      <c r="H561" s="276"/>
      <c r="I561" s="277"/>
      <c r="J561" s="276"/>
      <c r="K561" s="204"/>
      <c r="L561" s="276"/>
      <c r="M561" s="276"/>
      <c r="N561" s="277"/>
      <c r="O561" s="276"/>
      <c r="P561" s="277"/>
      <c r="Q561" s="194">
        <f t="shared" si="88"/>
        <v>0</v>
      </c>
      <c r="R561" s="355">
        <f t="shared" si="84"/>
        <v>0</v>
      </c>
      <c r="S561" s="278">
        <f t="shared" si="80"/>
        <v>0</v>
      </c>
      <c r="T561" s="195" t="str">
        <f>IFERROR((VLOOKUP(I561&amp;N561&amp;P561,'AP Scores'!$F$2:$G$1500,2,FALSE)), "")</f>
        <v/>
      </c>
      <c r="U561" s="276"/>
      <c r="V561" s="279"/>
      <c r="W561" s="275"/>
      <c r="X561" s="355">
        <f t="shared" si="81"/>
        <v>0</v>
      </c>
      <c r="Y561" s="280"/>
      <c r="Z561" s="280"/>
      <c r="AA561" s="281">
        <f t="shared" si="89"/>
        <v>0</v>
      </c>
      <c r="AB561" s="281">
        <f t="shared" si="85"/>
        <v>0</v>
      </c>
      <c r="AC561" s="281">
        <f t="shared" si="82"/>
        <v>0</v>
      </c>
      <c r="AD561" s="195" t="str">
        <f>IFERROR((VLOOKUP(X561&amp;Y561&amp;Z561,'AP Scores'!$F$2:$G$1500,2,FALSE)), "")</f>
        <v/>
      </c>
      <c r="AE561" s="276"/>
      <c r="AF561" s="282"/>
      <c r="AG561" s="278">
        <f t="shared" si="83"/>
        <v>0</v>
      </c>
      <c r="AH561" s="280"/>
      <c r="AI561" s="280"/>
      <c r="AJ561" s="281" cm="1">
        <f t="array" ref="AJ561">IFERROR(_xlfn.IFS(AG561*AH561*AI561&gt;0,AG561*AH561*AI561,Q561&gt;0,Q561),0)</f>
        <v>0</v>
      </c>
      <c r="AK561" s="281">
        <f t="shared" si="86"/>
        <v>0</v>
      </c>
      <c r="AL561" s="278">
        <f t="shared" si="87"/>
        <v>0</v>
      </c>
      <c r="AM561" s="196" t="str" cm="1">
        <f t="array" ref="AM561">IFERROR(_xlfn.IFS(IFERROR(VLOOKUP(AG561&amp;AH561&amp;AI561,'AP Scores'!$F$2:$G$1500,2,FALSE),"")&lt;&gt;"",VLOOKUP(AG561&amp;AH561&amp;AI561,'AP Scores'!$F$2:$G$1500,2,FALSE),T561&lt;&gt;"",T561),"")</f>
        <v/>
      </c>
    </row>
    <row r="562" spans="1:39" ht="15">
      <c r="A562" s="106">
        <v>549</v>
      </c>
      <c r="B562" s="275"/>
      <c r="C562" s="275"/>
      <c r="D562" s="275"/>
      <c r="E562" s="203"/>
      <c r="F562" s="276"/>
      <c r="G562" s="276"/>
      <c r="H562" s="276"/>
      <c r="I562" s="277"/>
      <c r="J562" s="276"/>
      <c r="K562" s="204"/>
      <c r="L562" s="276"/>
      <c r="M562" s="276"/>
      <c r="N562" s="277"/>
      <c r="O562" s="276"/>
      <c r="P562" s="277"/>
      <c r="Q562" s="194">
        <f t="shared" si="88"/>
        <v>0</v>
      </c>
      <c r="R562" s="355">
        <f t="shared" si="84"/>
        <v>0</v>
      </c>
      <c r="S562" s="278">
        <f t="shared" si="80"/>
        <v>0</v>
      </c>
      <c r="T562" s="195" t="str">
        <f>IFERROR((VLOOKUP(I562&amp;N562&amp;P562,'AP Scores'!$F$2:$G$1500,2,FALSE)), "")</f>
        <v/>
      </c>
      <c r="U562" s="276"/>
      <c r="V562" s="279"/>
      <c r="W562" s="275"/>
      <c r="X562" s="355">
        <f t="shared" si="81"/>
        <v>0</v>
      </c>
      <c r="Y562" s="280"/>
      <c r="Z562" s="280"/>
      <c r="AA562" s="281">
        <f t="shared" si="89"/>
        <v>0</v>
      </c>
      <c r="AB562" s="281">
        <f t="shared" si="85"/>
        <v>0</v>
      </c>
      <c r="AC562" s="281">
        <f t="shared" si="82"/>
        <v>0</v>
      </c>
      <c r="AD562" s="195" t="str">
        <f>IFERROR((VLOOKUP(X562&amp;Y562&amp;Z562,'AP Scores'!$F$2:$G$1500,2,FALSE)), "")</f>
        <v/>
      </c>
      <c r="AE562" s="276"/>
      <c r="AF562" s="282"/>
      <c r="AG562" s="278">
        <f t="shared" si="83"/>
        <v>0</v>
      </c>
      <c r="AH562" s="280"/>
      <c r="AI562" s="280"/>
      <c r="AJ562" s="281" cm="1">
        <f t="array" ref="AJ562">IFERROR(_xlfn.IFS(AG562*AH562*AI562&gt;0,AG562*AH562*AI562,Q562&gt;0,Q562),0)</f>
        <v>0</v>
      </c>
      <c r="AK562" s="281">
        <f t="shared" si="86"/>
        <v>0</v>
      </c>
      <c r="AL562" s="278">
        <f t="shared" si="87"/>
        <v>0</v>
      </c>
      <c r="AM562" s="196" t="str" cm="1">
        <f t="array" ref="AM562">IFERROR(_xlfn.IFS(IFERROR(VLOOKUP(AG562&amp;AH562&amp;AI562,'AP Scores'!$F$2:$G$1500,2,FALSE),"")&lt;&gt;"",VLOOKUP(AG562&amp;AH562&amp;AI562,'AP Scores'!$F$2:$G$1500,2,FALSE),T562&lt;&gt;"",T562),"")</f>
        <v/>
      </c>
    </row>
    <row r="563" spans="1:39" ht="15">
      <c r="A563" s="106">
        <v>550</v>
      </c>
      <c r="B563" s="275"/>
      <c r="C563" s="275"/>
      <c r="D563" s="275"/>
      <c r="E563" s="203"/>
      <c r="F563" s="276"/>
      <c r="G563" s="276"/>
      <c r="H563" s="276"/>
      <c r="I563" s="277"/>
      <c r="J563" s="276"/>
      <c r="K563" s="204"/>
      <c r="L563" s="276"/>
      <c r="M563" s="276"/>
      <c r="N563" s="277"/>
      <c r="O563" s="276"/>
      <c r="P563" s="277"/>
      <c r="Q563" s="194">
        <f t="shared" si="88"/>
        <v>0</v>
      </c>
      <c r="R563" s="355">
        <f t="shared" si="84"/>
        <v>0</v>
      </c>
      <c r="S563" s="278">
        <f t="shared" si="80"/>
        <v>0</v>
      </c>
      <c r="T563" s="195" t="str">
        <f>IFERROR((VLOOKUP(I563&amp;N563&amp;P563,'AP Scores'!$F$2:$G$1500,2,FALSE)), "")</f>
        <v/>
      </c>
      <c r="U563" s="276"/>
      <c r="V563" s="279"/>
      <c r="W563" s="275"/>
      <c r="X563" s="355">
        <f t="shared" si="81"/>
        <v>0</v>
      </c>
      <c r="Y563" s="280"/>
      <c r="Z563" s="280"/>
      <c r="AA563" s="281">
        <f t="shared" si="89"/>
        <v>0</v>
      </c>
      <c r="AB563" s="281">
        <f t="shared" si="85"/>
        <v>0</v>
      </c>
      <c r="AC563" s="281">
        <f t="shared" si="82"/>
        <v>0</v>
      </c>
      <c r="AD563" s="195" t="str">
        <f>IFERROR((VLOOKUP(X563&amp;Y563&amp;Z563,'AP Scores'!$F$2:$G$1500,2,FALSE)), "")</f>
        <v/>
      </c>
      <c r="AE563" s="276"/>
      <c r="AF563" s="282"/>
      <c r="AG563" s="278">
        <f t="shared" si="83"/>
        <v>0</v>
      </c>
      <c r="AH563" s="280"/>
      <c r="AI563" s="280"/>
      <c r="AJ563" s="281" cm="1">
        <f t="array" ref="AJ563">IFERROR(_xlfn.IFS(AG563*AH563*AI563&gt;0,AG563*AH563*AI563,Q563&gt;0,Q563),0)</f>
        <v>0</v>
      </c>
      <c r="AK563" s="281">
        <f t="shared" si="86"/>
        <v>0</v>
      </c>
      <c r="AL563" s="278">
        <f t="shared" si="87"/>
        <v>0</v>
      </c>
      <c r="AM563" s="196" t="str" cm="1">
        <f t="array" ref="AM563">IFERROR(_xlfn.IFS(IFERROR(VLOOKUP(AG563&amp;AH563&amp;AI563,'AP Scores'!$F$2:$G$1500,2,FALSE),"")&lt;&gt;"",VLOOKUP(AG563&amp;AH563&amp;AI563,'AP Scores'!$F$2:$G$1500,2,FALSE),T563&lt;&gt;"",T563),"")</f>
        <v/>
      </c>
    </row>
    <row r="564" spans="1:39" ht="15">
      <c r="A564" s="106">
        <v>551</v>
      </c>
      <c r="B564" s="275"/>
      <c r="C564" s="275"/>
      <c r="D564" s="275"/>
      <c r="E564" s="203"/>
      <c r="F564" s="276"/>
      <c r="G564" s="276"/>
      <c r="H564" s="276"/>
      <c r="I564" s="277"/>
      <c r="J564" s="276"/>
      <c r="K564" s="204"/>
      <c r="L564" s="276"/>
      <c r="M564" s="276"/>
      <c r="N564" s="277"/>
      <c r="O564" s="276"/>
      <c r="P564" s="277"/>
      <c r="Q564" s="194">
        <f t="shared" si="88"/>
        <v>0</v>
      </c>
      <c r="R564" s="355">
        <f t="shared" si="84"/>
        <v>0</v>
      </c>
      <c r="S564" s="278">
        <f t="shared" si="80"/>
        <v>0</v>
      </c>
      <c r="T564" s="195" t="str">
        <f>IFERROR((VLOOKUP(I564&amp;N564&amp;P564,'AP Scores'!$F$2:$G$1500,2,FALSE)), "")</f>
        <v/>
      </c>
      <c r="U564" s="276"/>
      <c r="V564" s="279"/>
      <c r="W564" s="275"/>
      <c r="X564" s="355">
        <f t="shared" si="81"/>
        <v>0</v>
      </c>
      <c r="Y564" s="280"/>
      <c r="Z564" s="280"/>
      <c r="AA564" s="281">
        <f t="shared" si="89"/>
        <v>0</v>
      </c>
      <c r="AB564" s="281">
        <f t="shared" si="85"/>
        <v>0</v>
      </c>
      <c r="AC564" s="281">
        <f t="shared" si="82"/>
        <v>0</v>
      </c>
      <c r="AD564" s="195" t="str">
        <f>IFERROR((VLOOKUP(X564&amp;Y564&amp;Z564,'AP Scores'!$F$2:$G$1500,2,FALSE)), "")</f>
        <v/>
      </c>
      <c r="AE564" s="276"/>
      <c r="AF564" s="282"/>
      <c r="AG564" s="278">
        <f t="shared" si="83"/>
        <v>0</v>
      </c>
      <c r="AH564" s="280"/>
      <c r="AI564" s="280"/>
      <c r="AJ564" s="281" cm="1">
        <f t="array" ref="AJ564">IFERROR(_xlfn.IFS(AG564*AH564*AI564&gt;0,AG564*AH564*AI564,Q564&gt;0,Q564),0)</f>
        <v>0</v>
      </c>
      <c r="AK564" s="281">
        <f t="shared" si="86"/>
        <v>0</v>
      </c>
      <c r="AL564" s="278">
        <f t="shared" si="87"/>
        <v>0</v>
      </c>
      <c r="AM564" s="196" t="str" cm="1">
        <f t="array" ref="AM564">IFERROR(_xlfn.IFS(IFERROR(VLOOKUP(AG564&amp;AH564&amp;AI564,'AP Scores'!$F$2:$G$1500,2,FALSE),"")&lt;&gt;"",VLOOKUP(AG564&amp;AH564&amp;AI564,'AP Scores'!$F$2:$G$1500,2,FALSE),T564&lt;&gt;"",T564),"")</f>
        <v/>
      </c>
    </row>
    <row r="565" spans="1:39" ht="15">
      <c r="A565" s="106">
        <v>552</v>
      </c>
      <c r="B565" s="275"/>
      <c r="C565" s="275"/>
      <c r="D565" s="275"/>
      <c r="E565" s="203"/>
      <c r="F565" s="276"/>
      <c r="G565" s="276"/>
      <c r="H565" s="276"/>
      <c r="I565" s="277"/>
      <c r="J565" s="276"/>
      <c r="K565" s="204"/>
      <c r="L565" s="276"/>
      <c r="M565" s="276"/>
      <c r="N565" s="277"/>
      <c r="O565" s="276"/>
      <c r="P565" s="277"/>
      <c r="Q565" s="194">
        <f t="shared" si="88"/>
        <v>0</v>
      </c>
      <c r="R565" s="355">
        <f t="shared" si="84"/>
        <v>0</v>
      </c>
      <c r="S565" s="278">
        <f t="shared" si="80"/>
        <v>0</v>
      </c>
      <c r="T565" s="195" t="str">
        <f>IFERROR((VLOOKUP(I565&amp;N565&amp;P565,'AP Scores'!$F$2:$G$1500,2,FALSE)), "")</f>
        <v/>
      </c>
      <c r="U565" s="276"/>
      <c r="V565" s="279"/>
      <c r="W565" s="275"/>
      <c r="X565" s="355">
        <f t="shared" si="81"/>
        <v>0</v>
      </c>
      <c r="Y565" s="280"/>
      <c r="Z565" s="280"/>
      <c r="AA565" s="281">
        <f t="shared" si="89"/>
        <v>0</v>
      </c>
      <c r="AB565" s="281">
        <f t="shared" si="85"/>
        <v>0</v>
      </c>
      <c r="AC565" s="281">
        <f t="shared" si="82"/>
        <v>0</v>
      </c>
      <c r="AD565" s="195" t="str">
        <f>IFERROR((VLOOKUP(X565&amp;Y565&amp;Z565,'AP Scores'!$F$2:$G$1500,2,FALSE)), "")</f>
        <v/>
      </c>
      <c r="AE565" s="276"/>
      <c r="AF565" s="282"/>
      <c r="AG565" s="278">
        <f t="shared" si="83"/>
        <v>0</v>
      </c>
      <c r="AH565" s="280"/>
      <c r="AI565" s="280"/>
      <c r="AJ565" s="281" cm="1">
        <f t="array" ref="AJ565">IFERROR(_xlfn.IFS(AG565*AH565*AI565&gt;0,AG565*AH565*AI565,Q565&gt;0,Q565),0)</f>
        <v>0</v>
      </c>
      <c r="AK565" s="281">
        <f t="shared" si="86"/>
        <v>0</v>
      </c>
      <c r="AL565" s="278">
        <f t="shared" si="87"/>
        <v>0</v>
      </c>
      <c r="AM565" s="196" t="str" cm="1">
        <f t="array" ref="AM565">IFERROR(_xlfn.IFS(IFERROR(VLOOKUP(AG565&amp;AH565&amp;AI565,'AP Scores'!$F$2:$G$1500,2,FALSE),"")&lt;&gt;"",VLOOKUP(AG565&amp;AH565&amp;AI565,'AP Scores'!$F$2:$G$1500,2,FALSE),T565&lt;&gt;"",T565),"")</f>
        <v/>
      </c>
    </row>
    <row r="566" spans="1:39" ht="15">
      <c r="A566" s="106">
        <v>553</v>
      </c>
      <c r="B566" s="275"/>
      <c r="C566" s="275"/>
      <c r="D566" s="275"/>
      <c r="E566" s="203"/>
      <c r="F566" s="276"/>
      <c r="G566" s="276"/>
      <c r="H566" s="276"/>
      <c r="I566" s="277"/>
      <c r="J566" s="276"/>
      <c r="K566" s="204"/>
      <c r="L566" s="276"/>
      <c r="M566" s="276"/>
      <c r="N566" s="277"/>
      <c r="O566" s="276"/>
      <c r="P566" s="277"/>
      <c r="Q566" s="194">
        <f t="shared" si="88"/>
        <v>0</v>
      </c>
      <c r="R566" s="355">
        <f t="shared" si="84"/>
        <v>0</v>
      </c>
      <c r="S566" s="278">
        <f t="shared" si="80"/>
        <v>0</v>
      </c>
      <c r="T566" s="195" t="str">
        <f>IFERROR((VLOOKUP(I566&amp;N566&amp;P566,'AP Scores'!$F$2:$G$1500,2,FALSE)), "")</f>
        <v/>
      </c>
      <c r="U566" s="276"/>
      <c r="V566" s="279"/>
      <c r="W566" s="275"/>
      <c r="X566" s="355">
        <f t="shared" si="81"/>
        <v>0</v>
      </c>
      <c r="Y566" s="280"/>
      <c r="Z566" s="280"/>
      <c r="AA566" s="281">
        <f t="shared" si="89"/>
        <v>0</v>
      </c>
      <c r="AB566" s="281">
        <f t="shared" si="85"/>
        <v>0</v>
      </c>
      <c r="AC566" s="281">
        <f t="shared" si="82"/>
        <v>0</v>
      </c>
      <c r="AD566" s="195" t="str">
        <f>IFERROR((VLOOKUP(X566&amp;Y566&amp;Z566,'AP Scores'!$F$2:$G$1500,2,FALSE)), "")</f>
        <v/>
      </c>
      <c r="AE566" s="276"/>
      <c r="AF566" s="282"/>
      <c r="AG566" s="278">
        <f t="shared" si="83"/>
        <v>0</v>
      </c>
      <c r="AH566" s="280"/>
      <c r="AI566" s="280"/>
      <c r="AJ566" s="281" cm="1">
        <f t="array" ref="AJ566">IFERROR(_xlfn.IFS(AG566*AH566*AI566&gt;0,AG566*AH566*AI566,Q566&gt;0,Q566),0)</f>
        <v>0</v>
      </c>
      <c r="AK566" s="281">
        <f t="shared" si="86"/>
        <v>0</v>
      </c>
      <c r="AL566" s="278">
        <f t="shared" si="87"/>
        <v>0</v>
      </c>
      <c r="AM566" s="196" t="str" cm="1">
        <f t="array" ref="AM566">IFERROR(_xlfn.IFS(IFERROR(VLOOKUP(AG566&amp;AH566&amp;AI566,'AP Scores'!$F$2:$G$1500,2,FALSE),"")&lt;&gt;"",VLOOKUP(AG566&amp;AH566&amp;AI566,'AP Scores'!$F$2:$G$1500,2,FALSE),T566&lt;&gt;"",T566),"")</f>
        <v/>
      </c>
    </row>
    <row r="567" spans="1:39" ht="15">
      <c r="A567" s="106">
        <v>554</v>
      </c>
      <c r="B567" s="275"/>
      <c r="C567" s="275"/>
      <c r="D567" s="275"/>
      <c r="E567" s="203"/>
      <c r="F567" s="276"/>
      <c r="G567" s="276"/>
      <c r="H567" s="276"/>
      <c r="I567" s="277"/>
      <c r="J567" s="276"/>
      <c r="K567" s="204"/>
      <c r="L567" s="276"/>
      <c r="M567" s="276"/>
      <c r="N567" s="277"/>
      <c r="O567" s="276"/>
      <c r="P567" s="277"/>
      <c r="Q567" s="194">
        <f t="shared" si="88"/>
        <v>0</v>
      </c>
      <c r="R567" s="355">
        <f t="shared" si="84"/>
        <v>0</v>
      </c>
      <c r="S567" s="278">
        <f t="shared" si="80"/>
        <v>0</v>
      </c>
      <c r="T567" s="195" t="str">
        <f>IFERROR((VLOOKUP(I567&amp;N567&amp;P567,'AP Scores'!$F$2:$G$1500,2,FALSE)), "")</f>
        <v/>
      </c>
      <c r="U567" s="276"/>
      <c r="V567" s="279"/>
      <c r="W567" s="275"/>
      <c r="X567" s="355">
        <f t="shared" si="81"/>
        <v>0</v>
      </c>
      <c r="Y567" s="280"/>
      <c r="Z567" s="280"/>
      <c r="AA567" s="281">
        <f t="shared" si="89"/>
        <v>0</v>
      </c>
      <c r="AB567" s="281">
        <f t="shared" si="85"/>
        <v>0</v>
      </c>
      <c r="AC567" s="281">
        <f t="shared" si="82"/>
        <v>0</v>
      </c>
      <c r="AD567" s="195" t="str">
        <f>IFERROR((VLOOKUP(X567&amp;Y567&amp;Z567,'AP Scores'!$F$2:$G$1500,2,FALSE)), "")</f>
        <v/>
      </c>
      <c r="AE567" s="276"/>
      <c r="AF567" s="282"/>
      <c r="AG567" s="278">
        <f t="shared" si="83"/>
        <v>0</v>
      </c>
      <c r="AH567" s="280"/>
      <c r="AI567" s="280"/>
      <c r="AJ567" s="281" cm="1">
        <f t="array" ref="AJ567">IFERROR(_xlfn.IFS(AG567*AH567*AI567&gt;0,AG567*AH567*AI567,Q567&gt;0,Q567),0)</f>
        <v>0</v>
      </c>
      <c r="AK567" s="281">
        <f t="shared" si="86"/>
        <v>0</v>
      </c>
      <c r="AL567" s="278">
        <f t="shared" si="87"/>
        <v>0</v>
      </c>
      <c r="AM567" s="196" t="str" cm="1">
        <f t="array" ref="AM567">IFERROR(_xlfn.IFS(IFERROR(VLOOKUP(AG567&amp;AH567&amp;AI567,'AP Scores'!$F$2:$G$1500,2,FALSE),"")&lt;&gt;"",VLOOKUP(AG567&amp;AH567&amp;AI567,'AP Scores'!$F$2:$G$1500,2,FALSE),T567&lt;&gt;"",T567),"")</f>
        <v/>
      </c>
    </row>
    <row r="568" spans="1:39" ht="15">
      <c r="A568" s="106">
        <v>555</v>
      </c>
      <c r="B568" s="275"/>
      <c r="C568" s="275"/>
      <c r="D568" s="275"/>
      <c r="E568" s="203"/>
      <c r="F568" s="276"/>
      <c r="G568" s="276"/>
      <c r="H568" s="276"/>
      <c r="I568" s="277"/>
      <c r="J568" s="276"/>
      <c r="K568" s="204"/>
      <c r="L568" s="276"/>
      <c r="M568" s="276"/>
      <c r="N568" s="277"/>
      <c r="O568" s="276"/>
      <c r="P568" s="277"/>
      <c r="Q568" s="194">
        <f t="shared" si="88"/>
        <v>0</v>
      </c>
      <c r="R568" s="355">
        <f t="shared" si="84"/>
        <v>0</v>
      </c>
      <c r="S568" s="278">
        <f t="shared" si="80"/>
        <v>0</v>
      </c>
      <c r="T568" s="195" t="str">
        <f>IFERROR((VLOOKUP(I568&amp;N568&amp;P568,'AP Scores'!$F$2:$G$1500,2,FALSE)), "")</f>
        <v/>
      </c>
      <c r="U568" s="276"/>
      <c r="V568" s="279"/>
      <c r="W568" s="275"/>
      <c r="X568" s="355">
        <f t="shared" si="81"/>
        <v>0</v>
      </c>
      <c r="Y568" s="280"/>
      <c r="Z568" s="280"/>
      <c r="AA568" s="281">
        <f t="shared" si="89"/>
        <v>0</v>
      </c>
      <c r="AB568" s="281">
        <f t="shared" si="85"/>
        <v>0</v>
      </c>
      <c r="AC568" s="281">
        <f t="shared" si="82"/>
        <v>0</v>
      </c>
      <c r="AD568" s="195" t="str">
        <f>IFERROR((VLOOKUP(X568&amp;Y568&amp;Z568,'AP Scores'!$F$2:$G$1500,2,FALSE)), "")</f>
        <v/>
      </c>
      <c r="AE568" s="276"/>
      <c r="AF568" s="282"/>
      <c r="AG568" s="278">
        <f t="shared" si="83"/>
        <v>0</v>
      </c>
      <c r="AH568" s="280"/>
      <c r="AI568" s="280"/>
      <c r="AJ568" s="281" cm="1">
        <f t="array" ref="AJ568">IFERROR(_xlfn.IFS(AG568*AH568*AI568&gt;0,AG568*AH568*AI568,Q568&gt;0,Q568),0)</f>
        <v>0</v>
      </c>
      <c r="AK568" s="281">
        <f t="shared" si="86"/>
        <v>0</v>
      </c>
      <c r="AL568" s="278">
        <f t="shared" si="87"/>
        <v>0</v>
      </c>
      <c r="AM568" s="196" t="str" cm="1">
        <f t="array" ref="AM568">IFERROR(_xlfn.IFS(IFERROR(VLOOKUP(AG568&amp;AH568&amp;AI568,'AP Scores'!$F$2:$G$1500,2,FALSE),"")&lt;&gt;"",VLOOKUP(AG568&amp;AH568&amp;AI568,'AP Scores'!$F$2:$G$1500,2,FALSE),T568&lt;&gt;"",T568),"")</f>
        <v/>
      </c>
    </row>
    <row r="569" spans="1:39" ht="15">
      <c r="A569" s="106">
        <v>556</v>
      </c>
      <c r="B569" s="275"/>
      <c r="C569" s="275"/>
      <c r="D569" s="275"/>
      <c r="E569" s="203"/>
      <c r="F569" s="276"/>
      <c r="G569" s="276"/>
      <c r="H569" s="276"/>
      <c r="I569" s="277"/>
      <c r="J569" s="276"/>
      <c r="K569" s="204"/>
      <c r="L569" s="276"/>
      <c r="M569" s="276"/>
      <c r="N569" s="277"/>
      <c r="O569" s="276"/>
      <c r="P569" s="277"/>
      <c r="Q569" s="194">
        <f t="shared" si="88"/>
        <v>0</v>
      </c>
      <c r="R569" s="355">
        <f t="shared" si="84"/>
        <v>0</v>
      </c>
      <c r="S569" s="278">
        <f t="shared" si="80"/>
        <v>0</v>
      </c>
      <c r="T569" s="195" t="str">
        <f>IFERROR((VLOOKUP(I569&amp;N569&amp;P569,'AP Scores'!$F$2:$G$1500,2,FALSE)), "")</f>
        <v/>
      </c>
      <c r="U569" s="276"/>
      <c r="V569" s="279"/>
      <c r="W569" s="275"/>
      <c r="X569" s="355">
        <f t="shared" si="81"/>
        <v>0</v>
      </c>
      <c r="Y569" s="280"/>
      <c r="Z569" s="280"/>
      <c r="AA569" s="281">
        <f t="shared" si="89"/>
        <v>0</v>
      </c>
      <c r="AB569" s="281">
        <f t="shared" si="85"/>
        <v>0</v>
      </c>
      <c r="AC569" s="281">
        <f t="shared" si="82"/>
        <v>0</v>
      </c>
      <c r="AD569" s="195" t="str">
        <f>IFERROR((VLOOKUP(X569&amp;Y569&amp;Z569,'AP Scores'!$F$2:$G$1500,2,FALSE)), "")</f>
        <v/>
      </c>
      <c r="AE569" s="276"/>
      <c r="AF569" s="282"/>
      <c r="AG569" s="278">
        <f t="shared" si="83"/>
        <v>0</v>
      </c>
      <c r="AH569" s="280"/>
      <c r="AI569" s="280"/>
      <c r="AJ569" s="281" cm="1">
        <f t="array" ref="AJ569">IFERROR(_xlfn.IFS(AG569*AH569*AI569&gt;0,AG569*AH569*AI569,Q569&gt;0,Q569),0)</f>
        <v>0</v>
      </c>
      <c r="AK569" s="281">
        <f t="shared" si="86"/>
        <v>0</v>
      </c>
      <c r="AL569" s="278">
        <f t="shared" si="87"/>
        <v>0</v>
      </c>
      <c r="AM569" s="196" t="str" cm="1">
        <f t="array" ref="AM569">IFERROR(_xlfn.IFS(IFERROR(VLOOKUP(AG569&amp;AH569&amp;AI569,'AP Scores'!$F$2:$G$1500,2,FALSE),"")&lt;&gt;"",VLOOKUP(AG569&amp;AH569&amp;AI569,'AP Scores'!$F$2:$G$1500,2,FALSE),T569&lt;&gt;"",T569),"")</f>
        <v/>
      </c>
    </row>
    <row r="570" spans="1:39" ht="15">
      <c r="A570" s="106">
        <v>557</v>
      </c>
      <c r="B570" s="275"/>
      <c r="C570" s="275"/>
      <c r="D570" s="275"/>
      <c r="E570" s="203"/>
      <c r="F570" s="276"/>
      <c r="G570" s="276"/>
      <c r="H570" s="276"/>
      <c r="I570" s="277"/>
      <c r="J570" s="276"/>
      <c r="K570" s="204"/>
      <c r="L570" s="276"/>
      <c r="M570" s="276"/>
      <c r="N570" s="277"/>
      <c r="O570" s="276"/>
      <c r="P570" s="277"/>
      <c r="Q570" s="194">
        <f t="shared" si="88"/>
        <v>0</v>
      </c>
      <c r="R570" s="355">
        <f t="shared" si="84"/>
        <v>0</v>
      </c>
      <c r="S570" s="278">
        <f t="shared" si="80"/>
        <v>0</v>
      </c>
      <c r="T570" s="195" t="str">
        <f>IFERROR((VLOOKUP(I570&amp;N570&amp;P570,'AP Scores'!$F$2:$G$1500,2,FALSE)), "")</f>
        <v/>
      </c>
      <c r="U570" s="276"/>
      <c r="V570" s="279"/>
      <c r="W570" s="275"/>
      <c r="X570" s="355">
        <f t="shared" si="81"/>
        <v>0</v>
      </c>
      <c r="Y570" s="280"/>
      <c r="Z570" s="280"/>
      <c r="AA570" s="281">
        <f t="shared" si="89"/>
        <v>0</v>
      </c>
      <c r="AB570" s="281">
        <f t="shared" si="85"/>
        <v>0</v>
      </c>
      <c r="AC570" s="281">
        <f t="shared" si="82"/>
        <v>0</v>
      </c>
      <c r="AD570" s="195" t="str">
        <f>IFERROR((VLOOKUP(X570&amp;Y570&amp;Z570,'AP Scores'!$F$2:$G$1500,2,FALSE)), "")</f>
        <v/>
      </c>
      <c r="AE570" s="276"/>
      <c r="AF570" s="282"/>
      <c r="AG570" s="278">
        <f t="shared" si="83"/>
        <v>0</v>
      </c>
      <c r="AH570" s="280"/>
      <c r="AI570" s="280"/>
      <c r="AJ570" s="281" cm="1">
        <f t="array" ref="AJ570">IFERROR(_xlfn.IFS(AG570*AH570*AI570&gt;0,AG570*AH570*AI570,Q570&gt;0,Q570),0)</f>
        <v>0</v>
      </c>
      <c r="AK570" s="281">
        <f t="shared" si="86"/>
        <v>0</v>
      </c>
      <c r="AL570" s="278">
        <f t="shared" si="87"/>
        <v>0</v>
      </c>
      <c r="AM570" s="196" t="str" cm="1">
        <f t="array" ref="AM570">IFERROR(_xlfn.IFS(IFERROR(VLOOKUP(AG570&amp;AH570&amp;AI570,'AP Scores'!$F$2:$G$1500,2,FALSE),"")&lt;&gt;"",VLOOKUP(AG570&amp;AH570&amp;AI570,'AP Scores'!$F$2:$G$1500,2,FALSE),T570&lt;&gt;"",T570),"")</f>
        <v/>
      </c>
    </row>
    <row r="571" spans="1:39" ht="15">
      <c r="A571" s="106">
        <v>558</v>
      </c>
      <c r="B571" s="275"/>
      <c r="C571" s="275"/>
      <c r="D571" s="275"/>
      <c r="E571" s="203"/>
      <c r="F571" s="276"/>
      <c r="G571" s="276"/>
      <c r="H571" s="276"/>
      <c r="I571" s="277"/>
      <c r="J571" s="276"/>
      <c r="K571" s="204"/>
      <c r="L571" s="276"/>
      <c r="M571" s="276"/>
      <c r="N571" s="277"/>
      <c r="O571" s="276"/>
      <c r="P571" s="277"/>
      <c r="Q571" s="194">
        <f t="shared" si="88"/>
        <v>0</v>
      </c>
      <c r="R571" s="355">
        <f t="shared" si="84"/>
        <v>0</v>
      </c>
      <c r="S571" s="278">
        <f t="shared" si="80"/>
        <v>0</v>
      </c>
      <c r="T571" s="195" t="str">
        <f>IFERROR((VLOOKUP(I571&amp;N571&amp;P571,'AP Scores'!$F$2:$G$1500,2,FALSE)), "")</f>
        <v/>
      </c>
      <c r="U571" s="276"/>
      <c r="V571" s="279"/>
      <c r="W571" s="275"/>
      <c r="X571" s="355">
        <f t="shared" si="81"/>
        <v>0</v>
      </c>
      <c r="Y571" s="280"/>
      <c r="Z571" s="280"/>
      <c r="AA571" s="281">
        <f t="shared" si="89"/>
        <v>0</v>
      </c>
      <c r="AB571" s="281">
        <f t="shared" si="85"/>
        <v>0</v>
      </c>
      <c r="AC571" s="281">
        <f t="shared" si="82"/>
        <v>0</v>
      </c>
      <c r="AD571" s="195" t="str">
        <f>IFERROR((VLOOKUP(X571&amp;Y571&amp;Z571,'AP Scores'!$F$2:$G$1500,2,FALSE)), "")</f>
        <v/>
      </c>
      <c r="AE571" s="276"/>
      <c r="AF571" s="282"/>
      <c r="AG571" s="278">
        <f t="shared" si="83"/>
        <v>0</v>
      </c>
      <c r="AH571" s="280"/>
      <c r="AI571" s="280"/>
      <c r="AJ571" s="281" cm="1">
        <f t="array" ref="AJ571">IFERROR(_xlfn.IFS(AG571*AH571*AI571&gt;0,AG571*AH571*AI571,Q571&gt;0,Q571),0)</f>
        <v>0</v>
      </c>
      <c r="AK571" s="281">
        <f t="shared" si="86"/>
        <v>0</v>
      </c>
      <c r="AL571" s="278">
        <f t="shared" si="87"/>
        <v>0</v>
      </c>
      <c r="AM571" s="196" t="str" cm="1">
        <f t="array" ref="AM571">IFERROR(_xlfn.IFS(IFERROR(VLOOKUP(AG571&amp;AH571&amp;AI571,'AP Scores'!$F$2:$G$1500,2,FALSE),"")&lt;&gt;"",VLOOKUP(AG571&amp;AH571&amp;AI571,'AP Scores'!$F$2:$G$1500,2,FALSE),T571&lt;&gt;"",T571),"")</f>
        <v/>
      </c>
    </row>
    <row r="572" spans="1:39" ht="15">
      <c r="A572" s="106">
        <v>559</v>
      </c>
      <c r="B572" s="275"/>
      <c r="C572" s="275"/>
      <c r="D572" s="275"/>
      <c r="E572" s="203"/>
      <c r="F572" s="276"/>
      <c r="G572" s="276"/>
      <c r="H572" s="276"/>
      <c r="I572" s="277"/>
      <c r="J572" s="276"/>
      <c r="K572" s="204"/>
      <c r="L572" s="276"/>
      <c r="M572" s="276"/>
      <c r="N572" s="277"/>
      <c r="O572" s="276"/>
      <c r="P572" s="277"/>
      <c r="Q572" s="194">
        <f t="shared" si="88"/>
        <v>0</v>
      </c>
      <c r="R572" s="355">
        <f t="shared" si="84"/>
        <v>0</v>
      </c>
      <c r="S572" s="278">
        <f t="shared" si="80"/>
        <v>0</v>
      </c>
      <c r="T572" s="195" t="str">
        <f>IFERROR((VLOOKUP(I572&amp;N572&amp;P572,'AP Scores'!$F$2:$G$1500,2,FALSE)), "")</f>
        <v/>
      </c>
      <c r="U572" s="276"/>
      <c r="V572" s="279"/>
      <c r="W572" s="275"/>
      <c r="X572" s="355">
        <f t="shared" si="81"/>
        <v>0</v>
      </c>
      <c r="Y572" s="280"/>
      <c r="Z572" s="280"/>
      <c r="AA572" s="281">
        <f t="shared" si="89"/>
        <v>0</v>
      </c>
      <c r="AB572" s="281">
        <f t="shared" si="85"/>
        <v>0</v>
      </c>
      <c r="AC572" s="281">
        <f t="shared" si="82"/>
        <v>0</v>
      </c>
      <c r="AD572" s="195" t="str">
        <f>IFERROR((VLOOKUP(X572&amp;Y572&amp;Z572,'AP Scores'!$F$2:$G$1500,2,FALSE)), "")</f>
        <v/>
      </c>
      <c r="AE572" s="276"/>
      <c r="AF572" s="282"/>
      <c r="AG572" s="278">
        <f t="shared" si="83"/>
        <v>0</v>
      </c>
      <c r="AH572" s="280"/>
      <c r="AI572" s="280"/>
      <c r="AJ572" s="281" cm="1">
        <f t="array" ref="AJ572">IFERROR(_xlfn.IFS(AG572*AH572*AI572&gt;0,AG572*AH572*AI572,Q572&gt;0,Q572),0)</f>
        <v>0</v>
      </c>
      <c r="AK572" s="281">
        <f t="shared" si="86"/>
        <v>0</v>
      </c>
      <c r="AL572" s="278">
        <f t="shared" si="87"/>
        <v>0</v>
      </c>
      <c r="AM572" s="196" t="str" cm="1">
        <f t="array" ref="AM572">IFERROR(_xlfn.IFS(IFERROR(VLOOKUP(AG572&amp;AH572&amp;AI572,'AP Scores'!$F$2:$G$1500,2,FALSE),"")&lt;&gt;"",VLOOKUP(AG572&amp;AH572&amp;AI572,'AP Scores'!$F$2:$G$1500,2,FALSE),T572&lt;&gt;"",T572),"")</f>
        <v/>
      </c>
    </row>
    <row r="573" spans="1:39" ht="15">
      <c r="A573" s="106">
        <v>560</v>
      </c>
      <c r="B573" s="275"/>
      <c r="C573" s="275"/>
      <c r="D573" s="275"/>
      <c r="E573" s="203"/>
      <c r="F573" s="276"/>
      <c r="G573" s="276"/>
      <c r="H573" s="276"/>
      <c r="I573" s="277"/>
      <c r="J573" s="276"/>
      <c r="K573" s="204"/>
      <c r="L573" s="276"/>
      <c r="M573" s="276"/>
      <c r="N573" s="277"/>
      <c r="O573" s="276"/>
      <c r="P573" s="277"/>
      <c r="Q573" s="194">
        <f t="shared" si="88"/>
        <v>0</v>
      </c>
      <c r="R573" s="355">
        <f t="shared" si="84"/>
        <v>0</v>
      </c>
      <c r="S573" s="278">
        <f t="shared" si="80"/>
        <v>0</v>
      </c>
      <c r="T573" s="195" t="str">
        <f>IFERROR((VLOOKUP(I573&amp;N573&amp;P573,'AP Scores'!$F$2:$G$1500,2,FALSE)), "")</f>
        <v/>
      </c>
      <c r="U573" s="276"/>
      <c r="V573" s="279"/>
      <c r="W573" s="275"/>
      <c r="X573" s="355">
        <f t="shared" si="81"/>
        <v>0</v>
      </c>
      <c r="Y573" s="280"/>
      <c r="Z573" s="280"/>
      <c r="AA573" s="281">
        <f t="shared" si="89"/>
        <v>0</v>
      </c>
      <c r="AB573" s="281">
        <f t="shared" si="85"/>
        <v>0</v>
      </c>
      <c r="AC573" s="281">
        <f t="shared" si="82"/>
        <v>0</v>
      </c>
      <c r="AD573" s="195" t="str">
        <f>IFERROR((VLOOKUP(X573&amp;Y573&amp;Z573,'AP Scores'!$F$2:$G$1500,2,FALSE)), "")</f>
        <v/>
      </c>
      <c r="AE573" s="276"/>
      <c r="AF573" s="282"/>
      <c r="AG573" s="278">
        <f t="shared" si="83"/>
        <v>0</v>
      </c>
      <c r="AH573" s="280"/>
      <c r="AI573" s="280"/>
      <c r="AJ573" s="281" cm="1">
        <f t="array" ref="AJ573">IFERROR(_xlfn.IFS(AG573*AH573*AI573&gt;0,AG573*AH573*AI573,Q573&gt;0,Q573),0)</f>
        <v>0</v>
      </c>
      <c r="AK573" s="281">
        <f t="shared" si="86"/>
        <v>0</v>
      </c>
      <c r="AL573" s="278">
        <f t="shared" si="87"/>
        <v>0</v>
      </c>
      <c r="AM573" s="196" t="str" cm="1">
        <f t="array" ref="AM573">IFERROR(_xlfn.IFS(IFERROR(VLOOKUP(AG573&amp;AH573&amp;AI573,'AP Scores'!$F$2:$G$1500,2,FALSE),"")&lt;&gt;"",VLOOKUP(AG573&amp;AH573&amp;AI573,'AP Scores'!$F$2:$G$1500,2,FALSE),T573&lt;&gt;"",T573),"")</f>
        <v/>
      </c>
    </row>
    <row r="574" spans="1:39" ht="15">
      <c r="A574" s="106">
        <v>561</v>
      </c>
      <c r="B574" s="275"/>
      <c r="C574" s="275"/>
      <c r="D574" s="275"/>
      <c r="E574" s="203"/>
      <c r="F574" s="276"/>
      <c r="G574" s="276"/>
      <c r="H574" s="276"/>
      <c r="I574" s="277"/>
      <c r="J574" s="276"/>
      <c r="K574" s="204"/>
      <c r="L574" s="276"/>
      <c r="M574" s="276"/>
      <c r="N574" s="277"/>
      <c r="O574" s="276"/>
      <c r="P574" s="277"/>
      <c r="Q574" s="194">
        <f t="shared" si="88"/>
        <v>0</v>
      </c>
      <c r="R574" s="355">
        <f t="shared" si="84"/>
        <v>0</v>
      </c>
      <c r="S574" s="278">
        <f t="shared" si="80"/>
        <v>0</v>
      </c>
      <c r="T574" s="195" t="str">
        <f>IFERROR((VLOOKUP(I574&amp;N574&amp;P574,'AP Scores'!$F$2:$G$1500,2,FALSE)), "")</f>
        <v/>
      </c>
      <c r="U574" s="276"/>
      <c r="V574" s="279"/>
      <c r="W574" s="275"/>
      <c r="X574" s="355">
        <f t="shared" si="81"/>
        <v>0</v>
      </c>
      <c r="Y574" s="280"/>
      <c r="Z574" s="280"/>
      <c r="AA574" s="281">
        <f t="shared" si="89"/>
        <v>0</v>
      </c>
      <c r="AB574" s="281">
        <f t="shared" si="85"/>
        <v>0</v>
      </c>
      <c r="AC574" s="281">
        <f t="shared" si="82"/>
        <v>0</v>
      </c>
      <c r="AD574" s="195" t="str">
        <f>IFERROR((VLOOKUP(X574&amp;Y574&amp;Z574,'AP Scores'!$F$2:$G$1500,2,FALSE)), "")</f>
        <v/>
      </c>
      <c r="AE574" s="276"/>
      <c r="AF574" s="282"/>
      <c r="AG574" s="278">
        <f t="shared" si="83"/>
        <v>0</v>
      </c>
      <c r="AH574" s="280"/>
      <c r="AI574" s="280"/>
      <c r="AJ574" s="281" cm="1">
        <f t="array" ref="AJ574">IFERROR(_xlfn.IFS(AG574*AH574*AI574&gt;0,AG574*AH574*AI574,Q574&gt;0,Q574),0)</f>
        <v>0</v>
      </c>
      <c r="AK574" s="281">
        <f t="shared" si="86"/>
        <v>0</v>
      </c>
      <c r="AL574" s="278">
        <f t="shared" si="87"/>
        <v>0</v>
      </c>
      <c r="AM574" s="196" t="str" cm="1">
        <f t="array" ref="AM574">IFERROR(_xlfn.IFS(IFERROR(VLOOKUP(AG574&amp;AH574&amp;AI574,'AP Scores'!$F$2:$G$1500,2,FALSE),"")&lt;&gt;"",VLOOKUP(AG574&amp;AH574&amp;AI574,'AP Scores'!$F$2:$G$1500,2,FALSE),T574&lt;&gt;"",T574),"")</f>
        <v/>
      </c>
    </row>
    <row r="575" spans="1:39" ht="15">
      <c r="A575" s="106">
        <v>562</v>
      </c>
      <c r="B575" s="275"/>
      <c r="C575" s="275"/>
      <c r="D575" s="275"/>
      <c r="E575" s="203"/>
      <c r="F575" s="276"/>
      <c r="G575" s="276"/>
      <c r="H575" s="276"/>
      <c r="I575" s="277"/>
      <c r="J575" s="276"/>
      <c r="K575" s="204"/>
      <c r="L575" s="276"/>
      <c r="M575" s="276"/>
      <c r="N575" s="277"/>
      <c r="O575" s="276"/>
      <c r="P575" s="277"/>
      <c r="Q575" s="194">
        <f t="shared" si="88"/>
        <v>0</v>
      </c>
      <c r="R575" s="355">
        <f t="shared" si="84"/>
        <v>0</v>
      </c>
      <c r="S575" s="278">
        <f t="shared" si="80"/>
        <v>0</v>
      </c>
      <c r="T575" s="195" t="str">
        <f>IFERROR((VLOOKUP(I575&amp;N575&amp;P575,'AP Scores'!$F$2:$G$1500,2,FALSE)), "")</f>
        <v/>
      </c>
      <c r="U575" s="276"/>
      <c r="V575" s="279"/>
      <c r="W575" s="275"/>
      <c r="X575" s="355">
        <f t="shared" si="81"/>
        <v>0</v>
      </c>
      <c r="Y575" s="280"/>
      <c r="Z575" s="280"/>
      <c r="AA575" s="281">
        <f t="shared" si="89"/>
        <v>0</v>
      </c>
      <c r="AB575" s="281">
        <f t="shared" si="85"/>
        <v>0</v>
      </c>
      <c r="AC575" s="281">
        <f t="shared" si="82"/>
        <v>0</v>
      </c>
      <c r="AD575" s="195" t="str">
        <f>IFERROR((VLOOKUP(X575&amp;Y575&amp;Z575,'AP Scores'!$F$2:$G$1500,2,FALSE)), "")</f>
        <v/>
      </c>
      <c r="AE575" s="276"/>
      <c r="AF575" s="282"/>
      <c r="AG575" s="278">
        <f t="shared" si="83"/>
        <v>0</v>
      </c>
      <c r="AH575" s="280"/>
      <c r="AI575" s="280"/>
      <c r="AJ575" s="281" cm="1">
        <f t="array" ref="AJ575">IFERROR(_xlfn.IFS(AG575*AH575*AI575&gt;0,AG575*AH575*AI575,Q575&gt;0,Q575),0)</f>
        <v>0</v>
      </c>
      <c r="AK575" s="281">
        <f t="shared" si="86"/>
        <v>0</v>
      </c>
      <c r="AL575" s="278">
        <f t="shared" si="87"/>
        <v>0</v>
      </c>
      <c r="AM575" s="196" t="str" cm="1">
        <f t="array" ref="AM575">IFERROR(_xlfn.IFS(IFERROR(VLOOKUP(AG575&amp;AH575&amp;AI575,'AP Scores'!$F$2:$G$1500,2,FALSE),"")&lt;&gt;"",VLOOKUP(AG575&amp;AH575&amp;AI575,'AP Scores'!$F$2:$G$1500,2,FALSE),T575&lt;&gt;"",T575),"")</f>
        <v/>
      </c>
    </row>
    <row r="576" spans="1:39" ht="15">
      <c r="A576" s="106">
        <v>563</v>
      </c>
      <c r="B576" s="275"/>
      <c r="C576" s="275"/>
      <c r="D576" s="275"/>
      <c r="E576" s="203"/>
      <c r="F576" s="276"/>
      <c r="G576" s="276"/>
      <c r="H576" s="276"/>
      <c r="I576" s="277"/>
      <c r="J576" s="276"/>
      <c r="K576" s="204"/>
      <c r="L576" s="276"/>
      <c r="M576" s="276"/>
      <c r="N576" s="277"/>
      <c r="O576" s="276"/>
      <c r="P576" s="277"/>
      <c r="Q576" s="194">
        <f t="shared" si="88"/>
        <v>0</v>
      </c>
      <c r="R576" s="355">
        <f t="shared" si="84"/>
        <v>0</v>
      </c>
      <c r="S576" s="278">
        <f t="shared" si="80"/>
        <v>0</v>
      </c>
      <c r="T576" s="195" t="str">
        <f>IFERROR((VLOOKUP(I576&amp;N576&amp;P576,'AP Scores'!$F$2:$G$1500,2,FALSE)), "")</f>
        <v/>
      </c>
      <c r="U576" s="276"/>
      <c r="V576" s="279"/>
      <c r="W576" s="275"/>
      <c r="X576" s="355">
        <f t="shared" si="81"/>
        <v>0</v>
      </c>
      <c r="Y576" s="280"/>
      <c r="Z576" s="280"/>
      <c r="AA576" s="281">
        <f t="shared" si="89"/>
        <v>0</v>
      </c>
      <c r="AB576" s="281">
        <f t="shared" si="85"/>
        <v>0</v>
      </c>
      <c r="AC576" s="281">
        <f t="shared" si="82"/>
        <v>0</v>
      </c>
      <c r="AD576" s="195" t="str">
        <f>IFERROR((VLOOKUP(X576&amp;Y576&amp;Z576,'AP Scores'!$F$2:$G$1500,2,FALSE)), "")</f>
        <v/>
      </c>
      <c r="AE576" s="276"/>
      <c r="AF576" s="282"/>
      <c r="AG576" s="278">
        <f t="shared" si="83"/>
        <v>0</v>
      </c>
      <c r="AH576" s="280"/>
      <c r="AI576" s="280"/>
      <c r="AJ576" s="281" cm="1">
        <f t="array" ref="AJ576">IFERROR(_xlfn.IFS(AG576*AH576*AI576&gt;0,AG576*AH576*AI576,Q576&gt;0,Q576),0)</f>
        <v>0</v>
      </c>
      <c r="AK576" s="281">
        <f t="shared" si="86"/>
        <v>0</v>
      </c>
      <c r="AL576" s="278">
        <f t="shared" si="87"/>
        <v>0</v>
      </c>
      <c r="AM576" s="196" t="str" cm="1">
        <f t="array" ref="AM576">IFERROR(_xlfn.IFS(IFERROR(VLOOKUP(AG576&amp;AH576&amp;AI576,'AP Scores'!$F$2:$G$1500,2,FALSE),"")&lt;&gt;"",VLOOKUP(AG576&amp;AH576&amp;AI576,'AP Scores'!$F$2:$G$1500,2,FALSE),T576&lt;&gt;"",T576),"")</f>
        <v/>
      </c>
    </row>
    <row r="577" spans="1:39" ht="15">
      <c r="A577" s="106">
        <v>564</v>
      </c>
      <c r="B577" s="275"/>
      <c r="C577" s="275"/>
      <c r="D577" s="275"/>
      <c r="E577" s="203"/>
      <c r="F577" s="276"/>
      <c r="G577" s="276"/>
      <c r="H577" s="276"/>
      <c r="I577" s="277"/>
      <c r="J577" s="276"/>
      <c r="K577" s="204"/>
      <c r="L577" s="276"/>
      <c r="M577" s="276"/>
      <c r="N577" s="277"/>
      <c r="O577" s="276"/>
      <c r="P577" s="277"/>
      <c r="Q577" s="194">
        <f t="shared" si="88"/>
        <v>0</v>
      </c>
      <c r="R577" s="355">
        <f t="shared" si="84"/>
        <v>0</v>
      </c>
      <c r="S577" s="278">
        <f t="shared" si="80"/>
        <v>0</v>
      </c>
      <c r="T577" s="195" t="str">
        <f>IFERROR((VLOOKUP(I577&amp;N577&amp;P577,'AP Scores'!$F$2:$G$1500,2,FALSE)), "")</f>
        <v/>
      </c>
      <c r="U577" s="276"/>
      <c r="V577" s="279"/>
      <c r="W577" s="275"/>
      <c r="X577" s="355">
        <f t="shared" si="81"/>
        <v>0</v>
      </c>
      <c r="Y577" s="280"/>
      <c r="Z577" s="280"/>
      <c r="AA577" s="281">
        <f t="shared" si="89"/>
        <v>0</v>
      </c>
      <c r="AB577" s="281">
        <f t="shared" si="85"/>
        <v>0</v>
      </c>
      <c r="AC577" s="281">
        <f t="shared" si="82"/>
        <v>0</v>
      </c>
      <c r="AD577" s="195" t="str">
        <f>IFERROR((VLOOKUP(X577&amp;Y577&amp;Z577,'AP Scores'!$F$2:$G$1500,2,FALSE)), "")</f>
        <v/>
      </c>
      <c r="AE577" s="276"/>
      <c r="AF577" s="282"/>
      <c r="AG577" s="278">
        <f t="shared" si="83"/>
        <v>0</v>
      </c>
      <c r="AH577" s="280"/>
      <c r="AI577" s="280"/>
      <c r="AJ577" s="281" cm="1">
        <f t="array" ref="AJ577">IFERROR(_xlfn.IFS(AG577*AH577*AI577&gt;0,AG577*AH577*AI577,Q577&gt;0,Q577),0)</f>
        <v>0</v>
      </c>
      <c r="AK577" s="281">
        <f t="shared" si="86"/>
        <v>0</v>
      </c>
      <c r="AL577" s="278">
        <f t="shared" si="87"/>
        <v>0</v>
      </c>
      <c r="AM577" s="196" t="str" cm="1">
        <f t="array" ref="AM577">IFERROR(_xlfn.IFS(IFERROR(VLOOKUP(AG577&amp;AH577&amp;AI577,'AP Scores'!$F$2:$G$1500,2,FALSE),"")&lt;&gt;"",VLOOKUP(AG577&amp;AH577&amp;AI577,'AP Scores'!$F$2:$G$1500,2,FALSE),T577&lt;&gt;"",T577),"")</f>
        <v/>
      </c>
    </row>
    <row r="578" spans="1:39" ht="15">
      <c r="A578" s="106">
        <v>565</v>
      </c>
      <c r="B578" s="275"/>
      <c r="C578" s="275"/>
      <c r="D578" s="275"/>
      <c r="E578" s="203"/>
      <c r="F578" s="276"/>
      <c r="G578" s="276"/>
      <c r="H578" s="276"/>
      <c r="I578" s="277"/>
      <c r="J578" s="276"/>
      <c r="K578" s="204"/>
      <c r="L578" s="276"/>
      <c r="M578" s="276"/>
      <c r="N578" s="277"/>
      <c r="O578" s="276"/>
      <c r="P578" s="277"/>
      <c r="Q578" s="194">
        <f t="shared" si="88"/>
        <v>0</v>
      </c>
      <c r="R578" s="355">
        <f t="shared" si="84"/>
        <v>0</v>
      </c>
      <c r="S578" s="278">
        <f t="shared" si="80"/>
        <v>0</v>
      </c>
      <c r="T578" s="195" t="str">
        <f>IFERROR((VLOOKUP(I578&amp;N578&amp;P578,'AP Scores'!$F$2:$G$1500,2,FALSE)), "")</f>
        <v/>
      </c>
      <c r="U578" s="276"/>
      <c r="V578" s="279"/>
      <c r="W578" s="275"/>
      <c r="X578" s="355">
        <f t="shared" si="81"/>
        <v>0</v>
      </c>
      <c r="Y578" s="280"/>
      <c r="Z578" s="280"/>
      <c r="AA578" s="281">
        <f t="shared" si="89"/>
        <v>0</v>
      </c>
      <c r="AB578" s="281">
        <f t="shared" si="85"/>
        <v>0</v>
      </c>
      <c r="AC578" s="281">
        <f t="shared" si="82"/>
        <v>0</v>
      </c>
      <c r="AD578" s="195" t="str">
        <f>IFERROR((VLOOKUP(X578&amp;Y578&amp;Z578,'AP Scores'!$F$2:$G$1500,2,FALSE)), "")</f>
        <v/>
      </c>
      <c r="AE578" s="276"/>
      <c r="AF578" s="282"/>
      <c r="AG578" s="278">
        <f t="shared" si="83"/>
        <v>0</v>
      </c>
      <c r="AH578" s="280"/>
      <c r="AI578" s="280"/>
      <c r="AJ578" s="281" cm="1">
        <f t="array" ref="AJ578">IFERROR(_xlfn.IFS(AG578*AH578*AI578&gt;0,AG578*AH578*AI578,Q578&gt;0,Q578),0)</f>
        <v>0</v>
      </c>
      <c r="AK578" s="281">
        <f t="shared" si="86"/>
        <v>0</v>
      </c>
      <c r="AL578" s="278">
        <f t="shared" si="87"/>
        <v>0</v>
      </c>
      <c r="AM578" s="196" t="str" cm="1">
        <f t="array" ref="AM578">IFERROR(_xlfn.IFS(IFERROR(VLOOKUP(AG578&amp;AH578&amp;AI578,'AP Scores'!$F$2:$G$1500,2,FALSE),"")&lt;&gt;"",VLOOKUP(AG578&amp;AH578&amp;AI578,'AP Scores'!$F$2:$G$1500,2,FALSE),T578&lt;&gt;"",T578),"")</f>
        <v/>
      </c>
    </row>
    <row r="579" spans="1:39" ht="15">
      <c r="A579" s="106">
        <v>566</v>
      </c>
      <c r="B579" s="275"/>
      <c r="C579" s="275"/>
      <c r="D579" s="275"/>
      <c r="E579" s="203"/>
      <c r="F579" s="276"/>
      <c r="G579" s="276"/>
      <c r="H579" s="276"/>
      <c r="I579" s="277"/>
      <c r="J579" s="276"/>
      <c r="K579" s="204"/>
      <c r="L579" s="276"/>
      <c r="M579" s="276"/>
      <c r="N579" s="277"/>
      <c r="O579" s="276"/>
      <c r="P579" s="277"/>
      <c r="Q579" s="194">
        <f t="shared" si="88"/>
        <v>0</v>
      </c>
      <c r="R579" s="355">
        <f t="shared" si="84"/>
        <v>0</v>
      </c>
      <c r="S579" s="278">
        <f t="shared" si="80"/>
        <v>0</v>
      </c>
      <c r="T579" s="195" t="str">
        <f>IFERROR((VLOOKUP(I579&amp;N579&amp;P579,'AP Scores'!$F$2:$G$1500,2,FALSE)), "")</f>
        <v/>
      </c>
      <c r="U579" s="276"/>
      <c r="V579" s="279"/>
      <c r="W579" s="275"/>
      <c r="X579" s="355">
        <f t="shared" si="81"/>
        <v>0</v>
      </c>
      <c r="Y579" s="280"/>
      <c r="Z579" s="280"/>
      <c r="AA579" s="281">
        <f t="shared" si="89"/>
        <v>0</v>
      </c>
      <c r="AB579" s="281">
        <f t="shared" si="85"/>
        <v>0</v>
      </c>
      <c r="AC579" s="281">
        <f t="shared" si="82"/>
        <v>0</v>
      </c>
      <c r="AD579" s="195" t="str">
        <f>IFERROR((VLOOKUP(X579&amp;Y579&amp;Z579,'AP Scores'!$F$2:$G$1500,2,FALSE)), "")</f>
        <v/>
      </c>
      <c r="AE579" s="276"/>
      <c r="AF579" s="282"/>
      <c r="AG579" s="278">
        <f t="shared" si="83"/>
        <v>0</v>
      </c>
      <c r="AH579" s="280"/>
      <c r="AI579" s="280"/>
      <c r="AJ579" s="281" cm="1">
        <f t="array" ref="AJ579">IFERROR(_xlfn.IFS(AG579*AH579*AI579&gt;0,AG579*AH579*AI579,Q579&gt;0,Q579),0)</f>
        <v>0</v>
      </c>
      <c r="AK579" s="281">
        <f t="shared" si="86"/>
        <v>0</v>
      </c>
      <c r="AL579" s="278">
        <f t="shared" si="87"/>
        <v>0</v>
      </c>
      <c r="AM579" s="196" t="str" cm="1">
        <f t="array" ref="AM579">IFERROR(_xlfn.IFS(IFERROR(VLOOKUP(AG579&amp;AH579&amp;AI579,'AP Scores'!$F$2:$G$1500,2,FALSE),"")&lt;&gt;"",VLOOKUP(AG579&amp;AH579&amp;AI579,'AP Scores'!$F$2:$G$1500,2,FALSE),T579&lt;&gt;"",T579),"")</f>
        <v/>
      </c>
    </row>
    <row r="580" spans="1:39" ht="15">
      <c r="A580" s="106">
        <v>567</v>
      </c>
      <c r="B580" s="275"/>
      <c r="C580" s="275"/>
      <c r="D580" s="275"/>
      <c r="E580" s="203"/>
      <c r="F580" s="276"/>
      <c r="G580" s="276"/>
      <c r="H580" s="276"/>
      <c r="I580" s="277"/>
      <c r="J580" s="276"/>
      <c r="K580" s="204"/>
      <c r="L580" s="276"/>
      <c r="M580" s="276"/>
      <c r="N580" s="277"/>
      <c r="O580" s="276"/>
      <c r="P580" s="277"/>
      <c r="Q580" s="194">
        <f t="shared" si="88"/>
        <v>0</v>
      </c>
      <c r="R580" s="355">
        <f t="shared" si="84"/>
        <v>0</v>
      </c>
      <c r="S580" s="278">
        <f t="shared" si="80"/>
        <v>0</v>
      </c>
      <c r="T580" s="195" t="str">
        <f>IFERROR((VLOOKUP(I580&amp;N580&amp;P580,'AP Scores'!$F$2:$G$1500,2,FALSE)), "")</f>
        <v/>
      </c>
      <c r="U580" s="276"/>
      <c r="V580" s="279"/>
      <c r="W580" s="275"/>
      <c r="X580" s="355">
        <f t="shared" si="81"/>
        <v>0</v>
      </c>
      <c r="Y580" s="280"/>
      <c r="Z580" s="280"/>
      <c r="AA580" s="281">
        <f t="shared" si="89"/>
        <v>0</v>
      </c>
      <c r="AB580" s="281">
        <f t="shared" si="85"/>
        <v>0</v>
      </c>
      <c r="AC580" s="281">
        <f t="shared" si="82"/>
        <v>0</v>
      </c>
      <c r="AD580" s="195" t="str">
        <f>IFERROR((VLOOKUP(X580&amp;Y580&amp;Z580,'AP Scores'!$F$2:$G$1500,2,FALSE)), "")</f>
        <v/>
      </c>
      <c r="AE580" s="276"/>
      <c r="AF580" s="282"/>
      <c r="AG580" s="278">
        <f t="shared" si="83"/>
        <v>0</v>
      </c>
      <c r="AH580" s="280"/>
      <c r="AI580" s="280"/>
      <c r="AJ580" s="281" cm="1">
        <f t="array" ref="AJ580">IFERROR(_xlfn.IFS(AG580*AH580*AI580&gt;0,AG580*AH580*AI580,Q580&gt;0,Q580),0)</f>
        <v>0</v>
      </c>
      <c r="AK580" s="281">
        <f t="shared" si="86"/>
        <v>0</v>
      </c>
      <c r="AL580" s="278">
        <f t="shared" si="87"/>
        <v>0</v>
      </c>
      <c r="AM580" s="196" t="str" cm="1">
        <f t="array" ref="AM580">IFERROR(_xlfn.IFS(IFERROR(VLOOKUP(AG580&amp;AH580&amp;AI580,'AP Scores'!$F$2:$G$1500,2,FALSE),"")&lt;&gt;"",VLOOKUP(AG580&amp;AH580&amp;AI580,'AP Scores'!$F$2:$G$1500,2,FALSE),T580&lt;&gt;"",T580),"")</f>
        <v/>
      </c>
    </row>
    <row r="581" spans="1:39" ht="15">
      <c r="A581" s="106">
        <v>568</v>
      </c>
      <c r="B581" s="275"/>
      <c r="C581" s="275"/>
      <c r="D581" s="275"/>
      <c r="E581" s="203"/>
      <c r="F581" s="276"/>
      <c r="G581" s="276"/>
      <c r="H581" s="276"/>
      <c r="I581" s="277"/>
      <c r="J581" s="276"/>
      <c r="K581" s="204"/>
      <c r="L581" s="276"/>
      <c r="M581" s="276"/>
      <c r="N581" s="277"/>
      <c r="O581" s="276"/>
      <c r="P581" s="277"/>
      <c r="Q581" s="194">
        <f t="shared" si="88"/>
        <v>0</v>
      </c>
      <c r="R581" s="355">
        <f t="shared" si="84"/>
        <v>0</v>
      </c>
      <c r="S581" s="278">
        <f t="shared" si="80"/>
        <v>0</v>
      </c>
      <c r="T581" s="195" t="str">
        <f>IFERROR((VLOOKUP(I581&amp;N581&amp;P581,'AP Scores'!$F$2:$G$1500,2,FALSE)), "")</f>
        <v/>
      </c>
      <c r="U581" s="276"/>
      <c r="V581" s="279"/>
      <c r="W581" s="275"/>
      <c r="X581" s="355">
        <f t="shared" si="81"/>
        <v>0</v>
      </c>
      <c r="Y581" s="280"/>
      <c r="Z581" s="280"/>
      <c r="AA581" s="281">
        <f t="shared" si="89"/>
        <v>0</v>
      </c>
      <c r="AB581" s="281">
        <f t="shared" si="85"/>
        <v>0</v>
      </c>
      <c r="AC581" s="281">
        <f t="shared" si="82"/>
        <v>0</v>
      </c>
      <c r="AD581" s="195" t="str">
        <f>IFERROR((VLOOKUP(X581&amp;Y581&amp;Z581,'AP Scores'!$F$2:$G$1500,2,FALSE)), "")</f>
        <v/>
      </c>
      <c r="AE581" s="276"/>
      <c r="AF581" s="282"/>
      <c r="AG581" s="278">
        <f t="shared" si="83"/>
        <v>0</v>
      </c>
      <c r="AH581" s="280"/>
      <c r="AI581" s="280"/>
      <c r="AJ581" s="281" cm="1">
        <f t="array" ref="AJ581">IFERROR(_xlfn.IFS(AG581*AH581*AI581&gt;0,AG581*AH581*AI581,Q581&gt;0,Q581),0)</f>
        <v>0</v>
      </c>
      <c r="AK581" s="281">
        <f t="shared" si="86"/>
        <v>0</v>
      </c>
      <c r="AL581" s="278">
        <f t="shared" si="87"/>
        <v>0</v>
      </c>
      <c r="AM581" s="196" t="str" cm="1">
        <f t="array" ref="AM581">IFERROR(_xlfn.IFS(IFERROR(VLOOKUP(AG581&amp;AH581&amp;AI581,'AP Scores'!$F$2:$G$1500,2,FALSE),"")&lt;&gt;"",VLOOKUP(AG581&amp;AH581&amp;AI581,'AP Scores'!$F$2:$G$1500,2,FALSE),T581&lt;&gt;"",T581),"")</f>
        <v/>
      </c>
    </row>
    <row r="582" spans="1:39" ht="15">
      <c r="A582" s="106">
        <v>569</v>
      </c>
      <c r="B582" s="275"/>
      <c r="C582" s="275"/>
      <c r="D582" s="275"/>
      <c r="E582" s="203"/>
      <c r="F582" s="276"/>
      <c r="G582" s="276"/>
      <c r="H582" s="276"/>
      <c r="I582" s="277"/>
      <c r="J582" s="276"/>
      <c r="K582" s="204"/>
      <c r="L582" s="276"/>
      <c r="M582" s="276"/>
      <c r="N582" s="277"/>
      <c r="O582" s="276"/>
      <c r="P582" s="277"/>
      <c r="Q582" s="194">
        <f t="shared" si="88"/>
        <v>0</v>
      </c>
      <c r="R582" s="355">
        <f t="shared" si="84"/>
        <v>0</v>
      </c>
      <c r="S582" s="278">
        <f t="shared" si="80"/>
        <v>0</v>
      </c>
      <c r="T582" s="195" t="str">
        <f>IFERROR((VLOOKUP(I582&amp;N582&amp;P582,'AP Scores'!$F$2:$G$1500,2,FALSE)), "")</f>
        <v/>
      </c>
      <c r="U582" s="276"/>
      <c r="V582" s="279"/>
      <c r="W582" s="275"/>
      <c r="X582" s="355">
        <f t="shared" si="81"/>
        <v>0</v>
      </c>
      <c r="Y582" s="280"/>
      <c r="Z582" s="280"/>
      <c r="AA582" s="281">
        <f t="shared" si="89"/>
        <v>0</v>
      </c>
      <c r="AB582" s="281">
        <f t="shared" si="85"/>
        <v>0</v>
      </c>
      <c r="AC582" s="281">
        <f t="shared" si="82"/>
        <v>0</v>
      </c>
      <c r="AD582" s="195" t="str">
        <f>IFERROR((VLOOKUP(X582&amp;Y582&amp;Z582,'AP Scores'!$F$2:$G$1500,2,FALSE)), "")</f>
        <v/>
      </c>
      <c r="AE582" s="276"/>
      <c r="AF582" s="282"/>
      <c r="AG582" s="278">
        <f t="shared" si="83"/>
        <v>0</v>
      </c>
      <c r="AH582" s="280"/>
      <c r="AI582" s="280"/>
      <c r="AJ582" s="281" cm="1">
        <f t="array" ref="AJ582">IFERROR(_xlfn.IFS(AG582*AH582*AI582&gt;0,AG582*AH582*AI582,Q582&gt;0,Q582),0)</f>
        <v>0</v>
      </c>
      <c r="AK582" s="281">
        <f t="shared" si="86"/>
        <v>0</v>
      </c>
      <c r="AL582" s="278">
        <f t="shared" si="87"/>
        <v>0</v>
      </c>
      <c r="AM582" s="196" t="str" cm="1">
        <f t="array" ref="AM582">IFERROR(_xlfn.IFS(IFERROR(VLOOKUP(AG582&amp;AH582&amp;AI582,'AP Scores'!$F$2:$G$1500,2,FALSE),"")&lt;&gt;"",VLOOKUP(AG582&amp;AH582&amp;AI582,'AP Scores'!$F$2:$G$1500,2,FALSE),T582&lt;&gt;"",T582),"")</f>
        <v/>
      </c>
    </row>
    <row r="583" spans="1:39" ht="15">
      <c r="A583" s="106">
        <v>570</v>
      </c>
      <c r="B583" s="275"/>
      <c r="C583" s="275"/>
      <c r="D583" s="275"/>
      <c r="E583" s="203"/>
      <c r="F583" s="276"/>
      <c r="G583" s="276"/>
      <c r="H583" s="276"/>
      <c r="I583" s="277"/>
      <c r="J583" s="276"/>
      <c r="K583" s="204"/>
      <c r="L583" s="276"/>
      <c r="M583" s="276"/>
      <c r="N583" s="277"/>
      <c r="O583" s="276"/>
      <c r="P583" s="277"/>
      <c r="Q583" s="194">
        <f t="shared" si="88"/>
        <v>0</v>
      </c>
      <c r="R583" s="355">
        <f t="shared" si="84"/>
        <v>0</v>
      </c>
      <c r="S583" s="278">
        <f t="shared" si="80"/>
        <v>0</v>
      </c>
      <c r="T583" s="195" t="str">
        <f>IFERROR((VLOOKUP(I583&amp;N583&amp;P583,'AP Scores'!$F$2:$G$1500,2,FALSE)), "")</f>
        <v/>
      </c>
      <c r="U583" s="276"/>
      <c r="V583" s="279"/>
      <c r="W583" s="275"/>
      <c r="X583" s="355">
        <f t="shared" si="81"/>
        <v>0</v>
      </c>
      <c r="Y583" s="280"/>
      <c r="Z583" s="280"/>
      <c r="AA583" s="281">
        <f t="shared" si="89"/>
        <v>0</v>
      </c>
      <c r="AB583" s="281">
        <f t="shared" si="85"/>
        <v>0</v>
      </c>
      <c r="AC583" s="281">
        <f t="shared" si="82"/>
        <v>0</v>
      </c>
      <c r="AD583" s="195" t="str">
        <f>IFERROR((VLOOKUP(X583&amp;Y583&amp;Z583,'AP Scores'!$F$2:$G$1500,2,FALSE)), "")</f>
        <v/>
      </c>
      <c r="AE583" s="276"/>
      <c r="AF583" s="282"/>
      <c r="AG583" s="278">
        <f t="shared" si="83"/>
        <v>0</v>
      </c>
      <c r="AH583" s="280"/>
      <c r="AI583" s="280"/>
      <c r="AJ583" s="281" cm="1">
        <f t="array" ref="AJ583">IFERROR(_xlfn.IFS(AG583*AH583*AI583&gt;0,AG583*AH583*AI583,Q583&gt;0,Q583),0)</f>
        <v>0</v>
      </c>
      <c r="AK583" s="281">
        <f t="shared" si="86"/>
        <v>0</v>
      </c>
      <c r="AL583" s="278">
        <f t="shared" si="87"/>
        <v>0</v>
      </c>
      <c r="AM583" s="196" t="str" cm="1">
        <f t="array" ref="AM583">IFERROR(_xlfn.IFS(IFERROR(VLOOKUP(AG583&amp;AH583&amp;AI583,'AP Scores'!$F$2:$G$1500,2,FALSE),"")&lt;&gt;"",VLOOKUP(AG583&amp;AH583&amp;AI583,'AP Scores'!$F$2:$G$1500,2,FALSE),T583&lt;&gt;"",T583),"")</f>
        <v/>
      </c>
    </row>
    <row r="584" spans="1:39" ht="15">
      <c r="A584" s="106">
        <v>571</v>
      </c>
      <c r="B584" s="275"/>
      <c r="C584" s="275"/>
      <c r="D584" s="275"/>
      <c r="E584" s="203"/>
      <c r="F584" s="276"/>
      <c r="G584" s="276"/>
      <c r="H584" s="276"/>
      <c r="I584" s="277"/>
      <c r="J584" s="276"/>
      <c r="K584" s="204"/>
      <c r="L584" s="276"/>
      <c r="M584" s="276"/>
      <c r="N584" s="277"/>
      <c r="O584" s="276"/>
      <c r="P584" s="277"/>
      <c r="Q584" s="194">
        <f t="shared" si="88"/>
        <v>0</v>
      </c>
      <c r="R584" s="355">
        <f t="shared" si="84"/>
        <v>0</v>
      </c>
      <c r="S584" s="278">
        <f t="shared" si="80"/>
        <v>0</v>
      </c>
      <c r="T584" s="195" t="str">
        <f>IFERROR((VLOOKUP(I584&amp;N584&amp;P584,'AP Scores'!$F$2:$G$1500,2,FALSE)), "")</f>
        <v/>
      </c>
      <c r="U584" s="276"/>
      <c r="V584" s="279"/>
      <c r="W584" s="275"/>
      <c r="X584" s="355">
        <f t="shared" si="81"/>
        <v>0</v>
      </c>
      <c r="Y584" s="280"/>
      <c r="Z584" s="280"/>
      <c r="AA584" s="281">
        <f t="shared" si="89"/>
        <v>0</v>
      </c>
      <c r="AB584" s="281">
        <f t="shared" si="85"/>
        <v>0</v>
      </c>
      <c r="AC584" s="281">
        <f t="shared" si="82"/>
        <v>0</v>
      </c>
      <c r="AD584" s="195" t="str">
        <f>IFERROR((VLOOKUP(X584&amp;Y584&amp;Z584,'AP Scores'!$F$2:$G$1500,2,FALSE)), "")</f>
        <v/>
      </c>
      <c r="AE584" s="276"/>
      <c r="AF584" s="282"/>
      <c r="AG584" s="278">
        <f t="shared" si="83"/>
        <v>0</v>
      </c>
      <c r="AH584" s="280"/>
      <c r="AI584" s="280"/>
      <c r="AJ584" s="281" cm="1">
        <f t="array" ref="AJ584">IFERROR(_xlfn.IFS(AG584*AH584*AI584&gt;0,AG584*AH584*AI584,Q584&gt;0,Q584),0)</f>
        <v>0</v>
      </c>
      <c r="AK584" s="281">
        <f t="shared" si="86"/>
        <v>0</v>
      </c>
      <c r="AL584" s="278">
        <f t="shared" si="87"/>
        <v>0</v>
      </c>
      <c r="AM584" s="196" t="str" cm="1">
        <f t="array" ref="AM584">IFERROR(_xlfn.IFS(IFERROR(VLOOKUP(AG584&amp;AH584&amp;AI584,'AP Scores'!$F$2:$G$1500,2,FALSE),"")&lt;&gt;"",VLOOKUP(AG584&amp;AH584&amp;AI584,'AP Scores'!$F$2:$G$1500,2,FALSE),T584&lt;&gt;"",T584),"")</f>
        <v/>
      </c>
    </row>
    <row r="585" spans="1:39" ht="15">
      <c r="A585" s="106">
        <v>572</v>
      </c>
      <c r="B585" s="275"/>
      <c r="C585" s="275"/>
      <c r="D585" s="275"/>
      <c r="E585" s="203"/>
      <c r="F585" s="276"/>
      <c r="G585" s="276"/>
      <c r="H585" s="276"/>
      <c r="I585" s="277"/>
      <c r="J585" s="276"/>
      <c r="K585" s="204"/>
      <c r="L585" s="276"/>
      <c r="M585" s="276"/>
      <c r="N585" s="277"/>
      <c r="O585" s="276"/>
      <c r="P585" s="277"/>
      <c r="Q585" s="194">
        <f t="shared" si="88"/>
        <v>0</v>
      </c>
      <c r="R585" s="355">
        <f t="shared" si="84"/>
        <v>0</v>
      </c>
      <c r="S585" s="278">
        <f t="shared" si="80"/>
        <v>0</v>
      </c>
      <c r="T585" s="195" t="str">
        <f>IFERROR((VLOOKUP(I585&amp;N585&amp;P585,'AP Scores'!$F$2:$G$1500,2,FALSE)), "")</f>
        <v/>
      </c>
      <c r="U585" s="276"/>
      <c r="V585" s="279"/>
      <c r="W585" s="275"/>
      <c r="X585" s="355">
        <f t="shared" si="81"/>
        <v>0</v>
      </c>
      <c r="Y585" s="280"/>
      <c r="Z585" s="280"/>
      <c r="AA585" s="281">
        <f t="shared" si="89"/>
        <v>0</v>
      </c>
      <c r="AB585" s="281">
        <f t="shared" si="85"/>
        <v>0</v>
      </c>
      <c r="AC585" s="281">
        <f t="shared" si="82"/>
        <v>0</v>
      </c>
      <c r="AD585" s="195" t="str">
        <f>IFERROR((VLOOKUP(X585&amp;Y585&amp;Z585,'AP Scores'!$F$2:$G$1500,2,FALSE)), "")</f>
        <v/>
      </c>
      <c r="AE585" s="276"/>
      <c r="AF585" s="282"/>
      <c r="AG585" s="278">
        <f t="shared" si="83"/>
        <v>0</v>
      </c>
      <c r="AH585" s="280"/>
      <c r="AI585" s="280"/>
      <c r="AJ585" s="281" cm="1">
        <f t="array" ref="AJ585">IFERROR(_xlfn.IFS(AG585*AH585*AI585&gt;0,AG585*AH585*AI585,Q585&gt;0,Q585),0)</f>
        <v>0</v>
      </c>
      <c r="AK585" s="281">
        <f t="shared" si="86"/>
        <v>0</v>
      </c>
      <c r="AL585" s="278">
        <f t="shared" si="87"/>
        <v>0</v>
      </c>
      <c r="AM585" s="196" t="str" cm="1">
        <f t="array" ref="AM585">IFERROR(_xlfn.IFS(IFERROR(VLOOKUP(AG585&amp;AH585&amp;AI585,'AP Scores'!$F$2:$G$1500,2,FALSE),"")&lt;&gt;"",VLOOKUP(AG585&amp;AH585&amp;AI585,'AP Scores'!$F$2:$G$1500,2,FALSE),T585&lt;&gt;"",T585),"")</f>
        <v/>
      </c>
    </row>
    <row r="586" spans="1:39" ht="15">
      <c r="A586" s="106">
        <v>573</v>
      </c>
      <c r="B586" s="275"/>
      <c r="C586" s="275"/>
      <c r="D586" s="275"/>
      <c r="E586" s="203"/>
      <c r="F586" s="276"/>
      <c r="G586" s="276"/>
      <c r="H586" s="276"/>
      <c r="I586" s="277"/>
      <c r="J586" s="276"/>
      <c r="K586" s="204"/>
      <c r="L586" s="276"/>
      <c r="M586" s="276"/>
      <c r="N586" s="277"/>
      <c r="O586" s="276"/>
      <c r="P586" s="277"/>
      <c r="Q586" s="194">
        <f t="shared" si="88"/>
        <v>0</v>
      </c>
      <c r="R586" s="355">
        <f t="shared" si="84"/>
        <v>0</v>
      </c>
      <c r="S586" s="278">
        <f t="shared" si="80"/>
        <v>0</v>
      </c>
      <c r="T586" s="195" t="str">
        <f>IFERROR((VLOOKUP(I586&amp;N586&amp;P586,'AP Scores'!$F$2:$G$1500,2,FALSE)), "")</f>
        <v/>
      </c>
      <c r="U586" s="276"/>
      <c r="V586" s="279"/>
      <c r="W586" s="275"/>
      <c r="X586" s="355">
        <f t="shared" si="81"/>
        <v>0</v>
      </c>
      <c r="Y586" s="280"/>
      <c r="Z586" s="280"/>
      <c r="AA586" s="281">
        <f t="shared" si="89"/>
        <v>0</v>
      </c>
      <c r="AB586" s="281">
        <f t="shared" si="85"/>
        <v>0</v>
      </c>
      <c r="AC586" s="281">
        <f t="shared" si="82"/>
        <v>0</v>
      </c>
      <c r="AD586" s="195" t="str">
        <f>IFERROR((VLOOKUP(X586&amp;Y586&amp;Z586,'AP Scores'!$F$2:$G$1500,2,FALSE)), "")</f>
        <v/>
      </c>
      <c r="AE586" s="276"/>
      <c r="AF586" s="282"/>
      <c r="AG586" s="278">
        <f t="shared" si="83"/>
        <v>0</v>
      </c>
      <c r="AH586" s="280"/>
      <c r="AI586" s="280"/>
      <c r="AJ586" s="281" cm="1">
        <f t="array" ref="AJ586">IFERROR(_xlfn.IFS(AG586*AH586*AI586&gt;0,AG586*AH586*AI586,Q586&gt;0,Q586),0)</f>
        <v>0</v>
      </c>
      <c r="AK586" s="281">
        <f t="shared" si="86"/>
        <v>0</v>
      </c>
      <c r="AL586" s="278">
        <f t="shared" si="87"/>
        <v>0</v>
      </c>
      <c r="AM586" s="196" t="str" cm="1">
        <f t="array" ref="AM586">IFERROR(_xlfn.IFS(IFERROR(VLOOKUP(AG586&amp;AH586&amp;AI586,'AP Scores'!$F$2:$G$1500,2,FALSE),"")&lt;&gt;"",VLOOKUP(AG586&amp;AH586&amp;AI586,'AP Scores'!$F$2:$G$1500,2,FALSE),T586&lt;&gt;"",T586),"")</f>
        <v/>
      </c>
    </row>
    <row r="587" spans="1:39" ht="15">
      <c r="A587" s="106">
        <v>574</v>
      </c>
      <c r="B587" s="275"/>
      <c r="C587" s="275"/>
      <c r="D587" s="275"/>
      <c r="E587" s="203"/>
      <c r="F587" s="276"/>
      <c r="G587" s="276"/>
      <c r="H587" s="276"/>
      <c r="I587" s="277"/>
      <c r="J587" s="276"/>
      <c r="K587" s="204"/>
      <c r="L587" s="276"/>
      <c r="M587" s="276"/>
      <c r="N587" s="277"/>
      <c r="O587" s="276"/>
      <c r="P587" s="277"/>
      <c r="Q587" s="194">
        <f t="shared" si="88"/>
        <v>0</v>
      </c>
      <c r="R587" s="355">
        <f t="shared" si="84"/>
        <v>0</v>
      </c>
      <c r="S587" s="278">
        <f t="shared" si="80"/>
        <v>0</v>
      </c>
      <c r="T587" s="195" t="str">
        <f>IFERROR((VLOOKUP(I587&amp;N587&amp;P587,'AP Scores'!$F$2:$G$1500,2,FALSE)), "")</f>
        <v/>
      </c>
      <c r="U587" s="276"/>
      <c r="V587" s="279"/>
      <c r="W587" s="275"/>
      <c r="X587" s="355">
        <f t="shared" si="81"/>
        <v>0</v>
      </c>
      <c r="Y587" s="280"/>
      <c r="Z587" s="280"/>
      <c r="AA587" s="281">
        <f t="shared" si="89"/>
        <v>0</v>
      </c>
      <c r="AB587" s="281">
        <f t="shared" si="85"/>
        <v>0</v>
      </c>
      <c r="AC587" s="281">
        <f t="shared" si="82"/>
        <v>0</v>
      </c>
      <c r="AD587" s="195" t="str">
        <f>IFERROR((VLOOKUP(X587&amp;Y587&amp;Z587,'AP Scores'!$F$2:$G$1500,2,FALSE)), "")</f>
        <v/>
      </c>
      <c r="AE587" s="276"/>
      <c r="AF587" s="282"/>
      <c r="AG587" s="278">
        <f t="shared" si="83"/>
        <v>0</v>
      </c>
      <c r="AH587" s="280"/>
      <c r="AI587" s="280"/>
      <c r="AJ587" s="281" cm="1">
        <f t="array" ref="AJ587">IFERROR(_xlfn.IFS(AG587*AH587*AI587&gt;0,AG587*AH587*AI587,Q587&gt;0,Q587),0)</f>
        <v>0</v>
      </c>
      <c r="AK587" s="281">
        <f t="shared" si="86"/>
        <v>0</v>
      </c>
      <c r="AL587" s="278">
        <f t="shared" si="87"/>
        <v>0</v>
      </c>
      <c r="AM587" s="196" t="str" cm="1">
        <f t="array" ref="AM587">IFERROR(_xlfn.IFS(IFERROR(VLOOKUP(AG587&amp;AH587&amp;AI587,'AP Scores'!$F$2:$G$1500,2,FALSE),"")&lt;&gt;"",VLOOKUP(AG587&amp;AH587&amp;AI587,'AP Scores'!$F$2:$G$1500,2,FALSE),T587&lt;&gt;"",T587),"")</f>
        <v/>
      </c>
    </row>
    <row r="588" spans="1:39" ht="15">
      <c r="A588" s="106">
        <v>575</v>
      </c>
      <c r="B588" s="275"/>
      <c r="C588" s="275"/>
      <c r="D588" s="275"/>
      <c r="E588" s="203"/>
      <c r="F588" s="276"/>
      <c r="G588" s="276"/>
      <c r="H588" s="276"/>
      <c r="I588" s="277"/>
      <c r="J588" s="276"/>
      <c r="K588" s="204"/>
      <c r="L588" s="276"/>
      <c r="M588" s="276"/>
      <c r="N588" s="277"/>
      <c r="O588" s="276"/>
      <c r="P588" s="277"/>
      <c r="Q588" s="194">
        <f t="shared" si="88"/>
        <v>0</v>
      </c>
      <c r="R588" s="355">
        <f t="shared" si="84"/>
        <v>0</v>
      </c>
      <c r="S588" s="278">
        <f t="shared" si="80"/>
        <v>0</v>
      </c>
      <c r="T588" s="195" t="str">
        <f>IFERROR((VLOOKUP(I588&amp;N588&amp;P588,'AP Scores'!$F$2:$G$1500,2,FALSE)), "")</f>
        <v/>
      </c>
      <c r="U588" s="276"/>
      <c r="V588" s="279"/>
      <c r="W588" s="275"/>
      <c r="X588" s="355">
        <f t="shared" si="81"/>
        <v>0</v>
      </c>
      <c r="Y588" s="280"/>
      <c r="Z588" s="280"/>
      <c r="AA588" s="281">
        <f t="shared" si="89"/>
        <v>0</v>
      </c>
      <c r="AB588" s="281">
        <f t="shared" si="85"/>
        <v>0</v>
      </c>
      <c r="AC588" s="281">
        <f t="shared" si="82"/>
        <v>0</v>
      </c>
      <c r="AD588" s="195" t="str">
        <f>IFERROR((VLOOKUP(X588&amp;Y588&amp;Z588,'AP Scores'!$F$2:$G$1500,2,FALSE)), "")</f>
        <v/>
      </c>
      <c r="AE588" s="276"/>
      <c r="AF588" s="282"/>
      <c r="AG588" s="278">
        <f t="shared" si="83"/>
        <v>0</v>
      </c>
      <c r="AH588" s="280"/>
      <c r="AI588" s="280"/>
      <c r="AJ588" s="281" cm="1">
        <f t="array" ref="AJ588">IFERROR(_xlfn.IFS(AG588*AH588*AI588&gt;0,AG588*AH588*AI588,Q588&gt;0,Q588),0)</f>
        <v>0</v>
      </c>
      <c r="AK588" s="281">
        <f t="shared" si="86"/>
        <v>0</v>
      </c>
      <c r="AL588" s="278">
        <f t="shared" si="87"/>
        <v>0</v>
      </c>
      <c r="AM588" s="196" t="str" cm="1">
        <f t="array" ref="AM588">IFERROR(_xlfn.IFS(IFERROR(VLOOKUP(AG588&amp;AH588&amp;AI588,'AP Scores'!$F$2:$G$1500,2,FALSE),"")&lt;&gt;"",VLOOKUP(AG588&amp;AH588&amp;AI588,'AP Scores'!$F$2:$G$1500,2,FALSE),T588&lt;&gt;"",T588),"")</f>
        <v/>
      </c>
    </row>
    <row r="589" spans="1:39" ht="15">
      <c r="A589" s="106">
        <v>576</v>
      </c>
      <c r="B589" s="275"/>
      <c r="C589" s="275"/>
      <c r="D589" s="275"/>
      <c r="E589" s="203"/>
      <c r="F589" s="276"/>
      <c r="G589" s="276"/>
      <c r="H589" s="276"/>
      <c r="I589" s="277"/>
      <c r="J589" s="276"/>
      <c r="K589" s="204"/>
      <c r="L589" s="276"/>
      <c r="M589" s="276"/>
      <c r="N589" s="277"/>
      <c r="O589" s="276"/>
      <c r="P589" s="277"/>
      <c r="Q589" s="194">
        <f t="shared" si="88"/>
        <v>0</v>
      </c>
      <c r="R589" s="355">
        <f t="shared" si="84"/>
        <v>0</v>
      </c>
      <c r="S589" s="278">
        <f t="shared" si="80"/>
        <v>0</v>
      </c>
      <c r="T589" s="195" t="str">
        <f>IFERROR((VLOOKUP(I589&amp;N589&amp;P589,'AP Scores'!$F$2:$G$1500,2,FALSE)), "")</f>
        <v/>
      </c>
      <c r="U589" s="276"/>
      <c r="V589" s="279"/>
      <c r="W589" s="275"/>
      <c r="X589" s="355">
        <f t="shared" si="81"/>
        <v>0</v>
      </c>
      <c r="Y589" s="280"/>
      <c r="Z589" s="280"/>
      <c r="AA589" s="281">
        <f t="shared" si="89"/>
        <v>0</v>
      </c>
      <c r="AB589" s="281">
        <f t="shared" si="85"/>
        <v>0</v>
      </c>
      <c r="AC589" s="281">
        <f t="shared" si="82"/>
        <v>0</v>
      </c>
      <c r="AD589" s="195" t="str">
        <f>IFERROR((VLOOKUP(X589&amp;Y589&amp;Z589,'AP Scores'!$F$2:$G$1500,2,FALSE)), "")</f>
        <v/>
      </c>
      <c r="AE589" s="276"/>
      <c r="AF589" s="282"/>
      <c r="AG589" s="278">
        <f t="shared" si="83"/>
        <v>0</v>
      </c>
      <c r="AH589" s="280"/>
      <c r="AI589" s="280"/>
      <c r="AJ589" s="281" cm="1">
        <f t="array" ref="AJ589">IFERROR(_xlfn.IFS(AG589*AH589*AI589&gt;0,AG589*AH589*AI589,Q589&gt;0,Q589),0)</f>
        <v>0</v>
      </c>
      <c r="AK589" s="281">
        <f t="shared" si="86"/>
        <v>0</v>
      </c>
      <c r="AL589" s="278">
        <f t="shared" si="87"/>
        <v>0</v>
      </c>
      <c r="AM589" s="196" t="str" cm="1">
        <f t="array" ref="AM589">IFERROR(_xlfn.IFS(IFERROR(VLOOKUP(AG589&amp;AH589&amp;AI589,'AP Scores'!$F$2:$G$1500,2,FALSE),"")&lt;&gt;"",VLOOKUP(AG589&amp;AH589&amp;AI589,'AP Scores'!$F$2:$G$1500,2,FALSE),T589&lt;&gt;"",T589),"")</f>
        <v/>
      </c>
    </row>
    <row r="590" spans="1:39" ht="15">
      <c r="A590" s="106">
        <v>577</v>
      </c>
      <c r="B590" s="275"/>
      <c r="C590" s="275"/>
      <c r="D590" s="275"/>
      <c r="E590" s="203"/>
      <c r="F590" s="276"/>
      <c r="G590" s="276"/>
      <c r="H590" s="276"/>
      <c r="I590" s="277"/>
      <c r="J590" s="276"/>
      <c r="K590" s="204"/>
      <c r="L590" s="276"/>
      <c r="M590" s="276"/>
      <c r="N590" s="277"/>
      <c r="O590" s="276"/>
      <c r="P590" s="277"/>
      <c r="Q590" s="194">
        <f t="shared" si="88"/>
        <v>0</v>
      </c>
      <c r="R590" s="355">
        <f t="shared" si="84"/>
        <v>0</v>
      </c>
      <c r="S590" s="278">
        <f t="shared" ref="S590:S653" si="90">I590*N590</f>
        <v>0</v>
      </c>
      <c r="T590" s="195" t="str">
        <f>IFERROR((VLOOKUP(I590&amp;N590&amp;P590,'AP Scores'!$F$2:$G$1500,2,FALSE)), "")</f>
        <v/>
      </c>
      <c r="U590" s="276"/>
      <c r="V590" s="279"/>
      <c r="W590" s="275"/>
      <c r="X590" s="355">
        <f t="shared" ref="X590:X653" si="91">I590</f>
        <v>0</v>
      </c>
      <c r="Y590" s="280"/>
      <c r="Z590" s="280"/>
      <c r="AA590" s="281">
        <f t="shared" si="89"/>
        <v>0</v>
      </c>
      <c r="AB590" s="281">
        <f t="shared" si="85"/>
        <v>0</v>
      </c>
      <c r="AC590" s="281">
        <f t="shared" ref="AC590:AC653" si="92">X590*Y590</f>
        <v>0</v>
      </c>
      <c r="AD590" s="195" t="str">
        <f>IFERROR((VLOOKUP(X590&amp;Y590&amp;Z590,'AP Scores'!$F$2:$G$1500,2,FALSE)), "")</f>
        <v/>
      </c>
      <c r="AE590" s="276"/>
      <c r="AF590" s="282"/>
      <c r="AG590" s="278">
        <f t="shared" ref="AG590:AG653" si="93">I590</f>
        <v>0</v>
      </c>
      <c r="AH590" s="280"/>
      <c r="AI590" s="280"/>
      <c r="AJ590" s="281" cm="1">
        <f t="array" ref="AJ590">IFERROR(_xlfn.IFS(AG590*AH590*AI590&gt;0,AG590*AH590*AI590,Q590&gt;0,Q590),0)</f>
        <v>0</v>
      </c>
      <c r="AK590" s="281">
        <f t="shared" si="86"/>
        <v>0</v>
      </c>
      <c r="AL590" s="278">
        <f t="shared" si="87"/>
        <v>0</v>
      </c>
      <c r="AM590" s="196" t="str" cm="1">
        <f t="array" ref="AM590">IFERROR(_xlfn.IFS(IFERROR(VLOOKUP(AG590&amp;AH590&amp;AI590,'AP Scores'!$F$2:$G$1500,2,FALSE),"")&lt;&gt;"",VLOOKUP(AG590&amp;AH590&amp;AI590,'AP Scores'!$F$2:$G$1500,2,FALSE),T590&lt;&gt;"",T590),"")</f>
        <v/>
      </c>
    </row>
    <row r="591" spans="1:39" ht="15">
      <c r="A591" s="106">
        <v>578</v>
      </c>
      <c r="B591" s="275"/>
      <c r="C591" s="275"/>
      <c r="D591" s="275"/>
      <c r="E591" s="203"/>
      <c r="F591" s="276"/>
      <c r="G591" s="276"/>
      <c r="H591" s="276"/>
      <c r="I591" s="277"/>
      <c r="J591" s="276"/>
      <c r="K591" s="204"/>
      <c r="L591" s="276"/>
      <c r="M591" s="276"/>
      <c r="N591" s="277"/>
      <c r="O591" s="276"/>
      <c r="P591" s="277"/>
      <c r="Q591" s="194">
        <f t="shared" si="88"/>
        <v>0</v>
      </c>
      <c r="R591" s="355">
        <f t="shared" ref="R591:R654" si="94">I591*P591</f>
        <v>0</v>
      </c>
      <c r="S591" s="278">
        <f t="shared" si="90"/>
        <v>0</v>
      </c>
      <c r="T591" s="195" t="str">
        <f>IFERROR((VLOOKUP(I591&amp;N591&amp;P591,'AP Scores'!$F$2:$G$1500,2,FALSE)), "")</f>
        <v/>
      </c>
      <c r="U591" s="276"/>
      <c r="V591" s="279"/>
      <c r="W591" s="275"/>
      <c r="X591" s="355">
        <f t="shared" si="91"/>
        <v>0</v>
      </c>
      <c r="Y591" s="280"/>
      <c r="Z591" s="280"/>
      <c r="AA591" s="281">
        <f t="shared" si="89"/>
        <v>0</v>
      </c>
      <c r="AB591" s="281">
        <f t="shared" ref="AB591:AB654" si="95">X591*Z591</f>
        <v>0</v>
      </c>
      <c r="AC591" s="281">
        <f t="shared" si="92"/>
        <v>0</v>
      </c>
      <c r="AD591" s="195" t="str">
        <f>IFERROR((VLOOKUP(X591&amp;Y591&amp;Z591,'AP Scores'!$F$2:$G$1500,2,FALSE)), "")</f>
        <v/>
      </c>
      <c r="AE591" s="276"/>
      <c r="AF591" s="282"/>
      <c r="AG591" s="278">
        <f t="shared" si="93"/>
        <v>0</v>
      </c>
      <c r="AH591" s="280"/>
      <c r="AI591" s="280"/>
      <c r="AJ591" s="281" cm="1">
        <f t="array" ref="AJ591">IFERROR(_xlfn.IFS(AG591*AH591*AI591&gt;0,AG591*AH591*AI591,Q591&gt;0,Q591),0)</f>
        <v>0</v>
      </c>
      <c r="AK591" s="281">
        <f t="shared" ref="AK591:AK654" si="96">AG591*AI591</f>
        <v>0</v>
      </c>
      <c r="AL591" s="278">
        <f t="shared" ref="AL591:AL654" si="97">AG591*AH591</f>
        <v>0</v>
      </c>
      <c r="AM591" s="196" t="str" cm="1">
        <f t="array" ref="AM591">IFERROR(_xlfn.IFS(IFERROR(VLOOKUP(AG591&amp;AH591&amp;AI591,'AP Scores'!$F$2:$G$1500,2,FALSE),"")&lt;&gt;"",VLOOKUP(AG591&amp;AH591&amp;AI591,'AP Scores'!$F$2:$G$1500,2,FALSE),T591&lt;&gt;"",T591),"")</f>
        <v/>
      </c>
    </row>
    <row r="592" spans="1:39" ht="15">
      <c r="A592" s="106">
        <v>579</v>
      </c>
      <c r="B592" s="275"/>
      <c r="C592" s="275"/>
      <c r="D592" s="275"/>
      <c r="E592" s="203"/>
      <c r="F592" s="276"/>
      <c r="G592" s="276"/>
      <c r="H592" s="276"/>
      <c r="I592" s="277"/>
      <c r="J592" s="276"/>
      <c r="K592" s="204"/>
      <c r="L592" s="276"/>
      <c r="M592" s="276"/>
      <c r="N592" s="277"/>
      <c r="O592" s="276"/>
      <c r="P592" s="277"/>
      <c r="Q592" s="194">
        <f t="shared" ref="Q592:Q655" si="98">I592*N592*P592</f>
        <v>0</v>
      </c>
      <c r="R592" s="355">
        <f t="shared" si="94"/>
        <v>0</v>
      </c>
      <c r="S592" s="278">
        <f t="shared" si="90"/>
        <v>0</v>
      </c>
      <c r="T592" s="195" t="str">
        <f>IFERROR((VLOOKUP(I592&amp;N592&amp;P592,'AP Scores'!$F$2:$G$1500,2,FALSE)), "")</f>
        <v/>
      </c>
      <c r="U592" s="276"/>
      <c r="V592" s="279"/>
      <c r="W592" s="275"/>
      <c r="X592" s="355">
        <f t="shared" si="91"/>
        <v>0</v>
      </c>
      <c r="Y592" s="280"/>
      <c r="Z592" s="280"/>
      <c r="AA592" s="281">
        <f t="shared" ref="AA592:AA655" si="99">X592*Y592*Z592</f>
        <v>0</v>
      </c>
      <c r="AB592" s="281">
        <f t="shared" si="95"/>
        <v>0</v>
      </c>
      <c r="AC592" s="281">
        <f t="shared" si="92"/>
        <v>0</v>
      </c>
      <c r="AD592" s="195" t="str">
        <f>IFERROR((VLOOKUP(X592&amp;Y592&amp;Z592,'AP Scores'!$F$2:$G$1500,2,FALSE)), "")</f>
        <v/>
      </c>
      <c r="AE592" s="276"/>
      <c r="AF592" s="282"/>
      <c r="AG592" s="278">
        <f t="shared" si="93"/>
        <v>0</v>
      </c>
      <c r="AH592" s="280"/>
      <c r="AI592" s="280"/>
      <c r="AJ592" s="281" cm="1">
        <f t="array" ref="AJ592">IFERROR(_xlfn.IFS(AG592*AH592*AI592&gt;0,AG592*AH592*AI592,Q592&gt;0,Q592),0)</f>
        <v>0</v>
      </c>
      <c r="AK592" s="281">
        <f t="shared" si="96"/>
        <v>0</v>
      </c>
      <c r="AL592" s="278">
        <f t="shared" si="97"/>
        <v>0</v>
      </c>
      <c r="AM592" s="196" t="str" cm="1">
        <f t="array" ref="AM592">IFERROR(_xlfn.IFS(IFERROR(VLOOKUP(AG592&amp;AH592&amp;AI592,'AP Scores'!$F$2:$G$1500,2,FALSE),"")&lt;&gt;"",VLOOKUP(AG592&amp;AH592&amp;AI592,'AP Scores'!$F$2:$G$1500,2,FALSE),T592&lt;&gt;"",T592),"")</f>
        <v/>
      </c>
    </row>
    <row r="593" spans="1:39" ht="15">
      <c r="A593" s="106">
        <v>580</v>
      </c>
      <c r="B593" s="275"/>
      <c r="C593" s="275"/>
      <c r="D593" s="275"/>
      <c r="E593" s="203"/>
      <c r="F593" s="276"/>
      <c r="G593" s="276"/>
      <c r="H593" s="276"/>
      <c r="I593" s="277"/>
      <c r="J593" s="276"/>
      <c r="K593" s="204"/>
      <c r="L593" s="276"/>
      <c r="M593" s="276"/>
      <c r="N593" s="277"/>
      <c r="O593" s="276"/>
      <c r="P593" s="277"/>
      <c r="Q593" s="194">
        <f t="shared" si="98"/>
        <v>0</v>
      </c>
      <c r="R593" s="355">
        <f t="shared" si="94"/>
        <v>0</v>
      </c>
      <c r="S593" s="278">
        <f t="shared" si="90"/>
        <v>0</v>
      </c>
      <c r="T593" s="195" t="str">
        <f>IFERROR((VLOOKUP(I593&amp;N593&amp;P593,'AP Scores'!$F$2:$G$1500,2,FALSE)), "")</f>
        <v/>
      </c>
      <c r="U593" s="276"/>
      <c r="V593" s="279"/>
      <c r="W593" s="275"/>
      <c r="X593" s="355">
        <f t="shared" si="91"/>
        <v>0</v>
      </c>
      <c r="Y593" s="280"/>
      <c r="Z593" s="280"/>
      <c r="AA593" s="281">
        <f t="shared" si="99"/>
        <v>0</v>
      </c>
      <c r="AB593" s="281">
        <f t="shared" si="95"/>
        <v>0</v>
      </c>
      <c r="AC593" s="281">
        <f t="shared" si="92"/>
        <v>0</v>
      </c>
      <c r="AD593" s="195" t="str">
        <f>IFERROR((VLOOKUP(X593&amp;Y593&amp;Z593,'AP Scores'!$F$2:$G$1500,2,FALSE)), "")</f>
        <v/>
      </c>
      <c r="AE593" s="276"/>
      <c r="AF593" s="282"/>
      <c r="AG593" s="278">
        <f t="shared" si="93"/>
        <v>0</v>
      </c>
      <c r="AH593" s="280"/>
      <c r="AI593" s="280"/>
      <c r="AJ593" s="281" cm="1">
        <f t="array" ref="AJ593">IFERROR(_xlfn.IFS(AG593*AH593*AI593&gt;0,AG593*AH593*AI593,Q593&gt;0,Q593),0)</f>
        <v>0</v>
      </c>
      <c r="AK593" s="281">
        <f t="shared" si="96"/>
        <v>0</v>
      </c>
      <c r="AL593" s="278">
        <f t="shared" si="97"/>
        <v>0</v>
      </c>
      <c r="AM593" s="196" t="str" cm="1">
        <f t="array" ref="AM593">IFERROR(_xlfn.IFS(IFERROR(VLOOKUP(AG593&amp;AH593&amp;AI593,'AP Scores'!$F$2:$G$1500,2,FALSE),"")&lt;&gt;"",VLOOKUP(AG593&amp;AH593&amp;AI593,'AP Scores'!$F$2:$G$1500,2,FALSE),T593&lt;&gt;"",T593),"")</f>
        <v/>
      </c>
    </row>
    <row r="594" spans="1:39" ht="15">
      <c r="A594" s="106">
        <v>581</v>
      </c>
      <c r="B594" s="275"/>
      <c r="C594" s="275"/>
      <c r="D594" s="275"/>
      <c r="E594" s="203"/>
      <c r="F594" s="276"/>
      <c r="G594" s="276"/>
      <c r="H594" s="276"/>
      <c r="I594" s="277"/>
      <c r="J594" s="276"/>
      <c r="K594" s="204"/>
      <c r="L594" s="276"/>
      <c r="M594" s="276"/>
      <c r="N594" s="277"/>
      <c r="O594" s="276"/>
      <c r="P594" s="277"/>
      <c r="Q594" s="194">
        <f t="shared" si="98"/>
        <v>0</v>
      </c>
      <c r="R594" s="355">
        <f t="shared" si="94"/>
        <v>0</v>
      </c>
      <c r="S594" s="278">
        <f t="shared" si="90"/>
        <v>0</v>
      </c>
      <c r="T594" s="195" t="str">
        <f>IFERROR((VLOOKUP(I594&amp;N594&amp;P594,'AP Scores'!$F$2:$G$1500,2,FALSE)), "")</f>
        <v/>
      </c>
      <c r="U594" s="276"/>
      <c r="V594" s="279"/>
      <c r="W594" s="275"/>
      <c r="X594" s="355">
        <f t="shared" si="91"/>
        <v>0</v>
      </c>
      <c r="Y594" s="280"/>
      <c r="Z594" s="280"/>
      <c r="AA594" s="281">
        <f t="shared" si="99"/>
        <v>0</v>
      </c>
      <c r="AB594" s="281">
        <f t="shared" si="95"/>
        <v>0</v>
      </c>
      <c r="AC594" s="281">
        <f t="shared" si="92"/>
        <v>0</v>
      </c>
      <c r="AD594" s="195" t="str">
        <f>IFERROR((VLOOKUP(X594&amp;Y594&amp;Z594,'AP Scores'!$F$2:$G$1500,2,FALSE)), "")</f>
        <v/>
      </c>
      <c r="AE594" s="276"/>
      <c r="AF594" s="282"/>
      <c r="AG594" s="278">
        <f t="shared" si="93"/>
        <v>0</v>
      </c>
      <c r="AH594" s="280"/>
      <c r="AI594" s="280"/>
      <c r="AJ594" s="281" cm="1">
        <f t="array" ref="AJ594">IFERROR(_xlfn.IFS(AG594*AH594*AI594&gt;0,AG594*AH594*AI594,Q594&gt;0,Q594),0)</f>
        <v>0</v>
      </c>
      <c r="AK594" s="281">
        <f t="shared" si="96"/>
        <v>0</v>
      </c>
      <c r="AL594" s="278">
        <f t="shared" si="97"/>
        <v>0</v>
      </c>
      <c r="AM594" s="196" t="str" cm="1">
        <f t="array" ref="AM594">IFERROR(_xlfn.IFS(IFERROR(VLOOKUP(AG594&amp;AH594&amp;AI594,'AP Scores'!$F$2:$G$1500,2,FALSE),"")&lt;&gt;"",VLOOKUP(AG594&amp;AH594&amp;AI594,'AP Scores'!$F$2:$G$1500,2,FALSE),T594&lt;&gt;"",T594),"")</f>
        <v/>
      </c>
    </row>
    <row r="595" spans="1:39" ht="15">
      <c r="A595" s="106">
        <v>582</v>
      </c>
      <c r="B595" s="275"/>
      <c r="C595" s="275"/>
      <c r="D595" s="275"/>
      <c r="E595" s="203"/>
      <c r="F595" s="276"/>
      <c r="G595" s="276"/>
      <c r="H595" s="276"/>
      <c r="I595" s="277"/>
      <c r="J595" s="276"/>
      <c r="K595" s="204"/>
      <c r="L595" s="276"/>
      <c r="M595" s="276"/>
      <c r="N595" s="277"/>
      <c r="O595" s="276"/>
      <c r="P595" s="277"/>
      <c r="Q595" s="194">
        <f t="shared" si="98"/>
        <v>0</v>
      </c>
      <c r="R595" s="355">
        <f t="shared" si="94"/>
        <v>0</v>
      </c>
      <c r="S595" s="278">
        <f t="shared" si="90"/>
        <v>0</v>
      </c>
      <c r="T595" s="195" t="str">
        <f>IFERROR((VLOOKUP(I595&amp;N595&amp;P595,'AP Scores'!$F$2:$G$1500,2,FALSE)), "")</f>
        <v/>
      </c>
      <c r="U595" s="276"/>
      <c r="V595" s="279"/>
      <c r="W595" s="275"/>
      <c r="X595" s="355">
        <f t="shared" si="91"/>
        <v>0</v>
      </c>
      <c r="Y595" s="280"/>
      <c r="Z595" s="280"/>
      <c r="AA595" s="281">
        <f t="shared" si="99"/>
        <v>0</v>
      </c>
      <c r="AB595" s="281">
        <f t="shared" si="95"/>
        <v>0</v>
      </c>
      <c r="AC595" s="281">
        <f t="shared" si="92"/>
        <v>0</v>
      </c>
      <c r="AD595" s="195" t="str">
        <f>IFERROR((VLOOKUP(X595&amp;Y595&amp;Z595,'AP Scores'!$F$2:$G$1500,2,FALSE)), "")</f>
        <v/>
      </c>
      <c r="AE595" s="276"/>
      <c r="AF595" s="282"/>
      <c r="AG595" s="278">
        <f t="shared" si="93"/>
        <v>0</v>
      </c>
      <c r="AH595" s="280"/>
      <c r="AI595" s="280"/>
      <c r="AJ595" s="281" cm="1">
        <f t="array" ref="AJ595">IFERROR(_xlfn.IFS(AG595*AH595*AI595&gt;0,AG595*AH595*AI595,Q595&gt;0,Q595),0)</f>
        <v>0</v>
      </c>
      <c r="AK595" s="281">
        <f t="shared" si="96"/>
        <v>0</v>
      </c>
      <c r="AL595" s="278">
        <f t="shared" si="97"/>
        <v>0</v>
      </c>
      <c r="AM595" s="196" t="str" cm="1">
        <f t="array" ref="AM595">IFERROR(_xlfn.IFS(IFERROR(VLOOKUP(AG595&amp;AH595&amp;AI595,'AP Scores'!$F$2:$G$1500,2,FALSE),"")&lt;&gt;"",VLOOKUP(AG595&amp;AH595&amp;AI595,'AP Scores'!$F$2:$G$1500,2,FALSE),T595&lt;&gt;"",T595),"")</f>
        <v/>
      </c>
    </row>
    <row r="596" spans="1:39" ht="15">
      <c r="A596" s="106">
        <v>583</v>
      </c>
      <c r="B596" s="275"/>
      <c r="C596" s="275"/>
      <c r="D596" s="275"/>
      <c r="E596" s="203"/>
      <c r="F596" s="276"/>
      <c r="G596" s="276"/>
      <c r="H596" s="276"/>
      <c r="I596" s="277"/>
      <c r="J596" s="276"/>
      <c r="K596" s="204"/>
      <c r="L596" s="276"/>
      <c r="M596" s="276"/>
      <c r="N596" s="277"/>
      <c r="O596" s="276"/>
      <c r="P596" s="277"/>
      <c r="Q596" s="194">
        <f t="shared" si="98"/>
        <v>0</v>
      </c>
      <c r="R596" s="355">
        <f t="shared" si="94"/>
        <v>0</v>
      </c>
      <c r="S596" s="278">
        <f t="shared" si="90"/>
        <v>0</v>
      </c>
      <c r="T596" s="195" t="str">
        <f>IFERROR((VLOOKUP(I596&amp;N596&amp;P596,'AP Scores'!$F$2:$G$1500,2,FALSE)), "")</f>
        <v/>
      </c>
      <c r="U596" s="276"/>
      <c r="V596" s="279"/>
      <c r="W596" s="275"/>
      <c r="X596" s="355">
        <f t="shared" si="91"/>
        <v>0</v>
      </c>
      <c r="Y596" s="280"/>
      <c r="Z596" s="280"/>
      <c r="AA596" s="281">
        <f t="shared" si="99"/>
        <v>0</v>
      </c>
      <c r="AB596" s="281">
        <f t="shared" si="95"/>
        <v>0</v>
      </c>
      <c r="AC596" s="281">
        <f t="shared" si="92"/>
        <v>0</v>
      </c>
      <c r="AD596" s="195" t="str">
        <f>IFERROR((VLOOKUP(X596&amp;Y596&amp;Z596,'AP Scores'!$F$2:$G$1500,2,FALSE)), "")</f>
        <v/>
      </c>
      <c r="AE596" s="276"/>
      <c r="AF596" s="282"/>
      <c r="AG596" s="278">
        <f t="shared" si="93"/>
        <v>0</v>
      </c>
      <c r="AH596" s="280"/>
      <c r="AI596" s="280"/>
      <c r="AJ596" s="281" cm="1">
        <f t="array" ref="AJ596">IFERROR(_xlfn.IFS(AG596*AH596*AI596&gt;0,AG596*AH596*AI596,Q596&gt;0,Q596),0)</f>
        <v>0</v>
      </c>
      <c r="AK596" s="281">
        <f t="shared" si="96"/>
        <v>0</v>
      </c>
      <c r="AL596" s="278">
        <f t="shared" si="97"/>
        <v>0</v>
      </c>
      <c r="AM596" s="196" t="str" cm="1">
        <f t="array" ref="AM596">IFERROR(_xlfn.IFS(IFERROR(VLOOKUP(AG596&amp;AH596&amp;AI596,'AP Scores'!$F$2:$G$1500,2,FALSE),"")&lt;&gt;"",VLOOKUP(AG596&amp;AH596&amp;AI596,'AP Scores'!$F$2:$G$1500,2,FALSE),T596&lt;&gt;"",T596),"")</f>
        <v/>
      </c>
    </row>
    <row r="597" spans="1:39" ht="15">
      <c r="A597" s="106">
        <v>584</v>
      </c>
      <c r="B597" s="275"/>
      <c r="C597" s="275"/>
      <c r="D597" s="275"/>
      <c r="E597" s="203"/>
      <c r="F597" s="276"/>
      <c r="G597" s="276"/>
      <c r="H597" s="276"/>
      <c r="I597" s="277"/>
      <c r="J597" s="276"/>
      <c r="K597" s="204"/>
      <c r="L597" s="276"/>
      <c r="M597" s="276"/>
      <c r="N597" s="277"/>
      <c r="O597" s="276"/>
      <c r="P597" s="277"/>
      <c r="Q597" s="194">
        <f t="shared" si="98"/>
        <v>0</v>
      </c>
      <c r="R597" s="355">
        <f t="shared" si="94"/>
        <v>0</v>
      </c>
      <c r="S597" s="278">
        <f t="shared" si="90"/>
        <v>0</v>
      </c>
      <c r="T597" s="195" t="str">
        <f>IFERROR((VLOOKUP(I597&amp;N597&amp;P597,'AP Scores'!$F$2:$G$1500,2,FALSE)), "")</f>
        <v/>
      </c>
      <c r="U597" s="276"/>
      <c r="V597" s="279"/>
      <c r="W597" s="275"/>
      <c r="X597" s="355">
        <f t="shared" si="91"/>
        <v>0</v>
      </c>
      <c r="Y597" s="280"/>
      <c r="Z597" s="280"/>
      <c r="AA597" s="281">
        <f t="shared" si="99"/>
        <v>0</v>
      </c>
      <c r="AB597" s="281">
        <f t="shared" si="95"/>
        <v>0</v>
      </c>
      <c r="AC597" s="281">
        <f t="shared" si="92"/>
        <v>0</v>
      </c>
      <c r="AD597" s="195" t="str">
        <f>IFERROR((VLOOKUP(X597&amp;Y597&amp;Z597,'AP Scores'!$F$2:$G$1500,2,FALSE)), "")</f>
        <v/>
      </c>
      <c r="AE597" s="276"/>
      <c r="AF597" s="282"/>
      <c r="AG597" s="278">
        <f t="shared" si="93"/>
        <v>0</v>
      </c>
      <c r="AH597" s="280"/>
      <c r="AI597" s="280"/>
      <c r="AJ597" s="281" cm="1">
        <f t="array" ref="AJ597">IFERROR(_xlfn.IFS(AG597*AH597*AI597&gt;0,AG597*AH597*AI597,Q597&gt;0,Q597),0)</f>
        <v>0</v>
      </c>
      <c r="AK597" s="281">
        <f t="shared" si="96"/>
        <v>0</v>
      </c>
      <c r="AL597" s="278">
        <f t="shared" si="97"/>
        <v>0</v>
      </c>
      <c r="AM597" s="196" t="str" cm="1">
        <f t="array" ref="AM597">IFERROR(_xlfn.IFS(IFERROR(VLOOKUP(AG597&amp;AH597&amp;AI597,'AP Scores'!$F$2:$G$1500,2,FALSE),"")&lt;&gt;"",VLOOKUP(AG597&amp;AH597&amp;AI597,'AP Scores'!$F$2:$G$1500,2,FALSE),T597&lt;&gt;"",T597),"")</f>
        <v/>
      </c>
    </row>
    <row r="598" spans="1:39" ht="15">
      <c r="A598" s="106">
        <v>585</v>
      </c>
      <c r="B598" s="275"/>
      <c r="C598" s="275"/>
      <c r="D598" s="275"/>
      <c r="E598" s="203"/>
      <c r="F598" s="276"/>
      <c r="G598" s="276"/>
      <c r="H598" s="276"/>
      <c r="I598" s="277"/>
      <c r="J598" s="276"/>
      <c r="K598" s="204"/>
      <c r="L598" s="276"/>
      <c r="M598" s="276"/>
      <c r="N598" s="277"/>
      <c r="O598" s="276"/>
      <c r="P598" s="277"/>
      <c r="Q598" s="194">
        <f t="shared" si="98"/>
        <v>0</v>
      </c>
      <c r="R598" s="355">
        <f t="shared" si="94"/>
        <v>0</v>
      </c>
      <c r="S598" s="278">
        <f t="shared" si="90"/>
        <v>0</v>
      </c>
      <c r="T598" s="195" t="str">
        <f>IFERROR((VLOOKUP(I598&amp;N598&amp;P598,'AP Scores'!$F$2:$G$1500,2,FALSE)), "")</f>
        <v/>
      </c>
      <c r="U598" s="276"/>
      <c r="V598" s="279"/>
      <c r="W598" s="275"/>
      <c r="X598" s="355">
        <f t="shared" si="91"/>
        <v>0</v>
      </c>
      <c r="Y598" s="280"/>
      <c r="Z598" s="280"/>
      <c r="AA598" s="281">
        <f t="shared" si="99"/>
        <v>0</v>
      </c>
      <c r="AB598" s="281">
        <f t="shared" si="95"/>
        <v>0</v>
      </c>
      <c r="AC598" s="281">
        <f t="shared" si="92"/>
        <v>0</v>
      </c>
      <c r="AD598" s="195" t="str">
        <f>IFERROR((VLOOKUP(X598&amp;Y598&amp;Z598,'AP Scores'!$F$2:$G$1500,2,FALSE)), "")</f>
        <v/>
      </c>
      <c r="AE598" s="276"/>
      <c r="AF598" s="282"/>
      <c r="AG598" s="278">
        <f t="shared" si="93"/>
        <v>0</v>
      </c>
      <c r="AH598" s="280"/>
      <c r="AI598" s="280"/>
      <c r="AJ598" s="281" cm="1">
        <f t="array" ref="AJ598">IFERROR(_xlfn.IFS(AG598*AH598*AI598&gt;0,AG598*AH598*AI598,Q598&gt;0,Q598),0)</f>
        <v>0</v>
      </c>
      <c r="AK598" s="281">
        <f t="shared" si="96"/>
        <v>0</v>
      </c>
      <c r="AL598" s="278">
        <f t="shared" si="97"/>
        <v>0</v>
      </c>
      <c r="AM598" s="196" t="str" cm="1">
        <f t="array" ref="AM598">IFERROR(_xlfn.IFS(IFERROR(VLOOKUP(AG598&amp;AH598&amp;AI598,'AP Scores'!$F$2:$G$1500,2,FALSE),"")&lt;&gt;"",VLOOKUP(AG598&amp;AH598&amp;AI598,'AP Scores'!$F$2:$G$1500,2,FALSE),T598&lt;&gt;"",T598),"")</f>
        <v/>
      </c>
    </row>
    <row r="599" spans="1:39" ht="15">
      <c r="A599" s="106">
        <v>586</v>
      </c>
      <c r="B599" s="275"/>
      <c r="C599" s="275"/>
      <c r="D599" s="275"/>
      <c r="E599" s="203"/>
      <c r="F599" s="276"/>
      <c r="G599" s="276"/>
      <c r="H599" s="276"/>
      <c r="I599" s="277"/>
      <c r="J599" s="276"/>
      <c r="K599" s="204"/>
      <c r="L599" s="276"/>
      <c r="M599" s="276"/>
      <c r="N599" s="277"/>
      <c r="O599" s="276"/>
      <c r="P599" s="277"/>
      <c r="Q599" s="194">
        <f t="shared" si="98"/>
        <v>0</v>
      </c>
      <c r="R599" s="355">
        <f t="shared" si="94"/>
        <v>0</v>
      </c>
      <c r="S599" s="278">
        <f t="shared" si="90"/>
        <v>0</v>
      </c>
      <c r="T599" s="195" t="str">
        <f>IFERROR((VLOOKUP(I599&amp;N599&amp;P599,'AP Scores'!$F$2:$G$1500,2,FALSE)), "")</f>
        <v/>
      </c>
      <c r="U599" s="276"/>
      <c r="V599" s="279"/>
      <c r="W599" s="275"/>
      <c r="X599" s="355">
        <f t="shared" si="91"/>
        <v>0</v>
      </c>
      <c r="Y599" s="280"/>
      <c r="Z599" s="280"/>
      <c r="AA599" s="281">
        <f t="shared" si="99"/>
        <v>0</v>
      </c>
      <c r="AB599" s="281">
        <f t="shared" si="95"/>
        <v>0</v>
      </c>
      <c r="AC599" s="281">
        <f t="shared" si="92"/>
        <v>0</v>
      </c>
      <c r="AD599" s="195" t="str">
        <f>IFERROR((VLOOKUP(X599&amp;Y599&amp;Z599,'AP Scores'!$F$2:$G$1500,2,FALSE)), "")</f>
        <v/>
      </c>
      <c r="AE599" s="276"/>
      <c r="AF599" s="282"/>
      <c r="AG599" s="278">
        <f t="shared" si="93"/>
        <v>0</v>
      </c>
      <c r="AH599" s="280"/>
      <c r="AI599" s="280"/>
      <c r="AJ599" s="281" cm="1">
        <f t="array" ref="AJ599">IFERROR(_xlfn.IFS(AG599*AH599*AI599&gt;0,AG599*AH599*AI599,Q599&gt;0,Q599),0)</f>
        <v>0</v>
      </c>
      <c r="AK599" s="281">
        <f t="shared" si="96"/>
        <v>0</v>
      </c>
      <c r="AL599" s="278">
        <f t="shared" si="97"/>
        <v>0</v>
      </c>
      <c r="AM599" s="196" t="str" cm="1">
        <f t="array" ref="AM599">IFERROR(_xlfn.IFS(IFERROR(VLOOKUP(AG599&amp;AH599&amp;AI599,'AP Scores'!$F$2:$G$1500,2,FALSE),"")&lt;&gt;"",VLOOKUP(AG599&amp;AH599&amp;AI599,'AP Scores'!$F$2:$G$1500,2,FALSE),T599&lt;&gt;"",T599),"")</f>
        <v/>
      </c>
    </row>
    <row r="600" spans="1:39" ht="15">
      <c r="A600" s="106">
        <v>587</v>
      </c>
      <c r="B600" s="275"/>
      <c r="C600" s="275"/>
      <c r="D600" s="275"/>
      <c r="E600" s="203"/>
      <c r="F600" s="276"/>
      <c r="G600" s="276"/>
      <c r="H600" s="276"/>
      <c r="I600" s="277"/>
      <c r="J600" s="276"/>
      <c r="K600" s="204"/>
      <c r="L600" s="276"/>
      <c r="M600" s="276"/>
      <c r="N600" s="277"/>
      <c r="O600" s="276"/>
      <c r="P600" s="277"/>
      <c r="Q600" s="194">
        <f t="shared" si="98"/>
        <v>0</v>
      </c>
      <c r="R600" s="355">
        <f t="shared" si="94"/>
        <v>0</v>
      </c>
      <c r="S600" s="278">
        <f t="shared" si="90"/>
        <v>0</v>
      </c>
      <c r="T600" s="195" t="str">
        <f>IFERROR((VLOOKUP(I600&amp;N600&amp;P600,'AP Scores'!$F$2:$G$1500,2,FALSE)), "")</f>
        <v/>
      </c>
      <c r="U600" s="276"/>
      <c r="V600" s="279"/>
      <c r="W600" s="275"/>
      <c r="X600" s="355">
        <f t="shared" si="91"/>
        <v>0</v>
      </c>
      <c r="Y600" s="280"/>
      <c r="Z600" s="280"/>
      <c r="AA600" s="281">
        <f t="shared" si="99"/>
        <v>0</v>
      </c>
      <c r="AB600" s="281">
        <f t="shared" si="95"/>
        <v>0</v>
      </c>
      <c r="AC600" s="281">
        <f t="shared" si="92"/>
        <v>0</v>
      </c>
      <c r="AD600" s="195" t="str">
        <f>IFERROR((VLOOKUP(X600&amp;Y600&amp;Z600,'AP Scores'!$F$2:$G$1500,2,FALSE)), "")</f>
        <v/>
      </c>
      <c r="AE600" s="276"/>
      <c r="AF600" s="282"/>
      <c r="AG600" s="278">
        <f t="shared" si="93"/>
        <v>0</v>
      </c>
      <c r="AH600" s="280"/>
      <c r="AI600" s="280"/>
      <c r="AJ600" s="281" cm="1">
        <f t="array" ref="AJ600">IFERROR(_xlfn.IFS(AG600*AH600*AI600&gt;0,AG600*AH600*AI600,Q600&gt;0,Q600),0)</f>
        <v>0</v>
      </c>
      <c r="AK600" s="281">
        <f t="shared" si="96"/>
        <v>0</v>
      </c>
      <c r="AL600" s="278">
        <f t="shared" si="97"/>
        <v>0</v>
      </c>
      <c r="AM600" s="196" t="str" cm="1">
        <f t="array" ref="AM600">IFERROR(_xlfn.IFS(IFERROR(VLOOKUP(AG600&amp;AH600&amp;AI600,'AP Scores'!$F$2:$G$1500,2,FALSE),"")&lt;&gt;"",VLOOKUP(AG600&amp;AH600&amp;AI600,'AP Scores'!$F$2:$G$1500,2,FALSE),T600&lt;&gt;"",T600),"")</f>
        <v/>
      </c>
    </row>
    <row r="601" spans="1:39" ht="15">
      <c r="A601" s="106">
        <v>588</v>
      </c>
      <c r="B601" s="275"/>
      <c r="C601" s="275"/>
      <c r="D601" s="275"/>
      <c r="E601" s="203"/>
      <c r="F601" s="276"/>
      <c r="G601" s="276"/>
      <c r="H601" s="276"/>
      <c r="I601" s="277"/>
      <c r="J601" s="276"/>
      <c r="K601" s="204"/>
      <c r="L601" s="276"/>
      <c r="M601" s="276"/>
      <c r="N601" s="277"/>
      <c r="O601" s="276"/>
      <c r="P601" s="277"/>
      <c r="Q601" s="194">
        <f t="shared" si="98"/>
        <v>0</v>
      </c>
      <c r="R601" s="355">
        <f t="shared" si="94"/>
        <v>0</v>
      </c>
      <c r="S601" s="278">
        <f t="shared" si="90"/>
        <v>0</v>
      </c>
      <c r="T601" s="195" t="str">
        <f>IFERROR((VLOOKUP(I601&amp;N601&amp;P601,'AP Scores'!$F$2:$G$1500,2,FALSE)), "")</f>
        <v/>
      </c>
      <c r="U601" s="276"/>
      <c r="V601" s="279"/>
      <c r="W601" s="275"/>
      <c r="X601" s="355">
        <f t="shared" si="91"/>
        <v>0</v>
      </c>
      <c r="Y601" s="280"/>
      <c r="Z601" s="280"/>
      <c r="AA601" s="281">
        <f t="shared" si="99"/>
        <v>0</v>
      </c>
      <c r="AB601" s="281">
        <f t="shared" si="95"/>
        <v>0</v>
      </c>
      <c r="AC601" s="281">
        <f t="shared" si="92"/>
        <v>0</v>
      </c>
      <c r="AD601" s="195" t="str">
        <f>IFERROR((VLOOKUP(X601&amp;Y601&amp;Z601,'AP Scores'!$F$2:$G$1500,2,FALSE)), "")</f>
        <v/>
      </c>
      <c r="AE601" s="276"/>
      <c r="AF601" s="282"/>
      <c r="AG601" s="278">
        <f t="shared" si="93"/>
        <v>0</v>
      </c>
      <c r="AH601" s="280"/>
      <c r="AI601" s="280"/>
      <c r="AJ601" s="281" cm="1">
        <f t="array" ref="AJ601">IFERROR(_xlfn.IFS(AG601*AH601*AI601&gt;0,AG601*AH601*AI601,Q601&gt;0,Q601),0)</f>
        <v>0</v>
      </c>
      <c r="AK601" s="281">
        <f t="shared" si="96"/>
        <v>0</v>
      </c>
      <c r="AL601" s="278">
        <f t="shared" si="97"/>
        <v>0</v>
      </c>
      <c r="AM601" s="196" t="str" cm="1">
        <f t="array" ref="AM601">IFERROR(_xlfn.IFS(IFERROR(VLOOKUP(AG601&amp;AH601&amp;AI601,'AP Scores'!$F$2:$G$1500,2,FALSE),"")&lt;&gt;"",VLOOKUP(AG601&amp;AH601&amp;AI601,'AP Scores'!$F$2:$G$1500,2,FALSE),T601&lt;&gt;"",T601),"")</f>
        <v/>
      </c>
    </row>
    <row r="602" spans="1:39" ht="15">
      <c r="A602" s="106">
        <v>589</v>
      </c>
      <c r="B602" s="275"/>
      <c r="C602" s="275"/>
      <c r="D602" s="275"/>
      <c r="E602" s="203"/>
      <c r="F602" s="276"/>
      <c r="G602" s="276"/>
      <c r="H602" s="276"/>
      <c r="I602" s="277"/>
      <c r="J602" s="276"/>
      <c r="K602" s="204"/>
      <c r="L602" s="276"/>
      <c r="M602" s="276"/>
      <c r="N602" s="277"/>
      <c r="O602" s="276"/>
      <c r="P602" s="277"/>
      <c r="Q602" s="194">
        <f t="shared" si="98"/>
        <v>0</v>
      </c>
      <c r="R602" s="355">
        <f t="shared" si="94"/>
        <v>0</v>
      </c>
      <c r="S602" s="278">
        <f t="shared" si="90"/>
        <v>0</v>
      </c>
      <c r="T602" s="195" t="str">
        <f>IFERROR((VLOOKUP(I602&amp;N602&amp;P602,'AP Scores'!$F$2:$G$1500,2,FALSE)), "")</f>
        <v/>
      </c>
      <c r="U602" s="276"/>
      <c r="V602" s="279"/>
      <c r="W602" s="275"/>
      <c r="X602" s="355">
        <f t="shared" si="91"/>
        <v>0</v>
      </c>
      <c r="Y602" s="280"/>
      <c r="Z602" s="280"/>
      <c r="AA602" s="281">
        <f t="shared" si="99"/>
        <v>0</v>
      </c>
      <c r="AB602" s="281">
        <f t="shared" si="95"/>
        <v>0</v>
      </c>
      <c r="AC602" s="281">
        <f t="shared" si="92"/>
        <v>0</v>
      </c>
      <c r="AD602" s="195" t="str">
        <f>IFERROR((VLOOKUP(X602&amp;Y602&amp;Z602,'AP Scores'!$F$2:$G$1500,2,FALSE)), "")</f>
        <v/>
      </c>
      <c r="AE602" s="276"/>
      <c r="AF602" s="282"/>
      <c r="AG602" s="278">
        <f t="shared" si="93"/>
        <v>0</v>
      </c>
      <c r="AH602" s="280"/>
      <c r="AI602" s="280"/>
      <c r="AJ602" s="281" cm="1">
        <f t="array" ref="AJ602">IFERROR(_xlfn.IFS(AG602*AH602*AI602&gt;0,AG602*AH602*AI602,Q602&gt;0,Q602),0)</f>
        <v>0</v>
      </c>
      <c r="AK602" s="281">
        <f t="shared" si="96"/>
        <v>0</v>
      </c>
      <c r="AL602" s="278">
        <f t="shared" si="97"/>
        <v>0</v>
      </c>
      <c r="AM602" s="196" t="str" cm="1">
        <f t="array" ref="AM602">IFERROR(_xlfn.IFS(IFERROR(VLOOKUP(AG602&amp;AH602&amp;AI602,'AP Scores'!$F$2:$G$1500,2,FALSE),"")&lt;&gt;"",VLOOKUP(AG602&amp;AH602&amp;AI602,'AP Scores'!$F$2:$G$1500,2,FALSE),T602&lt;&gt;"",T602),"")</f>
        <v/>
      </c>
    </row>
    <row r="603" spans="1:39" ht="15">
      <c r="A603" s="106">
        <v>590</v>
      </c>
      <c r="B603" s="275"/>
      <c r="C603" s="275"/>
      <c r="D603" s="275"/>
      <c r="E603" s="203"/>
      <c r="F603" s="276"/>
      <c r="G603" s="276"/>
      <c r="H603" s="276"/>
      <c r="I603" s="277"/>
      <c r="J603" s="276"/>
      <c r="K603" s="204"/>
      <c r="L603" s="276"/>
      <c r="M603" s="276"/>
      <c r="N603" s="277"/>
      <c r="O603" s="276"/>
      <c r="P603" s="277"/>
      <c r="Q603" s="194">
        <f t="shared" si="98"/>
        <v>0</v>
      </c>
      <c r="R603" s="355">
        <f t="shared" si="94"/>
        <v>0</v>
      </c>
      <c r="S603" s="278">
        <f t="shared" si="90"/>
        <v>0</v>
      </c>
      <c r="T603" s="195" t="str">
        <f>IFERROR((VLOOKUP(I603&amp;N603&amp;P603,'AP Scores'!$F$2:$G$1500,2,FALSE)), "")</f>
        <v/>
      </c>
      <c r="U603" s="276"/>
      <c r="V603" s="279"/>
      <c r="W603" s="275"/>
      <c r="X603" s="355">
        <f t="shared" si="91"/>
        <v>0</v>
      </c>
      <c r="Y603" s="280"/>
      <c r="Z603" s="280"/>
      <c r="AA603" s="281">
        <f t="shared" si="99"/>
        <v>0</v>
      </c>
      <c r="AB603" s="281">
        <f t="shared" si="95"/>
        <v>0</v>
      </c>
      <c r="AC603" s="281">
        <f t="shared" si="92"/>
        <v>0</v>
      </c>
      <c r="AD603" s="195" t="str">
        <f>IFERROR((VLOOKUP(X603&amp;Y603&amp;Z603,'AP Scores'!$F$2:$G$1500,2,FALSE)), "")</f>
        <v/>
      </c>
      <c r="AE603" s="276"/>
      <c r="AF603" s="282"/>
      <c r="AG603" s="278">
        <f t="shared" si="93"/>
        <v>0</v>
      </c>
      <c r="AH603" s="280"/>
      <c r="AI603" s="280"/>
      <c r="AJ603" s="281" cm="1">
        <f t="array" ref="AJ603">IFERROR(_xlfn.IFS(AG603*AH603*AI603&gt;0,AG603*AH603*AI603,Q603&gt;0,Q603),0)</f>
        <v>0</v>
      </c>
      <c r="AK603" s="281">
        <f t="shared" si="96"/>
        <v>0</v>
      </c>
      <c r="AL603" s="278">
        <f t="shared" si="97"/>
        <v>0</v>
      </c>
      <c r="AM603" s="196" t="str" cm="1">
        <f t="array" ref="AM603">IFERROR(_xlfn.IFS(IFERROR(VLOOKUP(AG603&amp;AH603&amp;AI603,'AP Scores'!$F$2:$G$1500,2,FALSE),"")&lt;&gt;"",VLOOKUP(AG603&amp;AH603&amp;AI603,'AP Scores'!$F$2:$G$1500,2,FALSE),T603&lt;&gt;"",T603),"")</f>
        <v/>
      </c>
    </row>
    <row r="604" spans="1:39" ht="15">
      <c r="A604" s="106">
        <v>591</v>
      </c>
      <c r="B604" s="275"/>
      <c r="C604" s="275"/>
      <c r="D604" s="275"/>
      <c r="E604" s="203"/>
      <c r="F604" s="276"/>
      <c r="G604" s="276"/>
      <c r="H604" s="276"/>
      <c r="I604" s="277"/>
      <c r="J604" s="276"/>
      <c r="K604" s="204"/>
      <c r="L604" s="276"/>
      <c r="M604" s="276"/>
      <c r="N604" s="277"/>
      <c r="O604" s="276"/>
      <c r="P604" s="277"/>
      <c r="Q604" s="194">
        <f t="shared" si="98"/>
        <v>0</v>
      </c>
      <c r="R604" s="355">
        <f t="shared" si="94"/>
        <v>0</v>
      </c>
      <c r="S604" s="278">
        <f t="shared" si="90"/>
        <v>0</v>
      </c>
      <c r="T604" s="195" t="str">
        <f>IFERROR((VLOOKUP(I604&amp;N604&amp;P604,'AP Scores'!$F$2:$G$1500,2,FALSE)), "")</f>
        <v/>
      </c>
      <c r="U604" s="276"/>
      <c r="V604" s="279"/>
      <c r="W604" s="275"/>
      <c r="X604" s="355">
        <f t="shared" si="91"/>
        <v>0</v>
      </c>
      <c r="Y604" s="280"/>
      <c r="Z604" s="280"/>
      <c r="AA604" s="281">
        <f t="shared" si="99"/>
        <v>0</v>
      </c>
      <c r="AB604" s="281">
        <f t="shared" si="95"/>
        <v>0</v>
      </c>
      <c r="AC604" s="281">
        <f t="shared" si="92"/>
        <v>0</v>
      </c>
      <c r="AD604" s="195" t="str">
        <f>IFERROR((VLOOKUP(X604&amp;Y604&amp;Z604,'AP Scores'!$F$2:$G$1500,2,FALSE)), "")</f>
        <v/>
      </c>
      <c r="AE604" s="276"/>
      <c r="AF604" s="282"/>
      <c r="AG604" s="278">
        <f t="shared" si="93"/>
        <v>0</v>
      </c>
      <c r="AH604" s="280"/>
      <c r="AI604" s="280"/>
      <c r="AJ604" s="281" cm="1">
        <f t="array" ref="AJ604">IFERROR(_xlfn.IFS(AG604*AH604*AI604&gt;0,AG604*AH604*AI604,Q604&gt;0,Q604),0)</f>
        <v>0</v>
      </c>
      <c r="AK604" s="281">
        <f t="shared" si="96"/>
        <v>0</v>
      </c>
      <c r="AL604" s="278">
        <f t="shared" si="97"/>
        <v>0</v>
      </c>
      <c r="AM604" s="196" t="str" cm="1">
        <f t="array" ref="AM604">IFERROR(_xlfn.IFS(IFERROR(VLOOKUP(AG604&amp;AH604&amp;AI604,'AP Scores'!$F$2:$G$1500,2,FALSE),"")&lt;&gt;"",VLOOKUP(AG604&amp;AH604&amp;AI604,'AP Scores'!$F$2:$G$1500,2,FALSE),T604&lt;&gt;"",T604),"")</f>
        <v/>
      </c>
    </row>
    <row r="605" spans="1:39" ht="15">
      <c r="A605" s="106">
        <v>592</v>
      </c>
      <c r="B605" s="275"/>
      <c r="C605" s="275"/>
      <c r="D605" s="275"/>
      <c r="E605" s="203"/>
      <c r="F605" s="276"/>
      <c r="G605" s="276"/>
      <c r="H605" s="276"/>
      <c r="I605" s="277"/>
      <c r="J605" s="276"/>
      <c r="K605" s="204"/>
      <c r="L605" s="276"/>
      <c r="M605" s="276"/>
      <c r="N605" s="277"/>
      <c r="O605" s="276"/>
      <c r="P605" s="277"/>
      <c r="Q605" s="194">
        <f t="shared" si="98"/>
        <v>0</v>
      </c>
      <c r="R605" s="355">
        <f t="shared" si="94"/>
        <v>0</v>
      </c>
      <c r="S605" s="278">
        <f t="shared" si="90"/>
        <v>0</v>
      </c>
      <c r="T605" s="195" t="str">
        <f>IFERROR((VLOOKUP(I605&amp;N605&amp;P605,'AP Scores'!$F$2:$G$1500,2,FALSE)), "")</f>
        <v/>
      </c>
      <c r="U605" s="276"/>
      <c r="V605" s="279"/>
      <c r="W605" s="275"/>
      <c r="X605" s="355">
        <f t="shared" si="91"/>
        <v>0</v>
      </c>
      <c r="Y605" s="280"/>
      <c r="Z605" s="280"/>
      <c r="AA605" s="281">
        <f t="shared" si="99"/>
        <v>0</v>
      </c>
      <c r="AB605" s="281">
        <f t="shared" si="95"/>
        <v>0</v>
      </c>
      <c r="AC605" s="281">
        <f t="shared" si="92"/>
        <v>0</v>
      </c>
      <c r="AD605" s="195" t="str">
        <f>IFERROR((VLOOKUP(X605&amp;Y605&amp;Z605,'AP Scores'!$F$2:$G$1500,2,FALSE)), "")</f>
        <v/>
      </c>
      <c r="AE605" s="276"/>
      <c r="AF605" s="282"/>
      <c r="AG605" s="278">
        <f t="shared" si="93"/>
        <v>0</v>
      </c>
      <c r="AH605" s="280"/>
      <c r="AI605" s="280"/>
      <c r="AJ605" s="281" cm="1">
        <f t="array" ref="AJ605">IFERROR(_xlfn.IFS(AG605*AH605*AI605&gt;0,AG605*AH605*AI605,Q605&gt;0,Q605),0)</f>
        <v>0</v>
      </c>
      <c r="AK605" s="281">
        <f t="shared" si="96"/>
        <v>0</v>
      </c>
      <c r="AL605" s="278">
        <f t="shared" si="97"/>
        <v>0</v>
      </c>
      <c r="AM605" s="196" t="str" cm="1">
        <f t="array" ref="AM605">IFERROR(_xlfn.IFS(IFERROR(VLOOKUP(AG605&amp;AH605&amp;AI605,'AP Scores'!$F$2:$G$1500,2,FALSE),"")&lt;&gt;"",VLOOKUP(AG605&amp;AH605&amp;AI605,'AP Scores'!$F$2:$G$1500,2,FALSE),T605&lt;&gt;"",T605),"")</f>
        <v/>
      </c>
    </row>
    <row r="606" spans="1:39" ht="15">
      <c r="A606" s="106">
        <v>593</v>
      </c>
      <c r="B606" s="275"/>
      <c r="C606" s="275"/>
      <c r="D606" s="275"/>
      <c r="E606" s="203"/>
      <c r="F606" s="276"/>
      <c r="G606" s="276"/>
      <c r="H606" s="276"/>
      <c r="I606" s="277"/>
      <c r="J606" s="276"/>
      <c r="K606" s="204"/>
      <c r="L606" s="276"/>
      <c r="M606" s="276"/>
      <c r="N606" s="277"/>
      <c r="O606" s="276"/>
      <c r="P606" s="277"/>
      <c r="Q606" s="194">
        <f t="shared" si="98"/>
        <v>0</v>
      </c>
      <c r="R606" s="355">
        <f t="shared" si="94"/>
        <v>0</v>
      </c>
      <c r="S606" s="278">
        <f t="shared" si="90"/>
        <v>0</v>
      </c>
      <c r="T606" s="195" t="str">
        <f>IFERROR((VLOOKUP(I606&amp;N606&amp;P606,'AP Scores'!$F$2:$G$1500,2,FALSE)), "")</f>
        <v/>
      </c>
      <c r="U606" s="276"/>
      <c r="V606" s="279"/>
      <c r="W606" s="275"/>
      <c r="X606" s="355">
        <f t="shared" si="91"/>
        <v>0</v>
      </c>
      <c r="Y606" s="280"/>
      <c r="Z606" s="280"/>
      <c r="AA606" s="281">
        <f t="shared" si="99"/>
        <v>0</v>
      </c>
      <c r="AB606" s="281">
        <f t="shared" si="95"/>
        <v>0</v>
      </c>
      <c r="AC606" s="281">
        <f t="shared" si="92"/>
        <v>0</v>
      </c>
      <c r="AD606" s="195" t="str">
        <f>IFERROR((VLOOKUP(X606&amp;Y606&amp;Z606,'AP Scores'!$F$2:$G$1500,2,FALSE)), "")</f>
        <v/>
      </c>
      <c r="AE606" s="276"/>
      <c r="AF606" s="282"/>
      <c r="AG606" s="278">
        <f t="shared" si="93"/>
        <v>0</v>
      </c>
      <c r="AH606" s="280"/>
      <c r="AI606" s="280"/>
      <c r="AJ606" s="281" cm="1">
        <f t="array" ref="AJ606">IFERROR(_xlfn.IFS(AG606*AH606*AI606&gt;0,AG606*AH606*AI606,Q606&gt;0,Q606),0)</f>
        <v>0</v>
      </c>
      <c r="AK606" s="281">
        <f t="shared" si="96"/>
        <v>0</v>
      </c>
      <c r="AL606" s="278">
        <f t="shared" si="97"/>
        <v>0</v>
      </c>
      <c r="AM606" s="196" t="str" cm="1">
        <f t="array" ref="AM606">IFERROR(_xlfn.IFS(IFERROR(VLOOKUP(AG606&amp;AH606&amp;AI606,'AP Scores'!$F$2:$G$1500,2,FALSE),"")&lt;&gt;"",VLOOKUP(AG606&amp;AH606&amp;AI606,'AP Scores'!$F$2:$G$1500,2,FALSE),T606&lt;&gt;"",T606),"")</f>
        <v/>
      </c>
    </row>
    <row r="607" spans="1:39" ht="15">
      <c r="A607" s="106">
        <v>594</v>
      </c>
      <c r="B607" s="275"/>
      <c r="C607" s="275"/>
      <c r="D607" s="275"/>
      <c r="E607" s="203"/>
      <c r="F607" s="276"/>
      <c r="G607" s="276"/>
      <c r="H607" s="276"/>
      <c r="I607" s="277"/>
      <c r="J607" s="276"/>
      <c r="K607" s="204"/>
      <c r="L607" s="276"/>
      <c r="M607" s="276"/>
      <c r="N607" s="277"/>
      <c r="O607" s="276"/>
      <c r="P607" s="277"/>
      <c r="Q607" s="194">
        <f t="shared" si="98"/>
        <v>0</v>
      </c>
      <c r="R607" s="355">
        <f t="shared" si="94"/>
        <v>0</v>
      </c>
      <c r="S607" s="278">
        <f t="shared" si="90"/>
        <v>0</v>
      </c>
      <c r="T607" s="195" t="str">
        <f>IFERROR((VLOOKUP(I607&amp;N607&amp;P607,'AP Scores'!$F$2:$G$1500,2,FALSE)), "")</f>
        <v/>
      </c>
      <c r="U607" s="276"/>
      <c r="V607" s="279"/>
      <c r="W607" s="275"/>
      <c r="X607" s="355">
        <f t="shared" si="91"/>
        <v>0</v>
      </c>
      <c r="Y607" s="280"/>
      <c r="Z607" s="280"/>
      <c r="AA607" s="281">
        <f t="shared" si="99"/>
        <v>0</v>
      </c>
      <c r="AB607" s="281">
        <f t="shared" si="95"/>
        <v>0</v>
      </c>
      <c r="AC607" s="281">
        <f t="shared" si="92"/>
        <v>0</v>
      </c>
      <c r="AD607" s="195" t="str">
        <f>IFERROR((VLOOKUP(X607&amp;Y607&amp;Z607,'AP Scores'!$F$2:$G$1500,2,FALSE)), "")</f>
        <v/>
      </c>
      <c r="AE607" s="276"/>
      <c r="AF607" s="282"/>
      <c r="AG607" s="278">
        <f t="shared" si="93"/>
        <v>0</v>
      </c>
      <c r="AH607" s="280"/>
      <c r="AI607" s="280"/>
      <c r="AJ607" s="281" cm="1">
        <f t="array" ref="AJ607">IFERROR(_xlfn.IFS(AG607*AH607*AI607&gt;0,AG607*AH607*AI607,Q607&gt;0,Q607),0)</f>
        <v>0</v>
      </c>
      <c r="AK607" s="281">
        <f t="shared" si="96"/>
        <v>0</v>
      </c>
      <c r="AL607" s="278">
        <f t="shared" si="97"/>
        <v>0</v>
      </c>
      <c r="AM607" s="196" t="str" cm="1">
        <f t="array" ref="AM607">IFERROR(_xlfn.IFS(IFERROR(VLOOKUP(AG607&amp;AH607&amp;AI607,'AP Scores'!$F$2:$G$1500,2,FALSE),"")&lt;&gt;"",VLOOKUP(AG607&amp;AH607&amp;AI607,'AP Scores'!$F$2:$G$1500,2,FALSE),T607&lt;&gt;"",T607),"")</f>
        <v/>
      </c>
    </row>
    <row r="608" spans="1:39" ht="15">
      <c r="A608" s="106">
        <v>595</v>
      </c>
      <c r="B608" s="275"/>
      <c r="C608" s="275"/>
      <c r="D608" s="275"/>
      <c r="E608" s="203"/>
      <c r="F608" s="276"/>
      <c r="G608" s="276"/>
      <c r="H608" s="276"/>
      <c r="I608" s="277"/>
      <c r="J608" s="276"/>
      <c r="K608" s="204"/>
      <c r="L608" s="276"/>
      <c r="M608" s="276"/>
      <c r="N608" s="277"/>
      <c r="O608" s="276"/>
      <c r="P608" s="277"/>
      <c r="Q608" s="194">
        <f t="shared" si="98"/>
        <v>0</v>
      </c>
      <c r="R608" s="355">
        <f t="shared" si="94"/>
        <v>0</v>
      </c>
      <c r="S608" s="278">
        <f t="shared" si="90"/>
        <v>0</v>
      </c>
      <c r="T608" s="195" t="str">
        <f>IFERROR((VLOOKUP(I608&amp;N608&amp;P608,'AP Scores'!$F$2:$G$1500,2,FALSE)), "")</f>
        <v/>
      </c>
      <c r="U608" s="276"/>
      <c r="V608" s="279"/>
      <c r="W608" s="275"/>
      <c r="X608" s="355">
        <f t="shared" si="91"/>
        <v>0</v>
      </c>
      <c r="Y608" s="280"/>
      <c r="Z608" s="280"/>
      <c r="AA608" s="281">
        <f t="shared" si="99"/>
        <v>0</v>
      </c>
      <c r="AB608" s="281">
        <f t="shared" si="95"/>
        <v>0</v>
      </c>
      <c r="AC608" s="281">
        <f t="shared" si="92"/>
        <v>0</v>
      </c>
      <c r="AD608" s="195" t="str">
        <f>IFERROR((VLOOKUP(X608&amp;Y608&amp;Z608,'AP Scores'!$F$2:$G$1500,2,FALSE)), "")</f>
        <v/>
      </c>
      <c r="AE608" s="276"/>
      <c r="AF608" s="282"/>
      <c r="AG608" s="278">
        <f t="shared" si="93"/>
        <v>0</v>
      </c>
      <c r="AH608" s="280"/>
      <c r="AI608" s="280"/>
      <c r="AJ608" s="281" cm="1">
        <f t="array" ref="AJ608">IFERROR(_xlfn.IFS(AG608*AH608*AI608&gt;0,AG608*AH608*AI608,Q608&gt;0,Q608),0)</f>
        <v>0</v>
      </c>
      <c r="AK608" s="281">
        <f t="shared" si="96"/>
        <v>0</v>
      </c>
      <c r="AL608" s="278">
        <f t="shared" si="97"/>
        <v>0</v>
      </c>
      <c r="AM608" s="196" t="str" cm="1">
        <f t="array" ref="AM608">IFERROR(_xlfn.IFS(IFERROR(VLOOKUP(AG608&amp;AH608&amp;AI608,'AP Scores'!$F$2:$G$1500,2,FALSE),"")&lt;&gt;"",VLOOKUP(AG608&amp;AH608&amp;AI608,'AP Scores'!$F$2:$G$1500,2,FALSE),T608&lt;&gt;"",T608),"")</f>
        <v/>
      </c>
    </row>
    <row r="609" spans="1:39" ht="15">
      <c r="A609" s="106">
        <v>596</v>
      </c>
      <c r="B609" s="275"/>
      <c r="C609" s="275"/>
      <c r="D609" s="275"/>
      <c r="E609" s="203"/>
      <c r="F609" s="276"/>
      <c r="G609" s="276"/>
      <c r="H609" s="276"/>
      <c r="I609" s="277"/>
      <c r="J609" s="276"/>
      <c r="K609" s="204"/>
      <c r="L609" s="276"/>
      <c r="M609" s="276"/>
      <c r="N609" s="277"/>
      <c r="O609" s="276"/>
      <c r="P609" s="277"/>
      <c r="Q609" s="194">
        <f t="shared" si="98"/>
        <v>0</v>
      </c>
      <c r="R609" s="355">
        <f t="shared" si="94"/>
        <v>0</v>
      </c>
      <c r="S609" s="278">
        <f t="shared" si="90"/>
        <v>0</v>
      </c>
      <c r="T609" s="195" t="str">
        <f>IFERROR((VLOOKUP(I609&amp;N609&amp;P609,'AP Scores'!$F$2:$G$1500,2,FALSE)), "")</f>
        <v/>
      </c>
      <c r="U609" s="276"/>
      <c r="V609" s="279"/>
      <c r="W609" s="275"/>
      <c r="X609" s="355">
        <f t="shared" si="91"/>
        <v>0</v>
      </c>
      <c r="Y609" s="280"/>
      <c r="Z609" s="280"/>
      <c r="AA609" s="281">
        <f t="shared" si="99"/>
        <v>0</v>
      </c>
      <c r="AB609" s="281">
        <f t="shared" si="95"/>
        <v>0</v>
      </c>
      <c r="AC609" s="281">
        <f t="shared" si="92"/>
        <v>0</v>
      </c>
      <c r="AD609" s="195" t="str">
        <f>IFERROR((VLOOKUP(X609&amp;Y609&amp;Z609,'AP Scores'!$F$2:$G$1500,2,FALSE)), "")</f>
        <v/>
      </c>
      <c r="AE609" s="276"/>
      <c r="AF609" s="282"/>
      <c r="AG609" s="278">
        <f t="shared" si="93"/>
        <v>0</v>
      </c>
      <c r="AH609" s="280"/>
      <c r="AI609" s="280"/>
      <c r="AJ609" s="281" cm="1">
        <f t="array" ref="AJ609">IFERROR(_xlfn.IFS(AG609*AH609*AI609&gt;0,AG609*AH609*AI609,Q609&gt;0,Q609),0)</f>
        <v>0</v>
      </c>
      <c r="AK609" s="281">
        <f t="shared" si="96"/>
        <v>0</v>
      </c>
      <c r="AL609" s="278">
        <f t="shared" si="97"/>
        <v>0</v>
      </c>
      <c r="AM609" s="196" t="str" cm="1">
        <f t="array" ref="AM609">IFERROR(_xlfn.IFS(IFERROR(VLOOKUP(AG609&amp;AH609&amp;AI609,'AP Scores'!$F$2:$G$1500,2,FALSE),"")&lt;&gt;"",VLOOKUP(AG609&amp;AH609&amp;AI609,'AP Scores'!$F$2:$G$1500,2,FALSE),T609&lt;&gt;"",T609),"")</f>
        <v/>
      </c>
    </row>
    <row r="610" spans="1:39" ht="15">
      <c r="A610" s="106">
        <v>597</v>
      </c>
      <c r="B610" s="275"/>
      <c r="C610" s="275"/>
      <c r="D610" s="275"/>
      <c r="E610" s="203"/>
      <c r="F610" s="276"/>
      <c r="G610" s="276"/>
      <c r="H610" s="276"/>
      <c r="I610" s="277"/>
      <c r="J610" s="276"/>
      <c r="K610" s="204"/>
      <c r="L610" s="276"/>
      <c r="M610" s="276"/>
      <c r="N610" s="277"/>
      <c r="O610" s="276"/>
      <c r="P610" s="277"/>
      <c r="Q610" s="194">
        <f t="shared" si="98"/>
        <v>0</v>
      </c>
      <c r="R610" s="355">
        <f t="shared" si="94"/>
        <v>0</v>
      </c>
      <c r="S610" s="278">
        <f t="shared" si="90"/>
        <v>0</v>
      </c>
      <c r="T610" s="195" t="str">
        <f>IFERROR((VLOOKUP(I610&amp;N610&amp;P610,'AP Scores'!$F$2:$G$1500,2,FALSE)), "")</f>
        <v/>
      </c>
      <c r="U610" s="276"/>
      <c r="V610" s="279"/>
      <c r="W610" s="275"/>
      <c r="X610" s="355">
        <f t="shared" si="91"/>
        <v>0</v>
      </c>
      <c r="Y610" s="280"/>
      <c r="Z610" s="280"/>
      <c r="AA610" s="281">
        <f t="shared" si="99"/>
        <v>0</v>
      </c>
      <c r="AB610" s="281">
        <f t="shared" si="95"/>
        <v>0</v>
      </c>
      <c r="AC610" s="281">
        <f t="shared" si="92"/>
        <v>0</v>
      </c>
      <c r="AD610" s="195" t="str">
        <f>IFERROR((VLOOKUP(X610&amp;Y610&amp;Z610,'AP Scores'!$F$2:$G$1500,2,FALSE)), "")</f>
        <v/>
      </c>
      <c r="AE610" s="276"/>
      <c r="AF610" s="282"/>
      <c r="AG610" s="278">
        <f t="shared" si="93"/>
        <v>0</v>
      </c>
      <c r="AH610" s="280"/>
      <c r="AI610" s="280"/>
      <c r="AJ610" s="281" cm="1">
        <f t="array" ref="AJ610">IFERROR(_xlfn.IFS(AG610*AH610*AI610&gt;0,AG610*AH610*AI610,Q610&gt;0,Q610),0)</f>
        <v>0</v>
      </c>
      <c r="AK610" s="281">
        <f t="shared" si="96"/>
        <v>0</v>
      </c>
      <c r="AL610" s="278">
        <f t="shared" si="97"/>
        <v>0</v>
      </c>
      <c r="AM610" s="196" t="str" cm="1">
        <f t="array" ref="AM610">IFERROR(_xlfn.IFS(IFERROR(VLOOKUP(AG610&amp;AH610&amp;AI610,'AP Scores'!$F$2:$G$1500,2,FALSE),"")&lt;&gt;"",VLOOKUP(AG610&amp;AH610&amp;AI610,'AP Scores'!$F$2:$G$1500,2,FALSE),T610&lt;&gt;"",T610),"")</f>
        <v/>
      </c>
    </row>
    <row r="611" spans="1:39" ht="15">
      <c r="A611" s="106">
        <v>598</v>
      </c>
      <c r="B611" s="275"/>
      <c r="C611" s="275"/>
      <c r="D611" s="275"/>
      <c r="E611" s="203"/>
      <c r="F611" s="276"/>
      <c r="G611" s="276"/>
      <c r="H611" s="276"/>
      <c r="I611" s="277"/>
      <c r="J611" s="276"/>
      <c r="K611" s="204"/>
      <c r="L611" s="276"/>
      <c r="M611" s="276"/>
      <c r="N611" s="277"/>
      <c r="O611" s="276"/>
      <c r="P611" s="277"/>
      <c r="Q611" s="194">
        <f t="shared" si="98"/>
        <v>0</v>
      </c>
      <c r="R611" s="355">
        <f t="shared" si="94"/>
        <v>0</v>
      </c>
      <c r="S611" s="278">
        <f t="shared" si="90"/>
        <v>0</v>
      </c>
      <c r="T611" s="195" t="str">
        <f>IFERROR((VLOOKUP(I611&amp;N611&amp;P611,'AP Scores'!$F$2:$G$1500,2,FALSE)), "")</f>
        <v/>
      </c>
      <c r="U611" s="276"/>
      <c r="V611" s="279"/>
      <c r="W611" s="275"/>
      <c r="X611" s="355">
        <f t="shared" si="91"/>
        <v>0</v>
      </c>
      <c r="Y611" s="280"/>
      <c r="Z611" s="280"/>
      <c r="AA611" s="281">
        <f t="shared" si="99"/>
        <v>0</v>
      </c>
      <c r="AB611" s="281">
        <f t="shared" si="95"/>
        <v>0</v>
      </c>
      <c r="AC611" s="281">
        <f t="shared" si="92"/>
        <v>0</v>
      </c>
      <c r="AD611" s="195" t="str">
        <f>IFERROR((VLOOKUP(X611&amp;Y611&amp;Z611,'AP Scores'!$F$2:$G$1500,2,FALSE)), "")</f>
        <v/>
      </c>
      <c r="AE611" s="276"/>
      <c r="AF611" s="282"/>
      <c r="AG611" s="278">
        <f t="shared" si="93"/>
        <v>0</v>
      </c>
      <c r="AH611" s="280"/>
      <c r="AI611" s="280"/>
      <c r="AJ611" s="281" cm="1">
        <f t="array" ref="AJ611">IFERROR(_xlfn.IFS(AG611*AH611*AI611&gt;0,AG611*AH611*AI611,Q611&gt;0,Q611),0)</f>
        <v>0</v>
      </c>
      <c r="AK611" s="281">
        <f t="shared" si="96"/>
        <v>0</v>
      </c>
      <c r="AL611" s="278">
        <f t="shared" si="97"/>
        <v>0</v>
      </c>
      <c r="AM611" s="196" t="str" cm="1">
        <f t="array" ref="AM611">IFERROR(_xlfn.IFS(IFERROR(VLOOKUP(AG611&amp;AH611&amp;AI611,'AP Scores'!$F$2:$G$1500,2,FALSE),"")&lt;&gt;"",VLOOKUP(AG611&amp;AH611&amp;AI611,'AP Scores'!$F$2:$G$1500,2,FALSE),T611&lt;&gt;"",T611),"")</f>
        <v/>
      </c>
    </row>
    <row r="612" spans="1:39" ht="15">
      <c r="A612" s="106">
        <v>599</v>
      </c>
      <c r="B612" s="275"/>
      <c r="C612" s="275"/>
      <c r="D612" s="275"/>
      <c r="E612" s="203"/>
      <c r="F612" s="276"/>
      <c r="G612" s="276"/>
      <c r="H612" s="276"/>
      <c r="I612" s="277"/>
      <c r="J612" s="276"/>
      <c r="K612" s="204"/>
      <c r="L612" s="276"/>
      <c r="M612" s="276"/>
      <c r="N612" s="277"/>
      <c r="O612" s="276"/>
      <c r="P612" s="277"/>
      <c r="Q612" s="194">
        <f t="shared" si="98"/>
        <v>0</v>
      </c>
      <c r="R612" s="355">
        <f t="shared" si="94"/>
        <v>0</v>
      </c>
      <c r="S612" s="278">
        <f t="shared" si="90"/>
        <v>0</v>
      </c>
      <c r="T612" s="195" t="str">
        <f>IFERROR((VLOOKUP(I612&amp;N612&amp;P612,'AP Scores'!$F$2:$G$1500,2,FALSE)), "")</f>
        <v/>
      </c>
      <c r="U612" s="276"/>
      <c r="V612" s="279"/>
      <c r="W612" s="275"/>
      <c r="X612" s="355">
        <f t="shared" si="91"/>
        <v>0</v>
      </c>
      <c r="Y612" s="280"/>
      <c r="Z612" s="280"/>
      <c r="AA612" s="281">
        <f t="shared" si="99"/>
        <v>0</v>
      </c>
      <c r="AB612" s="281">
        <f t="shared" si="95"/>
        <v>0</v>
      </c>
      <c r="AC612" s="281">
        <f t="shared" si="92"/>
        <v>0</v>
      </c>
      <c r="AD612" s="195" t="str">
        <f>IFERROR((VLOOKUP(X612&amp;Y612&amp;Z612,'AP Scores'!$F$2:$G$1500,2,FALSE)), "")</f>
        <v/>
      </c>
      <c r="AE612" s="276"/>
      <c r="AF612" s="282"/>
      <c r="AG612" s="278">
        <f t="shared" si="93"/>
        <v>0</v>
      </c>
      <c r="AH612" s="280"/>
      <c r="AI612" s="280"/>
      <c r="AJ612" s="281" cm="1">
        <f t="array" ref="AJ612">IFERROR(_xlfn.IFS(AG612*AH612*AI612&gt;0,AG612*AH612*AI612,Q612&gt;0,Q612),0)</f>
        <v>0</v>
      </c>
      <c r="AK612" s="281">
        <f t="shared" si="96"/>
        <v>0</v>
      </c>
      <c r="AL612" s="278">
        <f t="shared" si="97"/>
        <v>0</v>
      </c>
      <c r="AM612" s="196" t="str" cm="1">
        <f t="array" ref="AM612">IFERROR(_xlfn.IFS(IFERROR(VLOOKUP(AG612&amp;AH612&amp;AI612,'AP Scores'!$F$2:$G$1500,2,FALSE),"")&lt;&gt;"",VLOOKUP(AG612&amp;AH612&amp;AI612,'AP Scores'!$F$2:$G$1500,2,FALSE),T612&lt;&gt;"",T612),"")</f>
        <v/>
      </c>
    </row>
    <row r="613" spans="1:39" ht="15">
      <c r="A613" s="106">
        <v>600</v>
      </c>
      <c r="B613" s="275"/>
      <c r="C613" s="275"/>
      <c r="D613" s="275"/>
      <c r="E613" s="203"/>
      <c r="F613" s="276"/>
      <c r="G613" s="276"/>
      <c r="H613" s="276"/>
      <c r="I613" s="277"/>
      <c r="J613" s="276"/>
      <c r="K613" s="204"/>
      <c r="L613" s="276"/>
      <c r="M613" s="276"/>
      <c r="N613" s="277"/>
      <c r="O613" s="276"/>
      <c r="P613" s="277"/>
      <c r="Q613" s="194">
        <f t="shared" si="98"/>
        <v>0</v>
      </c>
      <c r="R613" s="355">
        <f t="shared" si="94"/>
        <v>0</v>
      </c>
      <c r="S613" s="278">
        <f t="shared" si="90"/>
        <v>0</v>
      </c>
      <c r="T613" s="195" t="str">
        <f>IFERROR((VLOOKUP(I613&amp;N613&amp;P613,'AP Scores'!$F$2:$G$1500,2,FALSE)), "")</f>
        <v/>
      </c>
      <c r="U613" s="276"/>
      <c r="V613" s="279"/>
      <c r="W613" s="275"/>
      <c r="X613" s="355">
        <f t="shared" si="91"/>
        <v>0</v>
      </c>
      <c r="Y613" s="280"/>
      <c r="Z613" s="280"/>
      <c r="AA613" s="281">
        <f t="shared" si="99"/>
        <v>0</v>
      </c>
      <c r="AB613" s="281">
        <f t="shared" si="95"/>
        <v>0</v>
      </c>
      <c r="AC613" s="281">
        <f t="shared" si="92"/>
        <v>0</v>
      </c>
      <c r="AD613" s="195" t="str">
        <f>IFERROR((VLOOKUP(X613&amp;Y613&amp;Z613,'AP Scores'!$F$2:$G$1500,2,FALSE)), "")</f>
        <v/>
      </c>
      <c r="AE613" s="276"/>
      <c r="AF613" s="282"/>
      <c r="AG613" s="278">
        <f t="shared" si="93"/>
        <v>0</v>
      </c>
      <c r="AH613" s="280"/>
      <c r="AI613" s="280"/>
      <c r="AJ613" s="281" cm="1">
        <f t="array" ref="AJ613">IFERROR(_xlfn.IFS(AG613*AH613*AI613&gt;0,AG613*AH613*AI613,Q613&gt;0,Q613),0)</f>
        <v>0</v>
      </c>
      <c r="AK613" s="281">
        <f t="shared" si="96"/>
        <v>0</v>
      </c>
      <c r="AL613" s="278">
        <f t="shared" si="97"/>
        <v>0</v>
      </c>
      <c r="AM613" s="196" t="str" cm="1">
        <f t="array" ref="AM613">IFERROR(_xlfn.IFS(IFERROR(VLOOKUP(AG613&amp;AH613&amp;AI613,'AP Scores'!$F$2:$G$1500,2,FALSE),"")&lt;&gt;"",VLOOKUP(AG613&amp;AH613&amp;AI613,'AP Scores'!$F$2:$G$1500,2,FALSE),T613&lt;&gt;"",T613),"")</f>
        <v/>
      </c>
    </row>
    <row r="614" spans="1:39" ht="15">
      <c r="A614" s="106">
        <v>601</v>
      </c>
      <c r="B614" s="275"/>
      <c r="C614" s="275"/>
      <c r="D614" s="275"/>
      <c r="E614" s="203"/>
      <c r="F614" s="276"/>
      <c r="G614" s="276"/>
      <c r="H614" s="276"/>
      <c r="I614" s="277"/>
      <c r="J614" s="276"/>
      <c r="K614" s="204"/>
      <c r="L614" s="276"/>
      <c r="M614" s="276"/>
      <c r="N614" s="277"/>
      <c r="O614" s="276"/>
      <c r="P614" s="277"/>
      <c r="Q614" s="194">
        <f t="shared" si="98"/>
        <v>0</v>
      </c>
      <c r="R614" s="355">
        <f t="shared" si="94"/>
        <v>0</v>
      </c>
      <c r="S614" s="278">
        <f t="shared" si="90"/>
        <v>0</v>
      </c>
      <c r="T614" s="195" t="str">
        <f>IFERROR((VLOOKUP(I614&amp;N614&amp;P614,'AP Scores'!$F$2:$G$1500,2,FALSE)), "")</f>
        <v/>
      </c>
      <c r="U614" s="276"/>
      <c r="V614" s="279"/>
      <c r="W614" s="275"/>
      <c r="X614" s="355">
        <f t="shared" si="91"/>
        <v>0</v>
      </c>
      <c r="Y614" s="280"/>
      <c r="Z614" s="280"/>
      <c r="AA614" s="281">
        <f t="shared" si="99"/>
        <v>0</v>
      </c>
      <c r="AB614" s="281">
        <f t="shared" si="95"/>
        <v>0</v>
      </c>
      <c r="AC614" s="281">
        <f t="shared" si="92"/>
        <v>0</v>
      </c>
      <c r="AD614" s="195" t="str">
        <f>IFERROR((VLOOKUP(X614&amp;Y614&amp;Z614,'AP Scores'!$F$2:$G$1500,2,FALSE)), "")</f>
        <v/>
      </c>
      <c r="AE614" s="276"/>
      <c r="AF614" s="282"/>
      <c r="AG614" s="278">
        <f t="shared" si="93"/>
        <v>0</v>
      </c>
      <c r="AH614" s="280"/>
      <c r="AI614" s="280"/>
      <c r="AJ614" s="281" cm="1">
        <f t="array" ref="AJ614">IFERROR(_xlfn.IFS(AG614*AH614*AI614&gt;0,AG614*AH614*AI614,Q614&gt;0,Q614),0)</f>
        <v>0</v>
      </c>
      <c r="AK614" s="281">
        <f t="shared" si="96"/>
        <v>0</v>
      </c>
      <c r="AL614" s="278">
        <f t="shared" si="97"/>
        <v>0</v>
      </c>
      <c r="AM614" s="196" t="str" cm="1">
        <f t="array" ref="AM614">IFERROR(_xlfn.IFS(IFERROR(VLOOKUP(AG614&amp;AH614&amp;AI614,'AP Scores'!$F$2:$G$1500,2,FALSE),"")&lt;&gt;"",VLOOKUP(AG614&amp;AH614&amp;AI614,'AP Scores'!$F$2:$G$1500,2,FALSE),T614&lt;&gt;"",T614),"")</f>
        <v/>
      </c>
    </row>
    <row r="615" spans="1:39" ht="15">
      <c r="A615" s="106">
        <v>602</v>
      </c>
      <c r="B615" s="275"/>
      <c r="C615" s="275"/>
      <c r="D615" s="275"/>
      <c r="E615" s="203"/>
      <c r="F615" s="276"/>
      <c r="G615" s="276"/>
      <c r="H615" s="276"/>
      <c r="I615" s="277"/>
      <c r="J615" s="276"/>
      <c r="K615" s="204"/>
      <c r="L615" s="276"/>
      <c r="M615" s="276"/>
      <c r="N615" s="277"/>
      <c r="O615" s="276"/>
      <c r="P615" s="277"/>
      <c r="Q615" s="194">
        <f t="shared" si="98"/>
        <v>0</v>
      </c>
      <c r="R615" s="355">
        <f t="shared" si="94"/>
        <v>0</v>
      </c>
      <c r="S615" s="278">
        <f t="shared" si="90"/>
        <v>0</v>
      </c>
      <c r="T615" s="195" t="str">
        <f>IFERROR((VLOOKUP(I615&amp;N615&amp;P615,'AP Scores'!$F$2:$G$1500,2,FALSE)), "")</f>
        <v/>
      </c>
      <c r="U615" s="276"/>
      <c r="V615" s="279"/>
      <c r="W615" s="275"/>
      <c r="X615" s="355">
        <f t="shared" si="91"/>
        <v>0</v>
      </c>
      <c r="Y615" s="280"/>
      <c r="Z615" s="280"/>
      <c r="AA615" s="281">
        <f t="shared" si="99"/>
        <v>0</v>
      </c>
      <c r="AB615" s="281">
        <f t="shared" si="95"/>
        <v>0</v>
      </c>
      <c r="AC615" s="281">
        <f t="shared" si="92"/>
        <v>0</v>
      </c>
      <c r="AD615" s="195" t="str">
        <f>IFERROR((VLOOKUP(X615&amp;Y615&amp;Z615,'AP Scores'!$F$2:$G$1500,2,FALSE)), "")</f>
        <v/>
      </c>
      <c r="AE615" s="276"/>
      <c r="AF615" s="282"/>
      <c r="AG615" s="278">
        <f t="shared" si="93"/>
        <v>0</v>
      </c>
      <c r="AH615" s="280"/>
      <c r="AI615" s="280"/>
      <c r="AJ615" s="281" cm="1">
        <f t="array" ref="AJ615">IFERROR(_xlfn.IFS(AG615*AH615*AI615&gt;0,AG615*AH615*AI615,Q615&gt;0,Q615),0)</f>
        <v>0</v>
      </c>
      <c r="AK615" s="281">
        <f t="shared" si="96"/>
        <v>0</v>
      </c>
      <c r="AL615" s="278">
        <f t="shared" si="97"/>
        <v>0</v>
      </c>
      <c r="AM615" s="196" t="str" cm="1">
        <f t="array" ref="AM615">IFERROR(_xlfn.IFS(IFERROR(VLOOKUP(AG615&amp;AH615&amp;AI615,'AP Scores'!$F$2:$G$1500,2,FALSE),"")&lt;&gt;"",VLOOKUP(AG615&amp;AH615&amp;AI615,'AP Scores'!$F$2:$G$1500,2,FALSE),T615&lt;&gt;"",T615),"")</f>
        <v/>
      </c>
    </row>
    <row r="616" spans="1:39" ht="15">
      <c r="A616" s="106">
        <v>603</v>
      </c>
      <c r="B616" s="275"/>
      <c r="C616" s="275"/>
      <c r="D616" s="275"/>
      <c r="E616" s="203"/>
      <c r="F616" s="276"/>
      <c r="G616" s="276"/>
      <c r="H616" s="276"/>
      <c r="I616" s="277"/>
      <c r="J616" s="276"/>
      <c r="K616" s="204"/>
      <c r="L616" s="276"/>
      <c r="M616" s="276"/>
      <c r="N616" s="277"/>
      <c r="O616" s="276"/>
      <c r="P616" s="277"/>
      <c r="Q616" s="194">
        <f t="shared" si="98"/>
        <v>0</v>
      </c>
      <c r="R616" s="355">
        <f t="shared" si="94"/>
        <v>0</v>
      </c>
      <c r="S616" s="278">
        <f t="shared" si="90"/>
        <v>0</v>
      </c>
      <c r="T616" s="195" t="str">
        <f>IFERROR((VLOOKUP(I616&amp;N616&amp;P616,'AP Scores'!$F$2:$G$1500,2,FALSE)), "")</f>
        <v/>
      </c>
      <c r="U616" s="276"/>
      <c r="V616" s="279"/>
      <c r="W616" s="275"/>
      <c r="X616" s="355">
        <f t="shared" si="91"/>
        <v>0</v>
      </c>
      <c r="Y616" s="280"/>
      <c r="Z616" s="280"/>
      <c r="AA616" s="281">
        <f t="shared" si="99"/>
        <v>0</v>
      </c>
      <c r="AB616" s="281">
        <f t="shared" si="95"/>
        <v>0</v>
      </c>
      <c r="AC616" s="281">
        <f t="shared" si="92"/>
        <v>0</v>
      </c>
      <c r="AD616" s="195" t="str">
        <f>IFERROR((VLOOKUP(X616&amp;Y616&amp;Z616,'AP Scores'!$F$2:$G$1500,2,FALSE)), "")</f>
        <v/>
      </c>
      <c r="AE616" s="276"/>
      <c r="AF616" s="282"/>
      <c r="AG616" s="278">
        <f t="shared" si="93"/>
        <v>0</v>
      </c>
      <c r="AH616" s="280"/>
      <c r="AI616" s="280"/>
      <c r="AJ616" s="281" cm="1">
        <f t="array" ref="AJ616">IFERROR(_xlfn.IFS(AG616*AH616*AI616&gt;0,AG616*AH616*AI616,Q616&gt;0,Q616),0)</f>
        <v>0</v>
      </c>
      <c r="AK616" s="281">
        <f t="shared" si="96"/>
        <v>0</v>
      </c>
      <c r="AL616" s="278">
        <f t="shared" si="97"/>
        <v>0</v>
      </c>
      <c r="AM616" s="196" t="str" cm="1">
        <f t="array" ref="AM616">IFERROR(_xlfn.IFS(IFERROR(VLOOKUP(AG616&amp;AH616&amp;AI616,'AP Scores'!$F$2:$G$1500,2,FALSE),"")&lt;&gt;"",VLOOKUP(AG616&amp;AH616&amp;AI616,'AP Scores'!$F$2:$G$1500,2,FALSE),T616&lt;&gt;"",T616),"")</f>
        <v/>
      </c>
    </row>
    <row r="617" spans="1:39" ht="15">
      <c r="A617" s="106">
        <v>604</v>
      </c>
      <c r="B617" s="275"/>
      <c r="C617" s="275"/>
      <c r="D617" s="275"/>
      <c r="E617" s="203"/>
      <c r="F617" s="276"/>
      <c r="G617" s="276"/>
      <c r="H617" s="276"/>
      <c r="I617" s="277"/>
      <c r="J617" s="276"/>
      <c r="K617" s="204"/>
      <c r="L617" s="276"/>
      <c r="M617" s="276"/>
      <c r="N617" s="277"/>
      <c r="O617" s="276"/>
      <c r="P617" s="277"/>
      <c r="Q617" s="194">
        <f t="shared" si="98"/>
        <v>0</v>
      </c>
      <c r="R617" s="355">
        <f t="shared" si="94"/>
        <v>0</v>
      </c>
      <c r="S617" s="278">
        <f t="shared" si="90"/>
        <v>0</v>
      </c>
      <c r="T617" s="195" t="str">
        <f>IFERROR((VLOOKUP(I617&amp;N617&amp;P617,'AP Scores'!$F$2:$G$1500,2,FALSE)), "")</f>
        <v/>
      </c>
      <c r="U617" s="276"/>
      <c r="V617" s="279"/>
      <c r="W617" s="275"/>
      <c r="X617" s="355">
        <f t="shared" si="91"/>
        <v>0</v>
      </c>
      <c r="Y617" s="280"/>
      <c r="Z617" s="280"/>
      <c r="AA617" s="281">
        <f t="shared" si="99"/>
        <v>0</v>
      </c>
      <c r="AB617" s="281">
        <f t="shared" si="95"/>
        <v>0</v>
      </c>
      <c r="AC617" s="281">
        <f t="shared" si="92"/>
        <v>0</v>
      </c>
      <c r="AD617" s="195" t="str">
        <f>IFERROR((VLOOKUP(X617&amp;Y617&amp;Z617,'AP Scores'!$F$2:$G$1500,2,FALSE)), "")</f>
        <v/>
      </c>
      <c r="AE617" s="276"/>
      <c r="AF617" s="282"/>
      <c r="AG617" s="278">
        <f t="shared" si="93"/>
        <v>0</v>
      </c>
      <c r="AH617" s="280"/>
      <c r="AI617" s="280"/>
      <c r="AJ617" s="281" cm="1">
        <f t="array" ref="AJ617">IFERROR(_xlfn.IFS(AG617*AH617*AI617&gt;0,AG617*AH617*AI617,Q617&gt;0,Q617),0)</f>
        <v>0</v>
      </c>
      <c r="AK617" s="281">
        <f t="shared" si="96"/>
        <v>0</v>
      </c>
      <c r="AL617" s="278">
        <f t="shared" si="97"/>
        <v>0</v>
      </c>
      <c r="AM617" s="196" t="str" cm="1">
        <f t="array" ref="AM617">IFERROR(_xlfn.IFS(IFERROR(VLOOKUP(AG617&amp;AH617&amp;AI617,'AP Scores'!$F$2:$G$1500,2,FALSE),"")&lt;&gt;"",VLOOKUP(AG617&amp;AH617&amp;AI617,'AP Scores'!$F$2:$G$1500,2,FALSE),T617&lt;&gt;"",T617),"")</f>
        <v/>
      </c>
    </row>
    <row r="618" spans="1:39" ht="15">
      <c r="A618" s="106">
        <v>605</v>
      </c>
      <c r="B618" s="275"/>
      <c r="C618" s="275"/>
      <c r="D618" s="275"/>
      <c r="E618" s="203"/>
      <c r="F618" s="276"/>
      <c r="G618" s="276"/>
      <c r="H618" s="276"/>
      <c r="I618" s="277"/>
      <c r="J618" s="276"/>
      <c r="K618" s="204"/>
      <c r="L618" s="276"/>
      <c r="M618" s="276"/>
      <c r="N618" s="277"/>
      <c r="O618" s="276"/>
      <c r="P618" s="277"/>
      <c r="Q618" s="194">
        <f t="shared" si="98"/>
        <v>0</v>
      </c>
      <c r="R618" s="355">
        <f t="shared" si="94"/>
        <v>0</v>
      </c>
      <c r="S618" s="278">
        <f t="shared" si="90"/>
        <v>0</v>
      </c>
      <c r="T618" s="195" t="str">
        <f>IFERROR((VLOOKUP(I618&amp;N618&amp;P618,'AP Scores'!$F$2:$G$1500,2,FALSE)), "")</f>
        <v/>
      </c>
      <c r="U618" s="276"/>
      <c r="V618" s="279"/>
      <c r="W618" s="275"/>
      <c r="X618" s="355">
        <f t="shared" si="91"/>
        <v>0</v>
      </c>
      <c r="Y618" s="280"/>
      <c r="Z618" s="280"/>
      <c r="AA618" s="281">
        <f t="shared" si="99"/>
        <v>0</v>
      </c>
      <c r="AB618" s="281">
        <f t="shared" si="95"/>
        <v>0</v>
      </c>
      <c r="AC618" s="281">
        <f t="shared" si="92"/>
        <v>0</v>
      </c>
      <c r="AD618" s="195" t="str">
        <f>IFERROR((VLOOKUP(X618&amp;Y618&amp;Z618,'AP Scores'!$F$2:$G$1500,2,FALSE)), "")</f>
        <v/>
      </c>
      <c r="AE618" s="276"/>
      <c r="AF618" s="282"/>
      <c r="AG618" s="278">
        <f t="shared" si="93"/>
        <v>0</v>
      </c>
      <c r="AH618" s="280"/>
      <c r="AI618" s="280"/>
      <c r="AJ618" s="281" cm="1">
        <f t="array" ref="AJ618">IFERROR(_xlfn.IFS(AG618*AH618*AI618&gt;0,AG618*AH618*AI618,Q618&gt;0,Q618),0)</f>
        <v>0</v>
      </c>
      <c r="AK618" s="281">
        <f t="shared" si="96"/>
        <v>0</v>
      </c>
      <c r="AL618" s="278">
        <f t="shared" si="97"/>
        <v>0</v>
      </c>
      <c r="AM618" s="196" t="str" cm="1">
        <f t="array" ref="AM618">IFERROR(_xlfn.IFS(IFERROR(VLOOKUP(AG618&amp;AH618&amp;AI618,'AP Scores'!$F$2:$G$1500,2,FALSE),"")&lt;&gt;"",VLOOKUP(AG618&amp;AH618&amp;AI618,'AP Scores'!$F$2:$G$1500,2,FALSE),T618&lt;&gt;"",T618),"")</f>
        <v/>
      </c>
    </row>
    <row r="619" spans="1:39" ht="15">
      <c r="A619" s="106">
        <v>606</v>
      </c>
      <c r="B619" s="275"/>
      <c r="C619" s="275"/>
      <c r="D619" s="275"/>
      <c r="E619" s="203"/>
      <c r="F619" s="276"/>
      <c r="G619" s="276"/>
      <c r="H619" s="276"/>
      <c r="I619" s="277"/>
      <c r="J619" s="276"/>
      <c r="K619" s="204"/>
      <c r="L619" s="276"/>
      <c r="M619" s="276"/>
      <c r="N619" s="277"/>
      <c r="O619" s="276"/>
      <c r="P619" s="277"/>
      <c r="Q619" s="194">
        <f t="shared" si="98"/>
        <v>0</v>
      </c>
      <c r="R619" s="355">
        <f t="shared" si="94"/>
        <v>0</v>
      </c>
      <c r="S619" s="278">
        <f t="shared" si="90"/>
        <v>0</v>
      </c>
      <c r="T619" s="195" t="str">
        <f>IFERROR((VLOOKUP(I619&amp;N619&amp;P619,'AP Scores'!$F$2:$G$1500,2,FALSE)), "")</f>
        <v/>
      </c>
      <c r="U619" s="276"/>
      <c r="V619" s="279"/>
      <c r="W619" s="275"/>
      <c r="X619" s="355">
        <f t="shared" si="91"/>
        <v>0</v>
      </c>
      <c r="Y619" s="280"/>
      <c r="Z619" s="280"/>
      <c r="AA619" s="281">
        <f t="shared" si="99"/>
        <v>0</v>
      </c>
      <c r="AB619" s="281">
        <f t="shared" si="95"/>
        <v>0</v>
      </c>
      <c r="AC619" s="281">
        <f t="shared" si="92"/>
        <v>0</v>
      </c>
      <c r="AD619" s="195" t="str">
        <f>IFERROR((VLOOKUP(X619&amp;Y619&amp;Z619,'AP Scores'!$F$2:$G$1500,2,FALSE)), "")</f>
        <v/>
      </c>
      <c r="AE619" s="276"/>
      <c r="AF619" s="282"/>
      <c r="AG619" s="278">
        <f t="shared" si="93"/>
        <v>0</v>
      </c>
      <c r="AH619" s="280"/>
      <c r="AI619" s="280"/>
      <c r="AJ619" s="281" cm="1">
        <f t="array" ref="AJ619">IFERROR(_xlfn.IFS(AG619*AH619*AI619&gt;0,AG619*AH619*AI619,Q619&gt;0,Q619),0)</f>
        <v>0</v>
      </c>
      <c r="AK619" s="281">
        <f t="shared" si="96"/>
        <v>0</v>
      </c>
      <c r="AL619" s="278">
        <f t="shared" si="97"/>
        <v>0</v>
      </c>
      <c r="AM619" s="196" t="str" cm="1">
        <f t="array" ref="AM619">IFERROR(_xlfn.IFS(IFERROR(VLOOKUP(AG619&amp;AH619&amp;AI619,'AP Scores'!$F$2:$G$1500,2,FALSE),"")&lt;&gt;"",VLOOKUP(AG619&amp;AH619&amp;AI619,'AP Scores'!$F$2:$G$1500,2,FALSE),T619&lt;&gt;"",T619),"")</f>
        <v/>
      </c>
    </row>
    <row r="620" spans="1:39" ht="15">
      <c r="A620" s="106">
        <v>607</v>
      </c>
      <c r="B620" s="275"/>
      <c r="C620" s="275"/>
      <c r="D620" s="275"/>
      <c r="E620" s="203"/>
      <c r="F620" s="276"/>
      <c r="G620" s="276"/>
      <c r="H620" s="276"/>
      <c r="I620" s="277"/>
      <c r="J620" s="276"/>
      <c r="K620" s="204"/>
      <c r="L620" s="276"/>
      <c r="M620" s="276"/>
      <c r="N620" s="277"/>
      <c r="O620" s="276"/>
      <c r="P620" s="277"/>
      <c r="Q620" s="194">
        <f t="shared" si="98"/>
        <v>0</v>
      </c>
      <c r="R620" s="355">
        <f t="shared" si="94"/>
        <v>0</v>
      </c>
      <c r="S620" s="278">
        <f t="shared" si="90"/>
        <v>0</v>
      </c>
      <c r="T620" s="195" t="str">
        <f>IFERROR((VLOOKUP(I620&amp;N620&amp;P620,'AP Scores'!$F$2:$G$1500,2,FALSE)), "")</f>
        <v/>
      </c>
      <c r="U620" s="276"/>
      <c r="V620" s="279"/>
      <c r="W620" s="275"/>
      <c r="X620" s="355">
        <f t="shared" si="91"/>
        <v>0</v>
      </c>
      <c r="Y620" s="280"/>
      <c r="Z620" s="280"/>
      <c r="AA620" s="281">
        <f t="shared" si="99"/>
        <v>0</v>
      </c>
      <c r="AB620" s="281">
        <f t="shared" si="95"/>
        <v>0</v>
      </c>
      <c r="AC620" s="281">
        <f t="shared" si="92"/>
        <v>0</v>
      </c>
      <c r="AD620" s="195" t="str">
        <f>IFERROR((VLOOKUP(X620&amp;Y620&amp;Z620,'AP Scores'!$F$2:$G$1500,2,FALSE)), "")</f>
        <v/>
      </c>
      <c r="AE620" s="276"/>
      <c r="AF620" s="282"/>
      <c r="AG620" s="278">
        <f t="shared" si="93"/>
        <v>0</v>
      </c>
      <c r="AH620" s="280"/>
      <c r="AI620" s="280"/>
      <c r="AJ620" s="281" cm="1">
        <f t="array" ref="AJ620">IFERROR(_xlfn.IFS(AG620*AH620*AI620&gt;0,AG620*AH620*AI620,Q620&gt;0,Q620),0)</f>
        <v>0</v>
      </c>
      <c r="AK620" s="281">
        <f t="shared" si="96"/>
        <v>0</v>
      </c>
      <c r="AL620" s="278">
        <f t="shared" si="97"/>
        <v>0</v>
      </c>
      <c r="AM620" s="196" t="str" cm="1">
        <f t="array" ref="AM620">IFERROR(_xlfn.IFS(IFERROR(VLOOKUP(AG620&amp;AH620&amp;AI620,'AP Scores'!$F$2:$G$1500,2,FALSE),"")&lt;&gt;"",VLOOKUP(AG620&amp;AH620&amp;AI620,'AP Scores'!$F$2:$G$1500,2,FALSE),T620&lt;&gt;"",T620),"")</f>
        <v/>
      </c>
    </row>
    <row r="621" spans="1:39" ht="15">
      <c r="A621" s="106">
        <v>608</v>
      </c>
      <c r="B621" s="275"/>
      <c r="C621" s="275"/>
      <c r="D621" s="275"/>
      <c r="E621" s="203"/>
      <c r="F621" s="276"/>
      <c r="G621" s="276"/>
      <c r="H621" s="276"/>
      <c r="I621" s="277"/>
      <c r="J621" s="276"/>
      <c r="K621" s="204"/>
      <c r="L621" s="276"/>
      <c r="M621" s="276"/>
      <c r="N621" s="277"/>
      <c r="O621" s="276"/>
      <c r="P621" s="277"/>
      <c r="Q621" s="194">
        <f t="shared" si="98"/>
        <v>0</v>
      </c>
      <c r="R621" s="355">
        <f t="shared" si="94"/>
        <v>0</v>
      </c>
      <c r="S621" s="278">
        <f t="shared" si="90"/>
        <v>0</v>
      </c>
      <c r="T621" s="195" t="str">
        <f>IFERROR((VLOOKUP(I621&amp;N621&amp;P621,'AP Scores'!$F$2:$G$1500,2,FALSE)), "")</f>
        <v/>
      </c>
      <c r="U621" s="276"/>
      <c r="V621" s="279"/>
      <c r="W621" s="275"/>
      <c r="X621" s="355">
        <f t="shared" si="91"/>
        <v>0</v>
      </c>
      <c r="Y621" s="280"/>
      <c r="Z621" s="280"/>
      <c r="AA621" s="281">
        <f t="shared" si="99"/>
        <v>0</v>
      </c>
      <c r="AB621" s="281">
        <f t="shared" si="95"/>
        <v>0</v>
      </c>
      <c r="AC621" s="281">
        <f t="shared" si="92"/>
        <v>0</v>
      </c>
      <c r="AD621" s="195" t="str">
        <f>IFERROR((VLOOKUP(X621&amp;Y621&amp;Z621,'AP Scores'!$F$2:$G$1500,2,FALSE)), "")</f>
        <v/>
      </c>
      <c r="AE621" s="276"/>
      <c r="AF621" s="282"/>
      <c r="AG621" s="278">
        <f t="shared" si="93"/>
        <v>0</v>
      </c>
      <c r="AH621" s="280"/>
      <c r="AI621" s="280"/>
      <c r="AJ621" s="281" cm="1">
        <f t="array" ref="AJ621">IFERROR(_xlfn.IFS(AG621*AH621*AI621&gt;0,AG621*AH621*AI621,Q621&gt;0,Q621),0)</f>
        <v>0</v>
      </c>
      <c r="AK621" s="281">
        <f t="shared" si="96"/>
        <v>0</v>
      </c>
      <c r="AL621" s="278">
        <f t="shared" si="97"/>
        <v>0</v>
      </c>
      <c r="AM621" s="196" t="str" cm="1">
        <f t="array" ref="AM621">IFERROR(_xlfn.IFS(IFERROR(VLOOKUP(AG621&amp;AH621&amp;AI621,'AP Scores'!$F$2:$G$1500,2,FALSE),"")&lt;&gt;"",VLOOKUP(AG621&amp;AH621&amp;AI621,'AP Scores'!$F$2:$G$1500,2,FALSE),T621&lt;&gt;"",T621),"")</f>
        <v/>
      </c>
    </row>
    <row r="622" spans="1:39" ht="15">
      <c r="A622" s="106">
        <v>609</v>
      </c>
      <c r="B622" s="275"/>
      <c r="C622" s="275"/>
      <c r="D622" s="275"/>
      <c r="E622" s="203"/>
      <c r="F622" s="276"/>
      <c r="G622" s="276"/>
      <c r="H622" s="276"/>
      <c r="I622" s="277"/>
      <c r="J622" s="276"/>
      <c r="K622" s="204"/>
      <c r="L622" s="276"/>
      <c r="M622" s="276"/>
      <c r="N622" s="277"/>
      <c r="O622" s="276"/>
      <c r="P622" s="277"/>
      <c r="Q622" s="194">
        <f t="shared" si="98"/>
        <v>0</v>
      </c>
      <c r="R622" s="355">
        <f t="shared" si="94"/>
        <v>0</v>
      </c>
      <c r="S622" s="278">
        <f t="shared" si="90"/>
        <v>0</v>
      </c>
      <c r="T622" s="195" t="str">
        <f>IFERROR((VLOOKUP(I622&amp;N622&amp;P622,'AP Scores'!$F$2:$G$1500,2,FALSE)), "")</f>
        <v/>
      </c>
      <c r="U622" s="276"/>
      <c r="V622" s="279"/>
      <c r="W622" s="275"/>
      <c r="X622" s="355">
        <f t="shared" si="91"/>
        <v>0</v>
      </c>
      <c r="Y622" s="280"/>
      <c r="Z622" s="280"/>
      <c r="AA622" s="281">
        <f t="shared" si="99"/>
        <v>0</v>
      </c>
      <c r="AB622" s="281">
        <f t="shared" si="95"/>
        <v>0</v>
      </c>
      <c r="AC622" s="281">
        <f t="shared" si="92"/>
        <v>0</v>
      </c>
      <c r="AD622" s="195" t="str">
        <f>IFERROR((VLOOKUP(X622&amp;Y622&amp;Z622,'AP Scores'!$F$2:$G$1500,2,FALSE)), "")</f>
        <v/>
      </c>
      <c r="AE622" s="276"/>
      <c r="AF622" s="282"/>
      <c r="AG622" s="278">
        <f t="shared" si="93"/>
        <v>0</v>
      </c>
      <c r="AH622" s="280"/>
      <c r="AI622" s="280"/>
      <c r="AJ622" s="281" cm="1">
        <f t="array" ref="AJ622">IFERROR(_xlfn.IFS(AG622*AH622*AI622&gt;0,AG622*AH622*AI622,Q622&gt;0,Q622),0)</f>
        <v>0</v>
      </c>
      <c r="AK622" s="281">
        <f t="shared" si="96"/>
        <v>0</v>
      </c>
      <c r="AL622" s="278">
        <f t="shared" si="97"/>
        <v>0</v>
      </c>
      <c r="AM622" s="196" t="str" cm="1">
        <f t="array" ref="AM622">IFERROR(_xlfn.IFS(IFERROR(VLOOKUP(AG622&amp;AH622&amp;AI622,'AP Scores'!$F$2:$G$1500,2,FALSE),"")&lt;&gt;"",VLOOKUP(AG622&amp;AH622&amp;AI622,'AP Scores'!$F$2:$G$1500,2,FALSE),T622&lt;&gt;"",T622),"")</f>
        <v/>
      </c>
    </row>
    <row r="623" spans="1:39" ht="15">
      <c r="A623" s="106">
        <v>610</v>
      </c>
      <c r="B623" s="275"/>
      <c r="C623" s="275"/>
      <c r="D623" s="275"/>
      <c r="E623" s="203"/>
      <c r="F623" s="276"/>
      <c r="G623" s="276"/>
      <c r="H623" s="276"/>
      <c r="I623" s="277"/>
      <c r="J623" s="276"/>
      <c r="K623" s="204"/>
      <c r="L623" s="276"/>
      <c r="M623" s="276"/>
      <c r="N623" s="277"/>
      <c r="O623" s="276"/>
      <c r="P623" s="277"/>
      <c r="Q623" s="194">
        <f t="shared" si="98"/>
        <v>0</v>
      </c>
      <c r="R623" s="355">
        <f t="shared" si="94"/>
        <v>0</v>
      </c>
      <c r="S623" s="278">
        <f t="shared" si="90"/>
        <v>0</v>
      </c>
      <c r="T623" s="195" t="str">
        <f>IFERROR((VLOOKUP(I623&amp;N623&amp;P623,'AP Scores'!$F$2:$G$1500,2,FALSE)), "")</f>
        <v/>
      </c>
      <c r="U623" s="276"/>
      <c r="V623" s="279"/>
      <c r="W623" s="275"/>
      <c r="X623" s="355">
        <f t="shared" si="91"/>
        <v>0</v>
      </c>
      <c r="Y623" s="280"/>
      <c r="Z623" s="280"/>
      <c r="AA623" s="281">
        <f t="shared" si="99"/>
        <v>0</v>
      </c>
      <c r="AB623" s="281">
        <f t="shared" si="95"/>
        <v>0</v>
      </c>
      <c r="AC623" s="281">
        <f t="shared" si="92"/>
        <v>0</v>
      </c>
      <c r="AD623" s="195" t="str">
        <f>IFERROR((VLOOKUP(X623&amp;Y623&amp;Z623,'AP Scores'!$F$2:$G$1500,2,FALSE)), "")</f>
        <v/>
      </c>
      <c r="AE623" s="276"/>
      <c r="AF623" s="282"/>
      <c r="AG623" s="278">
        <f t="shared" si="93"/>
        <v>0</v>
      </c>
      <c r="AH623" s="280"/>
      <c r="AI623" s="280"/>
      <c r="AJ623" s="281" cm="1">
        <f t="array" ref="AJ623">IFERROR(_xlfn.IFS(AG623*AH623*AI623&gt;0,AG623*AH623*AI623,Q623&gt;0,Q623),0)</f>
        <v>0</v>
      </c>
      <c r="AK623" s="281">
        <f t="shared" si="96"/>
        <v>0</v>
      </c>
      <c r="AL623" s="278">
        <f t="shared" si="97"/>
        <v>0</v>
      </c>
      <c r="AM623" s="196" t="str" cm="1">
        <f t="array" ref="AM623">IFERROR(_xlfn.IFS(IFERROR(VLOOKUP(AG623&amp;AH623&amp;AI623,'AP Scores'!$F$2:$G$1500,2,FALSE),"")&lt;&gt;"",VLOOKUP(AG623&amp;AH623&amp;AI623,'AP Scores'!$F$2:$G$1500,2,FALSE),T623&lt;&gt;"",T623),"")</f>
        <v/>
      </c>
    </row>
    <row r="624" spans="1:39" ht="15">
      <c r="A624" s="106">
        <v>611</v>
      </c>
      <c r="B624" s="275"/>
      <c r="C624" s="275"/>
      <c r="D624" s="275"/>
      <c r="E624" s="203"/>
      <c r="F624" s="276"/>
      <c r="G624" s="276"/>
      <c r="H624" s="276"/>
      <c r="I624" s="277"/>
      <c r="J624" s="276"/>
      <c r="K624" s="204"/>
      <c r="L624" s="276"/>
      <c r="M624" s="276"/>
      <c r="N624" s="277"/>
      <c r="O624" s="276"/>
      <c r="P624" s="277"/>
      <c r="Q624" s="194">
        <f t="shared" si="98"/>
        <v>0</v>
      </c>
      <c r="R624" s="355">
        <f t="shared" si="94"/>
        <v>0</v>
      </c>
      <c r="S624" s="278">
        <f t="shared" si="90"/>
        <v>0</v>
      </c>
      <c r="T624" s="195" t="str">
        <f>IFERROR((VLOOKUP(I624&amp;N624&amp;P624,'AP Scores'!$F$2:$G$1500,2,FALSE)), "")</f>
        <v/>
      </c>
      <c r="U624" s="276"/>
      <c r="V624" s="279"/>
      <c r="W624" s="275"/>
      <c r="X624" s="355">
        <f t="shared" si="91"/>
        <v>0</v>
      </c>
      <c r="Y624" s="280"/>
      <c r="Z624" s="280"/>
      <c r="AA624" s="281">
        <f t="shared" si="99"/>
        <v>0</v>
      </c>
      <c r="AB624" s="281">
        <f t="shared" si="95"/>
        <v>0</v>
      </c>
      <c r="AC624" s="281">
        <f t="shared" si="92"/>
        <v>0</v>
      </c>
      <c r="AD624" s="195" t="str">
        <f>IFERROR((VLOOKUP(X624&amp;Y624&amp;Z624,'AP Scores'!$F$2:$G$1500,2,FALSE)), "")</f>
        <v/>
      </c>
      <c r="AE624" s="276"/>
      <c r="AF624" s="282"/>
      <c r="AG624" s="278">
        <f t="shared" si="93"/>
        <v>0</v>
      </c>
      <c r="AH624" s="280"/>
      <c r="AI624" s="280"/>
      <c r="AJ624" s="281" cm="1">
        <f t="array" ref="AJ624">IFERROR(_xlfn.IFS(AG624*AH624*AI624&gt;0,AG624*AH624*AI624,Q624&gt;0,Q624),0)</f>
        <v>0</v>
      </c>
      <c r="AK624" s="281">
        <f t="shared" si="96"/>
        <v>0</v>
      </c>
      <c r="AL624" s="278">
        <f t="shared" si="97"/>
        <v>0</v>
      </c>
      <c r="AM624" s="196" t="str" cm="1">
        <f t="array" ref="AM624">IFERROR(_xlfn.IFS(IFERROR(VLOOKUP(AG624&amp;AH624&amp;AI624,'AP Scores'!$F$2:$G$1500,2,FALSE),"")&lt;&gt;"",VLOOKUP(AG624&amp;AH624&amp;AI624,'AP Scores'!$F$2:$G$1500,2,FALSE),T624&lt;&gt;"",T624),"")</f>
        <v/>
      </c>
    </row>
    <row r="625" spans="1:39" ht="15">
      <c r="A625" s="106">
        <v>612</v>
      </c>
      <c r="B625" s="275"/>
      <c r="C625" s="275"/>
      <c r="D625" s="275"/>
      <c r="E625" s="203"/>
      <c r="F625" s="276"/>
      <c r="G625" s="276"/>
      <c r="H625" s="276"/>
      <c r="I625" s="277"/>
      <c r="J625" s="276"/>
      <c r="K625" s="204"/>
      <c r="L625" s="276"/>
      <c r="M625" s="276"/>
      <c r="N625" s="277"/>
      <c r="O625" s="276"/>
      <c r="P625" s="277"/>
      <c r="Q625" s="194">
        <f t="shared" si="98"/>
        <v>0</v>
      </c>
      <c r="R625" s="355">
        <f t="shared" si="94"/>
        <v>0</v>
      </c>
      <c r="S625" s="278">
        <f t="shared" si="90"/>
        <v>0</v>
      </c>
      <c r="T625" s="195" t="str">
        <f>IFERROR((VLOOKUP(I625&amp;N625&amp;P625,'AP Scores'!$F$2:$G$1500,2,FALSE)), "")</f>
        <v/>
      </c>
      <c r="U625" s="276"/>
      <c r="V625" s="279"/>
      <c r="W625" s="275"/>
      <c r="X625" s="355">
        <f t="shared" si="91"/>
        <v>0</v>
      </c>
      <c r="Y625" s="280"/>
      <c r="Z625" s="280"/>
      <c r="AA625" s="281">
        <f t="shared" si="99"/>
        <v>0</v>
      </c>
      <c r="AB625" s="281">
        <f t="shared" si="95"/>
        <v>0</v>
      </c>
      <c r="AC625" s="281">
        <f t="shared" si="92"/>
        <v>0</v>
      </c>
      <c r="AD625" s="195" t="str">
        <f>IFERROR((VLOOKUP(X625&amp;Y625&amp;Z625,'AP Scores'!$F$2:$G$1500,2,FALSE)), "")</f>
        <v/>
      </c>
      <c r="AE625" s="276"/>
      <c r="AF625" s="282"/>
      <c r="AG625" s="278">
        <f t="shared" si="93"/>
        <v>0</v>
      </c>
      <c r="AH625" s="280"/>
      <c r="AI625" s="280"/>
      <c r="AJ625" s="281" cm="1">
        <f t="array" ref="AJ625">IFERROR(_xlfn.IFS(AG625*AH625*AI625&gt;0,AG625*AH625*AI625,Q625&gt;0,Q625),0)</f>
        <v>0</v>
      </c>
      <c r="AK625" s="281">
        <f t="shared" si="96"/>
        <v>0</v>
      </c>
      <c r="AL625" s="278">
        <f t="shared" si="97"/>
        <v>0</v>
      </c>
      <c r="AM625" s="196" t="str" cm="1">
        <f t="array" ref="AM625">IFERROR(_xlfn.IFS(IFERROR(VLOOKUP(AG625&amp;AH625&amp;AI625,'AP Scores'!$F$2:$G$1500,2,FALSE),"")&lt;&gt;"",VLOOKUP(AG625&amp;AH625&amp;AI625,'AP Scores'!$F$2:$G$1500,2,FALSE),T625&lt;&gt;"",T625),"")</f>
        <v/>
      </c>
    </row>
    <row r="626" spans="1:39" ht="15">
      <c r="A626" s="106">
        <v>613</v>
      </c>
      <c r="B626" s="275"/>
      <c r="C626" s="275"/>
      <c r="D626" s="275"/>
      <c r="E626" s="203"/>
      <c r="F626" s="276"/>
      <c r="G626" s="276"/>
      <c r="H626" s="276"/>
      <c r="I626" s="277"/>
      <c r="J626" s="276"/>
      <c r="K626" s="204"/>
      <c r="L626" s="276"/>
      <c r="M626" s="276"/>
      <c r="N626" s="277"/>
      <c r="O626" s="276"/>
      <c r="P626" s="277"/>
      <c r="Q626" s="194">
        <f t="shared" si="98"/>
        <v>0</v>
      </c>
      <c r="R626" s="355">
        <f t="shared" si="94"/>
        <v>0</v>
      </c>
      <c r="S626" s="278">
        <f t="shared" si="90"/>
        <v>0</v>
      </c>
      <c r="T626" s="195" t="str">
        <f>IFERROR((VLOOKUP(I626&amp;N626&amp;P626,'AP Scores'!$F$2:$G$1500,2,FALSE)), "")</f>
        <v/>
      </c>
      <c r="U626" s="276"/>
      <c r="V626" s="279"/>
      <c r="W626" s="275"/>
      <c r="X626" s="355">
        <f t="shared" si="91"/>
        <v>0</v>
      </c>
      <c r="Y626" s="280"/>
      <c r="Z626" s="280"/>
      <c r="AA626" s="281">
        <f t="shared" si="99"/>
        <v>0</v>
      </c>
      <c r="AB626" s="281">
        <f t="shared" si="95"/>
        <v>0</v>
      </c>
      <c r="AC626" s="281">
        <f t="shared" si="92"/>
        <v>0</v>
      </c>
      <c r="AD626" s="195" t="str">
        <f>IFERROR((VLOOKUP(X626&amp;Y626&amp;Z626,'AP Scores'!$F$2:$G$1500,2,FALSE)), "")</f>
        <v/>
      </c>
      <c r="AE626" s="276"/>
      <c r="AF626" s="282"/>
      <c r="AG626" s="278">
        <f t="shared" si="93"/>
        <v>0</v>
      </c>
      <c r="AH626" s="280"/>
      <c r="AI626" s="280"/>
      <c r="AJ626" s="281" cm="1">
        <f t="array" ref="AJ626">IFERROR(_xlfn.IFS(AG626*AH626*AI626&gt;0,AG626*AH626*AI626,Q626&gt;0,Q626),0)</f>
        <v>0</v>
      </c>
      <c r="AK626" s="281">
        <f t="shared" si="96"/>
        <v>0</v>
      </c>
      <c r="AL626" s="278">
        <f t="shared" si="97"/>
        <v>0</v>
      </c>
      <c r="AM626" s="196" t="str" cm="1">
        <f t="array" ref="AM626">IFERROR(_xlfn.IFS(IFERROR(VLOOKUP(AG626&amp;AH626&amp;AI626,'AP Scores'!$F$2:$G$1500,2,FALSE),"")&lt;&gt;"",VLOOKUP(AG626&amp;AH626&amp;AI626,'AP Scores'!$F$2:$G$1500,2,FALSE),T626&lt;&gt;"",T626),"")</f>
        <v/>
      </c>
    </row>
    <row r="627" spans="1:39" ht="15">
      <c r="A627" s="106">
        <v>614</v>
      </c>
      <c r="B627" s="275"/>
      <c r="C627" s="275"/>
      <c r="D627" s="275"/>
      <c r="E627" s="203"/>
      <c r="F627" s="276"/>
      <c r="G627" s="276"/>
      <c r="H627" s="276"/>
      <c r="I627" s="277"/>
      <c r="J627" s="276"/>
      <c r="K627" s="204"/>
      <c r="L627" s="276"/>
      <c r="M627" s="276"/>
      <c r="N627" s="277"/>
      <c r="O627" s="276"/>
      <c r="P627" s="277"/>
      <c r="Q627" s="194">
        <f t="shared" si="98"/>
        <v>0</v>
      </c>
      <c r="R627" s="355">
        <f t="shared" si="94"/>
        <v>0</v>
      </c>
      <c r="S627" s="278">
        <f t="shared" si="90"/>
        <v>0</v>
      </c>
      <c r="T627" s="195" t="str">
        <f>IFERROR((VLOOKUP(I627&amp;N627&amp;P627,'AP Scores'!$F$2:$G$1500,2,FALSE)), "")</f>
        <v/>
      </c>
      <c r="U627" s="276"/>
      <c r="V627" s="279"/>
      <c r="W627" s="275"/>
      <c r="X627" s="355">
        <f t="shared" si="91"/>
        <v>0</v>
      </c>
      <c r="Y627" s="280"/>
      <c r="Z627" s="280"/>
      <c r="AA627" s="281">
        <f t="shared" si="99"/>
        <v>0</v>
      </c>
      <c r="AB627" s="281">
        <f t="shared" si="95"/>
        <v>0</v>
      </c>
      <c r="AC627" s="281">
        <f t="shared" si="92"/>
        <v>0</v>
      </c>
      <c r="AD627" s="195" t="str">
        <f>IFERROR((VLOOKUP(X627&amp;Y627&amp;Z627,'AP Scores'!$F$2:$G$1500,2,FALSE)), "")</f>
        <v/>
      </c>
      <c r="AE627" s="276"/>
      <c r="AF627" s="282"/>
      <c r="AG627" s="278">
        <f t="shared" si="93"/>
        <v>0</v>
      </c>
      <c r="AH627" s="280"/>
      <c r="AI627" s="280"/>
      <c r="AJ627" s="281" cm="1">
        <f t="array" ref="AJ627">IFERROR(_xlfn.IFS(AG627*AH627*AI627&gt;0,AG627*AH627*AI627,Q627&gt;0,Q627),0)</f>
        <v>0</v>
      </c>
      <c r="AK627" s="281">
        <f t="shared" si="96"/>
        <v>0</v>
      </c>
      <c r="AL627" s="278">
        <f t="shared" si="97"/>
        <v>0</v>
      </c>
      <c r="AM627" s="196" t="str" cm="1">
        <f t="array" ref="AM627">IFERROR(_xlfn.IFS(IFERROR(VLOOKUP(AG627&amp;AH627&amp;AI627,'AP Scores'!$F$2:$G$1500,2,FALSE),"")&lt;&gt;"",VLOOKUP(AG627&amp;AH627&amp;AI627,'AP Scores'!$F$2:$G$1500,2,FALSE),T627&lt;&gt;"",T627),"")</f>
        <v/>
      </c>
    </row>
    <row r="628" spans="1:39" ht="15">
      <c r="A628" s="106">
        <v>615</v>
      </c>
      <c r="B628" s="275"/>
      <c r="C628" s="275"/>
      <c r="D628" s="275"/>
      <c r="E628" s="203"/>
      <c r="F628" s="276"/>
      <c r="G628" s="276"/>
      <c r="H628" s="276"/>
      <c r="I628" s="277"/>
      <c r="J628" s="276"/>
      <c r="K628" s="204"/>
      <c r="L628" s="276"/>
      <c r="M628" s="276"/>
      <c r="N628" s="277"/>
      <c r="O628" s="276"/>
      <c r="P628" s="277"/>
      <c r="Q628" s="194">
        <f t="shared" si="98"/>
        <v>0</v>
      </c>
      <c r="R628" s="355">
        <f t="shared" si="94"/>
        <v>0</v>
      </c>
      <c r="S628" s="278">
        <f t="shared" si="90"/>
        <v>0</v>
      </c>
      <c r="T628" s="195" t="str">
        <f>IFERROR((VLOOKUP(I628&amp;N628&amp;P628,'AP Scores'!$F$2:$G$1500,2,FALSE)), "")</f>
        <v/>
      </c>
      <c r="U628" s="276"/>
      <c r="V628" s="279"/>
      <c r="W628" s="275"/>
      <c r="X628" s="355">
        <f t="shared" si="91"/>
        <v>0</v>
      </c>
      <c r="Y628" s="280"/>
      <c r="Z628" s="280"/>
      <c r="AA628" s="281">
        <f t="shared" si="99"/>
        <v>0</v>
      </c>
      <c r="AB628" s="281">
        <f t="shared" si="95"/>
        <v>0</v>
      </c>
      <c r="AC628" s="281">
        <f t="shared" si="92"/>
        <v>0</v>
      </c>
      <c r="AD628" s="195" t="str">
        <f>IFERROR((VLOOKUP(X628&amp;Y628&amp;Z628,'AP Scores'!$F$2:$G$1500,2,FALSE)), "")</f>
        <v/>
      </c>
      <c r="AE628" s="276"/>
      <c r="AF628" s="282"/>
      <c r="AG628" s="278">
        <f t="shared" si="93"/>
        <v>0</v>
      </c>
      <c r="AH628" s="280"/>
      <c r="AI628" s="280"/>
      <c r="AJ628" s="281" cm="1">
        <f t="array" ref="AJ628">IFERROR(_xlfn.IFS(AG628*AH628*AI628&gt;0,AG628*AH628*AI628,Q628&gt;0,Q628),0)</f>
        <v>0</v>
      </c>
      <c r="AK628" s="281">
        <f t="shared" si="96"/>
        <v>0</v>
      </c>
      <c r="AL628" s="278">
        <f t="shared" si="97"/>
        <v>0</v>
      </c>
      <c r="AM628" s="196" t="str" cm="1">
        <f t="array" ref="AM628">IFERROR(_xlfn.IFS(IFERROR(VLOOKUP(AG628&amp;AH628&amp;AI628,'AP Scores'!$F$2:$G$1500,2,FALSE),"")&lt;&gt;"",VLOOKUP(AG628&amp;AH628&amp;AI628,'AP Scores'!$F$2:$G$1500,2,FALSE),T628&lt;&gt;"",T628),"")</f>
        <v/>
      </c>
    </row>
    <row r="629" spans="1:39" ht="15">
      <c r="A629" s="106">
        <v>616</v>
      </c>
      <c r="B629" s="275"/>
      <c r="C629" s="275"/>
      <c r="D629" s="275"/>
      <c r="E629" s="203"/>
      <c r="F629" s="276"/>
      <c r="G629" s="276"/>
      <c r="H629" s="276"/>
      <c r="I629" s="277"/>
      <c r="J629" s="276"/>
      <c r="K629" s="204"/>
      <c r="L629" s="276"/>
      <c r="M629" s="276"/>
      <c r="N629" s="277"/>
      <c r="O629" s="276"/>
      <c r="P629" s="277"/>
      <c r="Q629" s="194">
        <f t="shared" si="98"/>
        <v>0</v>
      </c>
      <c r="R629" s="355">
        <f t="shared" si="94"/>
        <v>0</v>
      </c>
      <c r="S629" s="278">
        <f t="shared" si="90"/>
        <v>0</v>
      </c>
      <c r="T629" s="195" t="str">
        <f>IFERROR((VLOOKUP(I629&amp;N629&amp;P629,'AP Scores'!$F$2:$G$1500,2,FALSE)), "")</f>
        <v/>
      </c>
      <c r="U629" s="276"/>
      <c r="V629" s="279"/>
      <c r="W629" s="275"/>
      <c r="X629" s="355">
        <f t="shared" si="91"/>
        <v>0</v>
      </c>
      <c r="Y629" s="280"/>
      <c r="Z629" s="280"/>
      <c r="AA629" s="281">
        <f t="shared" si="99"/>
        <v>0</v>
      </c>
      <c r="AB629" s="281">
        <f t="shared" si="95"/>
        <v>0</v>
      </c>
      <c r="AC629" s="281">
        <f t="shared" si="92"/>
        <v>0</v>
      </c>
      <c r="AD629" s="195" t="str">
        <f>IFERROR((VLOOKUP(X629&amp;Y629&amp;Z629,'AP Scores'!$F$2:$G$1500,2,FALSE)), "")</f>
        <v/>
      </c>
      <c r="AE629" s="276"/>
      <c r="AF629" s="282"/>
      <c r="AG629" s="278">
        <f t="shared" si="93"/>
        <v>0</v>
      </c>
      <c r="AH629" s="280"/>
      <c r="AI629" s="280"/>
      <c r="AJ629" s="281" cm="1">
        <f t="array" ref="AJ629">IFERROR(_xlfn.IFS(AG629*AH629*AI629&gt;0,AG629*AH629*AI629,Q629&gt;0,Q629),0)</f>
        <v>0</v>
      </c>
      <c r="AK629" s="281">
        <f t="shared" si="96"/>
        <v>0</v>
      </c>
      <c r="AL629" s="278">
        <f t="shared" si="97"/>
        <v>0</v>
      </c>
      <c r="AM629" s="196" t="str" cm="1">
        <f t="array" ref="AM629">IFERROR(_xlfn.IFS(IFERROR(VLOOKUP(AG629&amp;AH629&amp;AI629,'AP Scores'!$F$2:$G$1500,2,FALSE),"")&lt;&gt;"",VLOOKUP(AG629&amp;AH629&amp;AI629,'AP Scores'!$F$2:$G$1500,2,FALSE),T629&lt;&gt;"",T629),"")</f>
        <v/>
      </c>
    </row>
    <row r="630" spans="1:39" ht="15">
      <c r="A630" s="106">
        <v>617</v>
      </c>
      <c r="B630" s="275"/>
      <c r="C630" s="275"/>
      <c r="D630" s="275"/>
      <c r="E630" s="203"/>
      <c r="F630" s="276"/>
      <c r="G630" s="276"/>
      <c r="H630" s="276"/>
      <c r="I630" s="277"/>
      <c r="J630" s="276"/>
      <c r="K630" s="204"/>
      <c r="L630" s="276"/>
      <c r="M630" s="276"/>
      <c r="N630" s="277"/>
      <c r="O630" s="276"/>
      <c r="P630" s="277"/>
      <c r="Q630" s="194">
        <f t="shared" si="98"/>
        <v>0</v>
      </c>
      <c r="R630" s="355">
        <f t="shared" si="94"/>
        <v>0</v>
      </c>
      <c r="S630" s="278">
        <f t="shared" si="90"/>
        <v>0</v>
      </c>
      <c r="T630" s="195" t="str">
        <f>IFERROR((VLOOKUP(I630&amp;N630&amp;P630,'AP Scores'!$F$2:$G$1500,2,FALSE)), "")</f>
        <v/>
      </c>
      <c r="U630" s="276"/>
      <c r="V630" s="279"/>
      <c r="W630" s="275"/>
      <c r="X630" s="355">
        <f t="shared" si="91"/>
        <v>0</v>
      </c>
      <c r="Y630" s="280"/>
      <c r="Z630" s="280"/>
      <c r="AA630" s="281">
        <f t="shared" si="99"/>
        <v>0</v>
      </c>
      <c r="AB630" s="281">
        <f t="shared" si="95"/>
        <v>0</v>
      </c>
      <c r="AC630" s="281">
        <f t="shared" si="92"/>
        <v>0</v>
      </c>
      <c r="AD630" s="195" t="str">
        <f>IFERROR((VLOOKUP(X630&amp;Y630&amp;Z630,'AP Scores'!$F$2:$G$1500,2,FALSE)), "")</f>
        <v/>
      </c>
      <c r="AE630" s="276"/>
      <c r="AF630" s="282"/>
      <c r="AG630" s="278">
        <f t="shared" si="93"/>
        <v>0</v>
      </c>
      <c r="AH630" s="280"/>
      <c r="AI630" s="280"/>
      <c r="AJ630" s="281" cm="1">
        <f t="array" ref="AJ630">IFERROR(_xlfn.IFS(AG630*AH630*AI630&gt;0,AG630*AH630*AI630,Q630&gt;0,Q630),0)</f>
        <v>0</v>
      </c>
      <c r="AK630" s="281">
        <f t="shared" si="96"/>
        <v>0</v>
      </c>
      <c r="AL630" s="278">
        <f t="shared" si="97"/>
        <v>0</v>
      </c>
      <c r="AM630" s="196" t="str" cm="1">
        <f t="array" ref="AM630">IFERROR(_xlfn.IFS(IFERROR(VLOOKUP(AG630&amp;AH630&amp;AI630,'AP Scores'!$F$2:$G$1500,2,FALSE),"")&lt;&gt;"",VLOOKUP(AG630&amp;AH630&amp;AI630,'AP Scores'!$F$2:$G$1500,2,FALSE),T630&lt;&gt;"",T630),"")</f>
        <v/>
      </c>
    </row>
    <row r="631" spans="1:39" ht="15">
      <c r="A631" s="106">
        <v>618</v>
      </c>
      <c r="B631" s="275"/>
      <c r="C631" s="275"/>
      <c r="D631" s="275"/>
      <c r="E631" s="203"/>
      <c r="F631" s="276"/>
      <c r="G631" s="276"/>
      <c r="H631" s="276"/>
      <c r="I631" s="277"/>
      <c r="J631" s="276"/>
      <c r="K631" s="204"/>
      <c r="L631" s="276"/>
      <c r="M631" s="276"/>
      <c r="N631" s="277"/>
      <c r="O631" s="276"/>
      <c r="P631" s="277"/>
      <c r="Q631" s="194">
        <f t="shared" si="98"/>
        <v>0</v>
      </c>
      <c r="R631" s="355">
        <f t="shared" si="94"/>
        <v>0</v>
      </c>
      <c r="S631" s="278">
        <f t="shared" si="90"/>
        <v>0</v>
      </c>
      <c r="T631" s="195" t="str">
        <f>IFERROR((VLOOKUP(I631&amp;N631&amp;P631,'AP Scores'!$F$2:$G$1500,2,FALSE)), "")</f>
        <v/>
      </c>
      <c r="U631" s="276"/>
      <c r="V631" s="279"/>
      <c r="W631" s="275"/>
      <c r="X631" s="355">
        <f t="shared" si="91"/>
        <v>0</v>
      </c>
      <c r="Y631" s="280"/>
      <c r="Z631" s="280"/>
      <c r="AA631" s="281">
        <f t="shared" si="99"/>
        <v>0</v>
      </c>
      <c r="AB631" s="281">
        <f t="shared" si="95"/>
        <v>0</v>
      </c>
      <c r="AC631" s="281">
        <f t="shared" si="92"/>
        <v>0</v>
      </c>
      <c r="AD631" s="195" t="str">
        <f>IFERROR((VLOOKUP(X631&amp;Y631&amp;Z631,'AP Scores'!$F$2:$G$1500,2,FALSE)), "")</f>
        <v/>
      </c>
      <c r="AE631" s="276"/>
      <c r="AF631" s="282"/>
      <c r="AG631" s="278">
        <f t="shared" si="93"/>
        <v>0</v>
      </c>
      <c r="AH631" s="280"/>
      <c r="AI631" s="280"/>
      <c r="AJ631" s="281" cm="1">
        <f t="array" ref="AJ631">IFERROR(_xlfn.IFS(AG631*AH631*AI631&gt;0,AG631*AH631*AI631,Q631&gt;0,Q631),0)</f>
        <v>0</v>
      </c>
      <c r="AK631" s="281">
        <f t="shared" si="96"/>
        <v>0</v>
      </c>
      <c r="AL631" s="278">
        <f t="shared" si="97"/>
        <v>0</v>
      </c>
      <c r="AM631" s="196" t="str" cm="1">
        <f t="array" ref="AM631">IFERROR(_xlfn.IFS(IFERROR(VLOOKUP(AG631&amp;AH631&amp;AI631,'AP Scores'!$F$2:$G$1500,2,FALSE),"")&lt;&gt;"",VLOOKUP(AG631&amp;AH631&amp;AI631,'AP Scores'!$F$2:$G$1500,2,FALSE),T631&lt;&gt;"",T631),"")</f>
        <v/>
      </c>
    </row>
    <row r="632" spans="1:39" ht="15">
      <c r="A632" s="106">
        <v>619</v>
      </c>
      <c r="B632" s="275"/>
      <c r="C632" s="275"/>
      <c r="D632" s="275"/>
      <c r="E632" s="203"/>
      <c r="F632" s="276"/>
      <c r="G632" s="276"/>
      <c r="H632" s="276"/>
      <c r="I632" s="277"/>
      <c r="J632" s="276"/>
      <c r="K632" s="204"/>
      <c r="L632" s="276"/>
      <c r="M632" s="276"/>
      <c r="N632" s="277"/>
      <c r="O632" s="276"/>
      <c r="P632" s="277"/>
      <c r="Q632" s="194">
        <f t="shared" si="98"/>
        <v>0</v>
      </c>
      <c r="R632" s="355">
        <f t="shared" si="94"/>
        <v>0</v>
      </c>
      <c r="S632" s="278">
        <f t="shared" si="90"/>
        <v>0</v>
      </c>
      <c r="T632" s="195" t="str">
        <f>IFERROR((VLOOKUP(I632&amp;N632&amp;P632,'AP Scores'!$F$2:$G$1500,2,FALSE)), "")</f>
        <v/>
      </c>
      <c r="U632" s="276"/>
      <c r="V632" s="279"/>
      <c r="W632" s="275"/>
      <c r="X632" s="355">
        <f t="shared" si="91"/>
        <v>0</v>
      </c>
      <c r="Y632" s="280"/>
      <c r="Z632" s="280"/>
      <c r="AA632" s="281">
        <f t="shared" si="99"/>
        <v>0</v>
      </c>
      <c r="AB632" s="281">
        <f t="shared" si="95"/>
        <v>0</v>
      </c>
      <c r="AC632" s="281">
        <f t="shared" si="92"/>
        <v>0</v>
      </c>
      <c r="AD632" s="195" t="str">
        <f>IFERROR((VLOOKUP(X632&amp;Y632&amp;Z632,'AP Scores'!$F$2:$G$1500,2,FALSE)), "")</f>
        <v/>
      </c>
      <c r="AE632" s="276"/>
      <c r="AF632" s="282"/>
      <c r="AG632" s="278">
        <f t="shared" si="93"/>
        <v>0</v>
      </c>
      <c r="AH632" s="280"/>
      <c r="AI632" s="280"/>
      <c r="AJ632" s="281" cm="1">
        <f t="array" ref="AJ632">IFERROR(_xlfn.IFS(AG632*AH632*AI632&gt;0,AG632*AH632*AI632,Q632&gt;0,Q632),0)</f>
        <v>0</v>
      </c>
      <c r="AK632" s="281">
        <f t="shared" si="96"/>
        <v>0</v>
      </c>
      <c r="AL632" s="278">
        <f t="shared" si="97"/>
        <v>0</v>
      </c>
      <c r="AM632" s="196" t="str" cm="1">
        <f t="array" ref="AM632">IFERROR(_xlfn.IFS(IFERROR(VLOOKUP(AG632&amp;AH632&amp;AI632,'AP Scores'!$F$2:$G$1500,2,FALSE),"")&lt;&gt;"",VLOOKUP(AG632&amp;AH632&amp;AI632,'AP Scores'!$F$2:$G$1500,2,FALSE),T632&lt;&gt;"",T632),"")</f>
        <v/>
      </c>
    </row>
    <row r="633" spans="1:39" ht="15">
      <c r="A633" s="106">
        <v>620</v>
      </c>
      <c r="B633" s="275"/>
      <c r="C633" s="275"/>
      <c r="D633" s="275"/>
      <c r="E633" s="203"/>
      <c r="F633" s="276"/>
      <c r="G633" s="276"/>
      <c r="H633" s="276"/>
      <c r="I633" s="277"/>
      <c r="J633" s="276"/>
      <c r="K633" s="204"/>
      <c r="L633" s="276"/>
      <c r="M633" s="276"/>
      <c r="N633" s="277"/>
      <c r="O633" s="276"/>
      <c r="P633" s="277"/>
      <c r="Q633" s="194">
        <f t="shared" si="98"/>
        <v>0</v>
      </c>
      <c r="R633" s="355">
        <f t="shared" si="94"/>
        <v>0</v>
      </c>
      <c r="S633" s="278">
        <f t="shared" si="90"/>
        <v>0</v>
      </c>
      <c r="T633" s="195" t="str">
        <f>IFERROR((VLOOKUP(I633&amp;N633&amp;P633,'AP Scores'!$F$2:$G$1500,2,FALSE)), "")</f>
        <v/>
      </c>
      <c r="U633" s="276"/>
      <c r="V633" s="279"/>
      <c r="W633" s="275"/>
      <c r="X633" s="355">
        <f t="shared" si="91"/>
        <v>0</v>
      </c>
      <c r="Y633" s="280"/>
      <c r="Z633" s="280"/>
      <c r="AA633" s="281">
        <f t="shared" si="99"/>
        <v>0</v>
      </c>
      <c r="AB633" s="281">
        <f t="shared" si="95"/>
        <v>0</v>
      </c>
      <c r="AC633" s="281">
        <f t="shared" si="92"/>
        <v>0</v>
      </c>
      <c r="AD633" s="195" t="str">
        <f>IFERROR((VLOOKUP(X633&amp;Y633&amp;Z633,'AP Scores'!$F$2:$G$1500,2,FALSE)), "")</f>
        <v/>
      </c>
      <c r="AE633" s="276"/>
      <c r="AF633" s="282"/>
      <c r="AG633" s="278">
        <f t="shared" si="93"/>
        <v>0</v>
      </c>
      <c r="AH633" s="280"/>
      <c r="AI633" s="280"/>
      <c r="AJ633" s="281" cm="1">
        <f t="array" ref="AJ633">IFERROR(_xlfn.IFS(AG633*AH633*AI633&gt;0,AG633*AH633*AI633,Q633&gt;0,Q633),0)</f>
        <v>0</v>
      </c>
      <c r="AK633" s="281">
        <f t="shared" si="96"/>
        <v>0</v>
      </c>
      <c r="AL633" s="278">
        <f t="shared" si="97"/>
        <v>0</v>
      </c>
      <c r="AM633" s="196" t="str" cm="1">
        <f t="array" ref="AM633">IFERROR(_xlfn.IFS(IFERROR(VLOOKUP(AG633&amp;AH633&amp;AI633,'AP Scores'!$F$2:$G$1500,2,FALSE),"")&lt;&gt;"",VLOOKUP(AG633&amp;AH633&amp;AI633,'AP Scores'!$F$2:$G$1500,2,FALSE),T633&lt;&gt;"",T633),"")</f>
        <v/>
      </c>
    </row>
    <row r="634" spans="1:39" ht="15">
      <c r="A634" s="106">
        <v>621</v>
      </c>
      <c r="B634" s="275"/>
      <c r="C634" s="275"/>
      <c r="D634" s="275"/>
      <c r="E634" s="203"/>
      <c r="F634" s="276"/>
      <c r="G634" s="276"/>
      <c r="H634" s="276"/>
      <c r="I634" s="277"/>
      <c r="J634" s="276"/>
      <c r="K634" s="204"/>
      <c r="L634" s="276"/>
      <c r="M634" s="276"/>
      <c r="N634" s="277"/>
      <c r="O634" s="276"/>
      <c r="P634" s="277"/>
      <c r="Q634" s="194">
        <f t="shared" si="98"/>
        <v>0</v>
      </c>
      <c r="R634" s="355">
        <f t="shared" si="94"/>
        <v>0</v>
      </c>
      <c r="S634" s="278">
        <f t="shared" si="90"/>
        <v>0</v>
      </c>
      <c r="T634" s="195" t="str">
        <f>IFERROR((VLOOKUP(I634&amp;N634&amp;P634,'AP Scores'!$F$2:$G$1500,2,FALSE)), "")</f>
        <v/>
      </c>
      <c r="U634" s="276"/>
      <c r="V634" s="279"/>
      <c r="W634" s="275"/>
      <c r="X634" s="355">
        <f t="shared" si="91"/>
        <v>0</v>
      </c>
      <c r="Y634" s="280"/>
      <c r="Z634" s="280"/>
      <c r="AA634" s="281">
        <f t="shared" si="99"/>
        <v>0</v>
      </c>
      <c r="AB634" s="281">
        <f t="shared" si="95"/>
        <v>0</v>
      </c>
      <c r="AC634" s="281">
        <f t="shared" si="92"/>
        <v>0</v>
      </c>
      <c r="AD634" s="195" t="str">
        <f>IFERROR((VLOOKUP(X634&amp;Y634&amp;Z634,'AP Scores'!$F$2:$G$1500,2,FALSE)), "")</f>
        <v/>
      </c>
      <c r="AE634" s="276"/>
      <c r="AF634" s="282"/>
      <c r="AG634" s="278">
        <f t="shared" si="93"/>
        <v>0</v>
      </c>
      <c r="AH634" s="280"/>
      <c r="AI634" s="280"/>
      <c r="AJ634" s="281" cm="1">
        <f t="array" ref="AJ634">IFERROR(_xlfn.IFS(AG634*AH634*AI634&gt;0,AG634*AH634*AI634,Q634&gt;0,Q634),0)</f>
        <v>0</v>
      </c>
      <c r="AK634" s="281">
        <f t="shared" si="96"/>
        <v>0</v>
      </c>
      <c r="AL634" s="278">
        <f t="shared" si="97"/>
        <v>0</v>
      </c>
      <c r="AM634" s="196" t="str" cm="1">
        <f t="array" ref="AM634">IFERROR(_xlfn.IFS(IFERROR(VLOOKUP(AG634&amp;AH634&amp;AI634,'AP Scores'!$F$2:$G$1500,2,FALSE),"")&lt;&gt;"",VLOOKUP(AG634&amp;AH634&amp;AI634,'AP Scores'!$F$2:$G$1500,2,FALSE),T634&lt;&gt;"",T634),"")</f>
        <v/>
      </c>
    </row>
    <row r="635" spans="1:39" ht="15">
      <c r="A635" s="106">
        <v>622</v>
      </c>
      <c r="B635" s="275"/>
      <c r="C635" s="275"/>
      <c r="D635" s="275"/>
      <c r="E635" s="203"/>
      <c r="F635" s="276"/>
      <c r="G635" s="276"/>
      <c r="H635" s="276"/>
      <c r="I635" s="277"/>
      <c r="J635" s="276"/>
      <c r="K635" s="204"/>
      <c r="L635" s="276"/>
      <c r="M635" s="276"/>
      <c r="N635" s="277"/>
      <c r="O635" s="276"/>
      <c r="P635" s="277"/>
      <c r="Q635" s="194">
        <f t="shared" si="98"/>
        <v>0</v>
      </c>
      <c r="R635" s="355">
        <f t="shared" si="94"/>
        <v>0</v>
      </c>
      <c r="S635" s="278">
        <f t="shared" si="90"/>
        <v>0</v>
      </c>
      <c r="T635" s="195" t="str">
        <f>IFERROR((VLOOKUP(I635&amp;N635&amp;P635,'AP Scores'!$F$2:$G$1500,2,FALSE)), "")</f>
        <v/>
      </c>
      <c r="U635" s="276"/>
      <c r="V635" s="279"/>
      <c r="W635" s="275"/>
      <c r="X635" s="355">
        <f t="shared" si="91"/>
        <v>0</v>
      </c>
      <c r="Y635" s="280"/>
      <c r="Z635" s="280"/>
      <c r="AA635" s="281">
        <f t="shared" si="99"/>
        <v>0</v>
      </c>
      <c r="AB635" s="281">
        <f t="shared" si="95"/>
        <v>0</v>
      </c>
      <c r="AC635" s="281">
        <f t="shared" si="92"/>
        <v>0</v>
      </c>
      <c r="AD635" s="195" t="str">
        <f>IFERROR((VLOOKUP(X635&amp;Y635&amp;Z635,'AP Scores'!$F$2:$G$1500,2,FALSE)), "")</f>
        <v/>
      </c>
      <c r="AE635" s="276"/>
      <c r="AF635" s="282"/>
      <c r="AG635" s="278">
        <f t="shared" si="93"/>
        <v>0</v>
      </c>
      <c r="AH635" s="280"/>
      <c r="AI635" s="280"/>
      <c r="AJ635" s="281" cm="1">
        <f t="array" ref="AJ635">IFERROR(_xlfn.IFS(AG635*AH635*AI635&gt;0,AG635*AH635*AI635,Q635&gt;0,Q635),0)</f>
        <v>0</v>
      </c>
      <c r="AK635" s="281">
        <f t="shared" si="96"/>
        <v>0</v>
      </c>
      <c r="AL635" s="278">
        <f t="shared" si="97"/>
        <v>0</v>
      </c>
      <c r="AM635" s="196" t="str" cm="1">
        <f t="array" ref="AM635">IFERROR(_xlfn.IFS(IFERROR(VLOOKUP(AG635&amp;AH635&amp;AI635,'AP Scores'!$F$2:$G$1500,2,FALSE),"")&lt;&gt;"",VLOOKUP(AG635&amp;AH635&amp;AI635,'AP Scores'!$F$2:$G$1500,2,FALSE),T635&lt;&gt;"",T635),"")</f>
        <v/>
      </c>
    </row>
    <row r="636" spans="1:39" ht="15">
      <c r="A636" s="106">
        <v>623</v>
      </c>
      <c r="B636" s="275"/>
      <c r="C636" s="275"/>
      <c r="D636" s="275"/>
      <c r="E636" s="203"/>
      <c r="F636" s="276"/>
      <c r="G636" s="276"/>
      <c r="H636" s="276"/>
      <c r="I636" s="277"/>
      <c r="J636" s="276"/>
      <c r="K636" s="204"/>
      <c r="L636" s="276"/>
      <c r="M636" s="276"/>
      <c r="N636" s="277"/>
      <c r="O636" s="276"/>
      <c r="P636" s="277"/>
      <c r="Q636" s="194">
        <f t="shared" si="98"/>
        <v>0</v>
      </c>
      <c r="R636" s="355">
        <f t="shared" si="94"/>
        <v>0</v>
      </c>
      <c r="S636" s="278">
        <f t="shared" si="90"/>
        <v>0</v>
      </c>
      <c r="T636" s="195" t="str">
        <f>IFERROR((VLOOKUP(I636&amp;N636&amp;P636,'AP Scores'!$F$2:$G$1500,2,FALSE)), "")</f>
        <v/>
      </c>
      <c r="U636" s="276"/>
      <c r="V636" s="279"/>
      <c r="W636" s="275"/>
      <c r="X636" s="355">
        <f t="shared" si="91"/>
        <v>0</v>
      </c>
      <c r="Y636" s="280"/>
      <c r="Z636" s="280"/>
      <c r="AA636" s="281">
        <f t="shared" si="99"/>
        <v>0</v>
      </c>
      <c r="AB636" s="281">
        <f t="shared" si="95"/>
        <v>0</v>
      </c>
      <c r="AC636" s="281">
        <f t="shared" si="92"/>
        <v>0</v>
      </c>
      <c r="AD636" s="195" t="str">
        <f>IFERROR((VLOOKUP(X636&amp;Y636&amp;Z636,'AP Scores'!$F$2:$G$1500,2,FALSE)), "")</f>
        <v/>
      </c>
      <c r="AE636" s="276"/>
      <c r="AF636" s="282"/>
      <c r="AG636" s="278">
        <f t="shared" si="93"/>
        <v>0</v>
      </c>
      <c r="AH636" s="280"/>
      <c r="AI636" s="280"/>
      <c r="AJ636" s="281" cm="1">
        <f t="array" ref="AJ636">IFERROR(_xlfn.IFS(AG636*AH636*AI636&gt;0,AG636*AH636*AI636,Q636&gt;0,Q636),0)</f>
        <v>0</v>
      </c>
      <c r="AK636" s="281">
        <f t="shared" si="96"/>
        <v>0</v>
      </c>
      <c r="AL636" s="278">
        <f t="shared" si="97"/>
        <v>0</v>
      </c>
      <c r="AM636" s="196" t="str" cm="1">
        <f t="array" ref="AM636">IFERROR(_xlfn.IFS(IFERROR(VLOOKUP(AG636&amp;AH636&amp;AI636,'AP Scores'!$F$2:$G$1500,2,FALSE),"")&lt;&gt;"",VLOOKUP(AG636&amp;AH636&amp;AI636,'AP Scores'!$F$2:$G$1500,2,FALSE),T636&lt;&gt;"",T636),"")</f>
        <v/>
      </c>
    </row>
    <row r="637" spans="1:39" ht="15">
      <c r="A637" s="106">
        <v>624</v>
      </c>
      <c r="B637" s="275"/>
      <c r="C637" s="275"/>
      <c r="D637" s="275"/>
      <c r="E637" s="203"/>
      <c r="F637" s="276"/>
      <c r="G637" s="276"/>
      <c r="H637" s="276"/>
      <c r="I637" s="277"/>
      <c r="J637" s="276"/>
      <c r="K637" s="204"/>
      <c r="L637" s="276"/>
      <c r="M637" s="276"/>
      <c r="N637" s="277"/>
      <c r="O637" s="276"/>
      <c r="P637" s="277"/>
      <c r="Q637" s="194">
        <f t="shared" si="98"/>
        <v>0</v>
      </c>
      <c r="R637" s="355">
        <f t="shared" si="94"/>
        <v>0</v>
      </c>
      <c r="S637" s="278">
        <f t="shared" si="90"/>
        <v>0</v>
      </c>
      <c r="T637" s="195" t="str">
        <f>IFERROR((VLOOKUP(I637&amp;N637&amp;P637,'AP Scores'!$F$2:$G$1500,2,FALSE)), "")</f>
        <v/>
      </c>
      <c r="U637" s="276"/>
      <c r="V637" s="279"/>
      <c r="W637" s="275"/>
      <c r="X637" s="355">
        <f t="shared" si="91"/>
        <v>0</v>
      </c>
      <c r="Y637" s="280"/>
      <c r="Z637" s="280"/>
      <c r="AA637" s="281">
        <f t="shared" si="99"/>
        <v>0</v>
      </c>
      <c r="AB637" s="281">
        <f t="shared" si="95"/>
        <v>0</v>
      </c>
      <c r="AC637" s="281">
        <f t="shared" si="92"/>
        <v>0</v>
      </c>
      <c r="AD637" s="195" t="str">
        <f>IFERROR((VLOOKUP(X637&amp;Y637&amp;Z637,'AP Scores'!$F$2:$G$1500,2,FALSE)), "")</f>
        <v/>
      </c>
      <c r="AE637" s="276"/>
      <c r="AF637" s="282"/>
      <c r="AG637" s="278">
        <f t="shared" si="93"/>
        <v>0</v>
      </c>
      <c r="AH637" s="280"/>
      <c r="AI637" s="280"/>
      <c r="AJ637" s="281" cm="1">
        <f t="array" ref="AJ637">IFERROR(_xlfn.IFS(AG637*AH637*AI637&gt;0,AG637*AH637*AI637,Q637&gt;0,Q637),0)</f>
        <v>0</v>
      </c>
      <c r="AK637" s="281">
        <f t="shared" si="96"/>
        <v>0</v>
      </c>
      <c r="AL637" s="278">
        <f t="shared" si="97"/>
        <v>0</v>
      </c>
      <c r="AM637" s="196" t="str" cm="1">
        <f t="array" ref="AM637">IFERROR(_xlfn.IFS(IFERROR(VLOOKUP(AG637&amp;AH637&amp;AI637,'AP Scores'!$F$2:$G$1500,2,FALSE),"")&lt;&gt;"",VLOOKUP(AG637&amp;AH637&amp;AI637,'AP Scores'!$F$2:$G$1500,2,FALSE),T637&lt;&gt;"",T637),"")</f>
        <v/>
      </c>
    </row>
    <row r="638" spans="1:39" ht="15">
      <c r="A638" s="106">
        <v>625</v>
      </c>
      <c r="B638" s="275"/>
      <c r="C638" s="275"/>
      <c r="D638" s="275"/>
      <c r="E638" s="203"/>
      <c r="F638" s="276"/>
      <c r="G638" s="276"/>
      <c r="H638" s="276"/>
      <c r="I638" s="277"/>
      <c r="J638" s="276"/>
      <c r="K638" s="204"/>
      <c r="L638" s="276"/>
      <c r="M638" s="276"/>
      <c r="N638" s="277"/>
      <c r="O638" s="276"/>
      <c r="P638" s="277"/>
      <c r="Q638" s="194">
        <f t="shared" si="98"/>
        <v>0</v>
      </c>
      <c r="R638" s="355">
        <f t="shared" si="94"/>
        <v>0</v>
      </c>
      <c r="S638" s="278">
        <f t="shared" si="90"/>
        <v>0</v>
      </c>
      <c r="T638" s="195" t="str">
        <f>IFERROR((VLOOKUP(I638&amp;N638&amp;P638,'AP Scores'!$F$2:$G$1500,2,FALSE)), "")</f>
        <v/>
      </c>
      <c r="U638" s="276"/>
      <c r="V638" s="279"/>
      <c r="W638" s="275"/>
      <c r="X638" s="355">
        <f t="shared" si="91"/>
        <v>0</v>
      </c>
      <c r="Y638" s="280"/>
      <c r="Z638" s="280"/>
      <c r="AA638" s="281">
        <f t="shared" si="99"/>
        <v>0</v>
      </c>
      <c r="AB638" s="281">
        <f t="shared" si="95"/>
        <v>0</v>
      </c>
      <c r="AC638" s="281">
        <f t="shared" si="92"/>
        <v>0</v>
      </c>
      <c r="AD638" s="195" t="str">
        <f>IFERROR((VLOOKUP(X638&amp;Y638&amp;Z638,'AP Scores'!$F$2:$G$1500,2,FALSE)), "")</f>
        <v/>
      </c>
      <c r="AE638" s="276"/>
      <c r="AF638" s="282"/>
      <c r="AG638" s="278">
        <f t="shared" si="93"/>
        <v>0</v>
      </c>
      <c r="AH638" s="280"/>
      <c r="AI638" s="280"/>
      <c r="AJ638" s="281" cm="1">
        <f t="array" ref="AJ638">IFERROR(_xlfn.IFS(AG638*AH638*AI638&gt;0,AG638*AH638*AI638,Q638&gt;0,Q638),0)</f>
        <v>0</v>
      </c>
      <c r="AK638" s="281">
        <f t="shared" si="96"/>
        <v>0</v>
      </c>
      <c r="AL638" s="278">
        <f t="shared" si="97"/>
        <v>0</v>
      </c>
      <c r="AM638" s="196" t="str" cm="1">
        <f t="array" ref="AM638">IFERROR(_xlfn.IFS(IFERROR(VLOOKUP(AG638&amp;AH638&amp;AI638,'AP Scores'!$F$2:$G$1500,2,FALSE),"")&lt;&gt;"",VLOOKUP(AG638&amp;AH638&amp;AI638,'AP Scores'!$F$2:$G$1500,2,FALSE),T638&lt;&gt;"",T638),"")</f>
        <v/>
      </c>
    </row>
    <row r="639" spans="1:39" ht="15">
      <c r="A639" s="106">
        <v>626</v>
      </c>
      <c r="B639" s="275"/>
      <c r="C639" s="275"/>
      <c r="D639" s="275"/>
      <c r="E639" s="203"/>
      <c r="F639" s="276"/>
      <c r="G639" s="276"/>
      <c r="H639" s="276"/>
      <c r="I639" s="277"/>
      <c r="J639" s="276"/>
      <c r="K639" s="204"/>
      <c r="L639" s="276"/>
      <c r="M639" s="276"/>
      <c r="N639" s="277"/>
      <c r="O639" s="276"/>
      <c r="P639" s="277"/>
      <c r="Q639" s="194">
        <f t="shared" si="98"/>
        <v>0</v>
      </c>
      <c r="R639" s="355">
        <f t="shared" si="94"/>
        <v>0</v>
      </c>
      <c r="S639" s="278">
        <f t="shared" si="90"/>
        <v>0</v>
      </c>
      <c r="T639" s="195" t="str">
        <f>IFERROR((VLOOKUP(I639&amp;N639&amp;P639,'AP Scores'!$F$2:$G$1500,2,FALSE)), "")</f>
        <v/>
      </c>
      <c r="U639" s="276"/>
      <c r="V639" s="279"/>
      <c r="W639" s="275"/>
      <c r="X639" s="355">
        <f t="shared" si="91"/>
        <v>0</v>
      </c>
      <c r="Y639" s="280"/>
      <c r="Z639" s="280"/>
      <c r="AA639" s="281">
        <f t="shared" si="99"/>
        <v>0</v>
      </c>
      <c r="AB639" s="281">
        <f t="shared" si="95"/>
        <v>0</v>
      </c>
      <c r="AC639" s="281">
        <f t="shared" si="92"/>
        <v>0</v>
      </c>
      <c r="AD639" s="195" t="str">
        <f>IFERROR((VLOOKUP(X639&amp;Y639&amp;Z639,'AP Scores'!$F$2:$G$1500,2,FALSE)), "")</f>
        <v/>
      </c>
      <c r="AE639" s="276"/>
      <c r="AF639" s="282"/>
      <c r="AG639" s="278">
        <f t="shared" si="93"/>
        <v>0</v>
      </c>
      <c r="AH639" s="280"/>
      <c r="AI639" s="280"/>
      <c r="AJ639" s="281" cm="1">
        <f t="array" ref="AJ639">IFERROR(_xlfn.IFS(AG639*AH639*AI639&gt;0,AG639*AH639*AI639,Q639&gt;0,Q639),0)</f>
        <v>0</v>
      </c>
      <c r="AK639" s="281">
        <f t="shared" si="96"/>
        <v>0</v>
      </c>
      <c r="AL639" s="278">
        <f t="shared" si="97"/>
        <v>0</v>
      </c>
      <c r="AM639" s="196" t="str" cm="1">
        <f t="array" ref="AM639">IFERROR(_xlfn.IFS(IFERROR(VLOOKUP(AG639&amp;AH639&amp;AI639,'AP Scores'!$F$2:$G$1500,2,FALSE),"")&lt;&gt;"",VLOOKUP(AG639&amp;AH639&amp;AI639,'AP Scores'!$F$2:$G$1500,2,FALSE),T639&lt;&gt;"",T639),"")</f>
        <v/>
      </c>
    </row>
    <row r="640" spans="1:39" ht="15">
      <c r="A640" s="106">
        <v>627</v>
      </c>
      <c r="B640" s="275"/>
      <c r="C640" s="275"/>
      <c r="D640" s="275"/>
      <c r="E640" s="203"/>
      <c r="F640" s="276"/>
      <c r="G640" s="276"/>
      <c r="H640" s="276"/>
      <c r="I640" s="277"/>
      <c r="J640" s="276"/>
      <c r="K640" s="204"/>
      <c r="L640" s="276"/>
      <c r="M640" s="276"/>
      <c r="N640" s="277"/>
      <c r="O640" s="276"/>
      <c r="P640" s="277"/>
      <c r="Q640" s="194">
        <f t="shared" si="98"/>
        <v>0</v>
      </c>
      <c r="R640" s="355">
        <f t="shared" si="94"/>
        <v>0</v>
      </c>
      <c r="S640" s="278">
        <f t="shared" si="90"/>
        <v>0</v>
      </c>
      <c r="T640" s="195" t="str">
        <f>IFERROR((VLOOKUP(I640&amp;N640&amp;P640,'AP Scores'!$F$2:$G$1500,2,FALSE)), "")</f>
        <v/>
      </c>
      <c r="U640" s="276"/>
      <c r="V640" s="279"/>
      <c r="W640" s="275"/>
      <c r="X640" s="355">
        <f t="shared" si="91"/>
        <v>0</v>
      </c>
      <c r="Y640" s="280"/>
      <c r="Z640" s="280"/>
      <c r="AA640" s="281">
        <f t="shared" si="99"/>
        <v>0</v>
      </c>
      <c r="AB640" s="281">
        <f t="shared" si="95"/>
        <v>0</v>
      </c>
      <c r="AC640" s="281">
        <f t="shared" si="92"/>
        <v>0</v>
      </c>
      <c r="AD640" s="195" t="str">
        <f>IFERROR((VLOOKUP(X640&amp;Y640&amp;Z640,'AP Scores'!$F$2:$G$1500,2,FALSE)), "")</f>
        <v/>
      </c>
      <c r="AE640" s="276"/>
      <c r="AF640" s="282"/>
      <c r="AG640" s="278">
        <f t="shared" si="93"/>
        <v>0</v>
      </c>
      <c r="AH640" s="280"/>
      <c r="AI640" s="280"/>
      <c r="AJ640" s="281" cm="1">
        <f t="array" ref="AJ640">IFERROR(_xlfn.IFS(AG640*AH640*AI640&gt;0,AG640*AH640*AI640,Q640&gt;0,Q640),0)</f>
        <v>0</v>
      </c>
      <c r="AK640" s="281">
        <f t="shared" si="96"/>
        <v>0</v>
      </c>
      <c r="AL640" s="278">
        <f t="shared" si="97"/>
        <v>0</v>
      </c>
      <c r="AM640" s="196" t="str" cm="1">
        <f t="array" ref="AM640">IFERROR(_xlfn.IFS(IFERROR(VLOOKUP(AG640&amp;AH640&amp;AI640,'AP Scores'!$F$2:$G$1500,2,FALSE),"")&lt;&gt;"",VLOOKUP(AG640&amp;AH640&amp;AI640,'AP Scores'!$F$2:$G$1500,2,FALSE),T640&lt;&gt;"",T640),"")</f>
        <v/>
      </c>
    </row>
    <row r="641" spans="1:39" ht="15">
      <c r="A641" s="106">
        <v>628</v>
      </c>
      <c r="B641" s="275"/>
      <c r="C641" s="275"/>
      <c r="D641" s="275"/>
      <c r="E641" s="203"/>
      <c r="F641" s="276"/>
      <c r="G641" s="276"/>
      <c r="H641" s="276"/>
      <c r="I641" s="277"/>
      <c r="J641" s="276"/>
      <c r="K641" s="204"/>
      <c r="L641" s="276"/>
      <c r="M641" s="276"/>
      <c r="N641" s="277"/>
      <c r="O641" s="276"/>
      <c r="P641" s="277"/>
      <c r="Q641" s="194">
        <f t="shared" si="98"/>
        <v>0</v>
      </c>
      <c r="R641" s="355">
        <f t="shared" si="94"/>
        <v>0</v>
      </c>
      <c r="S641" s="278">
        <f t="shared" si="90"/>
        <v>0</v>
      </c>
      <c r="T641" s="195" t="str">
        <f>IFERROR((VLOOKUP(I641&amp;N641&amp;P641,'AP Scores'!$F$2:$G$1500,2,FALSE)), "")</f>
        <v/>
      </c>
      <c r="U641" s="276"/>
      <c r="V641" s="279"/>
      <c r="W641" s="275"/>
      <c r="X641" s="355">
        <f t="shared" si="91"/>
        <v>0</v>
      </c>
      <c r="Y641" s="280"/>
      <c r="Z641" s="280"/>
      <c r="AA641" s="281">
        <f t="shared" si="99"/>
        <v>0</v>
      </c>
      <c r="AB641" s="281">
        <f t="shared" si="95"/>
        <v>0</v>
      </c>
      <c r="AC641" s="281">
        <f t="shared" si="92"/>
        <v>0</v>
      </c>
      <c r="AD641" s="195" t="str">
        <f>IFERROR((VLOOKUP(X641&amp;Y641&amp;Z641,'AP Scores'!$F$2:$G$1500,2,FALSE)), "")</f>
        <v/>
      </c>
      <c r="AE641" s="276"/>
      <c r="AF641" s="282"/>
      <c r="AG641" s="278">
        <f t="shared" si="93"/>
        <v>0</v>
      </c>
      <c r="AH641" s="280"/>
      <c r="AI641" s="280"/>
      <c r="AJ641" s="281" cm="1">
        <f t="array" ref="AJ641">IFERROR(_xlfn.IFS(AG641*AH641*AI641&gt;0,AG641*AH641*AI641,Q641&gt;0,Q641),0)</f>
        <v>0</v>
      </c>
      <c r="AK641" s="281">
        <f t="shared" si="96"/>
        <v>0</v>
      </c>
      <c r="AL641" s="278">
        <f t="shared" si="97"/>
        <v>0</v>
      </c>
      <c r="AM641" s="196" t="str" cm="1">
        <f t="array" ref="AM641">IFERROR(_xlfn.IFS(IFERROR(VLOOKUP(AG641&amp;AH641&amp;AI641,'AP Scores'!$F$2:$G$1500,2,FALSE),"")&lt;&gt;"",VLOOKUP(AG641&amp;AH641&amp;AI641,'AP Scores'!$F$2:$G$1500,2,FALSE),T641&lt;&gt;"",T641),"")</f>
        <v/>
      </c>
    </row>
    <row r="642" spans="1:39" ht="15">
      <c r="A642" s="106">
        <v>629</v>
      </c>
      <c r="B642" s="275"/>
      <c r="C642" s="275"/>
      <c r="D642" s="275"/>
      <c r="E642" s="203"/>
      <c r="F642" s="276"/>
      <c r="G642" s="276"/>
      <c r="H642" s="276"/>
      <c r="I642" s="277"/>
      <c r="J642" s="276"/>
      <c r="K642" s="204"/>
      <c r="L642" s="276"/>
      <c r="M642" s="276"/>
      <c r="N642" s="277"/>
      <c r="O642" s="276"/>
      <c r="P642" s="277"/>
      <c r="Q642" s="194">
        <f t="shared" si="98"/>
        <v>0</v>
      </c>
      <c r="R642" s="355">
        <f t="shared" si="94"/>
        <v>0</v>
      </c>
      <c r="S642" s="278">
        <f t="shared" si="90"/>
        <v>0</v>
      </c>
      <c r="T642" s="195" t="str">
        <f>IFERROR((VLOOKUP(I642&amp;N642&amp;P642,'AP Scores'!$F$2:$G$1500,2,FALSE)), "")</f>
        <v/>
      </c>
      <c r="U642" s="276"/>
      <c r="V642" s="279"/>
      <c r="W642" s="275"/>
      <c r="X642" s="355">
        <f t="shared" si="91"/>
        <v>0</v>
      </c>
      <c r="Y642" s="280"/>
      <c r="Z642" s="280"/>
      <c r="AA642" s="281">
        <f t="shared" si="99"/>
        <v>0</v>
      </c>
      <c r="AB642" s="281">
        <f t="shared" si="95"/>
        <v>0</v>
      </c>
      <c r="AC642" s="281">
        <f t="shared" si="92"/>
        <v>0</v>
      </c>
      <c r="AD642" s="195" t="str">
        <f>IFERROR((VLOOKUP(X642&amp;Y642&amp;Z642,'AP Scores'!$F$2:$G$1500,2,FALSE)), "")</f>
        <v/>
      </c>
      <c r="AE642" s="276"/>
      <c r="AF642" s="282"/>
      <c r="AG642" s="278">
        <f t="shared" si="93"/>
        <v>0</v>
      </c>
      <c r="AH642" s="280"/>
      <c r="AI642" s="280"/>
      <c r="AJ642" s="281" cm="1">
        <f t="array" ref="AJ642">IFERROR(_xlfn.IFS(AG642*AH642*AI642&gt;0,AG642*AH642*AI642,Q642&gt;0,Q642),0)</f>
        <v>0</v>
      </c>
      <c r="AK642" s="281">
        <f t="shared" si="96"/>
        <v>0</v>
      </c>
      <c r="AL642" s="278">
        <f t="shared" si="97"/>
        <v>0</v>
      </c>
      <c r="AM642" s="196" t="str" cm="1">
        <f t="array" ref="AM642">IFERROR(_xlfn.IFS(IFERROR(VLOOKUP(AG642&amp;AH642&amp;AI642,'AP Scores'!$F$2:$G$1500,2,FALSE),"")&lt;&gt;"",VLOOKUP(AG642&amp;AH642&amp;AI642,'AP Scores'!$F$2:$G$1500,2,FALSE),T642&lt;&gt;"",T642),"")</f>
        <v/>
      </c>
    </row>
    <row r="643" spans="1:39" ht="15">
      <c r="A643" s="106">
        <v>630</v>
      </c>
      <c r="B643" s="275"/>
      <c r="C643" s="275"/>
      <c r="D643" s="275"/>
      <c r="E643" s="203"/>
      <c r="F643" s="276"/>
      <c r="G643" s="276"/>
      <c r="H643" s="276"/>
      <c r="I643" s="277"/>
      <c r="J643" s="276"/>
      <c r="K643" s="204"/>
      <c r="L643" s="276"/>
      <c r="M643" s="276"/>
      <c r="N643" s="277"/>
      <c r="O643" s="276"/>
      <c r="P643" s="277"/>
      <c r="Q643" s="194">
        <f t="shared" si="98"/>
        <v>0</v>
      </c>
      <c r="R643" s="355">
        <f t="shared" si="94"/>
        <v>0</v>
      </c>
      <c r="S643" s="278">
        <f t="shared" si="90"/>
        <v>0</v>
      </c>
      <c r="T643" s="195" t="str">
        <f>IFERROR((VLOOKUP(I643&amp;N643&amp;P643,'AP Scores'!$F$2:$G$1500,2,FALSE)), "")</f>
        <v/>
      </c>
      <c r="U643" s="276"/>
      <c r="V643" s="279"/>
      <c r="W643" s="275"/>
      <c r="X643" s="355">
        <f t="shared" si="91"/>
        <v>0</v>
      </c>
      <c r="Y643" s="280"/>
      <c r="Z643" s="280"/>
      <c r="AA643" s="281">
        <f t="shared" si="99"/>
        <v>0</v>
      </c>
      <c r="AB643" s="281">
        <f t="shared" si="95"/>
        <v>0</v>
      </c>
      <c r="AC643" s="281">
        <f t="shared" si="92"/>
        <v>0</v>
      </c>
      <c r="AD643" s="195" t="str">
        <f>IFERROR((VLOOKUP(X643&amp;Y643&amp;Z643,'AP Scores'!$F$2:$G$1500,2,FALSE)), "")</f>
        <v/>
      </c>
      <c r="AE643" s="276"/>
      <c r="AF643" s="282"/>
      <c r="AG643" s="278">
        <f t="shared" si="93"/>
        <v>0</v>
      </c>
      <c r="AH643" s="280"/>
      <c r="AI643" s="280"/>
      <c r="AJ643" s="281" cm="1">
        <f t="array" ref="AJ643">IFERROR(_xlfn.IFS(AG643*AH643*AI643&gt;0,AG643*AH643*AI643,Q643&gt;0,Q643),0)</f>
        <v>0</v>
      </c>
      <c r="AK643" s="281">
        <f t="shared" si="96"/>
        <v>0</v>
      </c>
      <c r="AL643" s="278">
        <f t="shared" si="97"/>
        <v>0</v>
      </c>
      <c r="AM643" s="196" t="str" cm="1">
        <f t="array" ref="AM643">IFERROR(_xlfn.IFS(IFERROR(VLOOKUP(AG643&amp;AH643&amp;AI643,'AP Scores'!$F$2:$G$1500,2,FALSE),"")&lt;&gt;"",VLOOKUP(AG643&amp;AH643&amp;AI643,'AP Scores'!$F$2:$G$1500,2,FALSE),T643&lt;&gt;"",T643),"")</f>
        <v/>
      </c>
    </row>
    <row r="644" spans="1:39" ht="15">
      <c r="A644" s="106">
        <v>631</v>
      </c>
      <c r="B644" s="275"/>
      <c r="C644" s="275"/>
      <c r="D644" s="275"/>
      <c r="E644" s="203"/>
      <c r="F644" s="276"/>
      <c r="G644" s="276"/>
      <c r="H644" s="276"/>
      <c r="I644" s="277"/>
      <c r="J644" s="276"/>
      <c r="K644" s="204"/>
      <c r="L644" s="276"/>
      <c r="M644" s="276"/>
      <c r="N644" s="277"/>
      <c r="O644" s="276"/>
      <c r="P644" s="277"/>
      <c r="Q644" s="194">
        <f t="shared" si="98"/>
        <v>0</v>
      </c>
      <c r="R644" s="355">
        <f t="shared" si="94"/>
        <v>0</v>
      </c>
      <c r="S644" s="278">
        <f t="shared" si="90"/>
        <v>0</v>
      </c>
      <c r="T644" s="195" t="str">
        <f>IFERROR((VLOOKUP(I644&amp;N644&amp;P644,'AP Scores'!$F$2:$G$1500,2,FALSE)), "")</f>
        <v/>
      </c>
      <c r="U644" s="276"/>
      <c r="V644" s="279"/>
      <c r="W644" s="275"/>
      <c r="X644" s="355">
        <f t="shared" si="91"/>
        <v>0</v>
      </c>
      <c r="Y644" s="280"/>
      <c r="Z644" s="280"/>
      <c r="AA644" s="281">
        <f t="shared" si="99"/>
        <v>0</v>
      </c>
      <c r="AB644" s="281">
        <f t="shared" si="95"/>
        <v>0</v>
      </c>
      <c r="AC644" s="281">
        <f t="shared" si="92"/>
        <v>0</v>
      </c>
      <c r="AD644" s="195" t="str">
        <f>IFERROR((VLOOKUP(X644&amp;Y644&amp;Z644,'AP Scores'!$F$2:$G$1500,2,FALSE)), "")</f>
        <v/>
      </c>
      <c r="AE644" s="276"/>
      <c r="AF644" s="282"/>
      <c r="AG644" s="278">
        <f t="shared" si="93"/>
        <v>0</v>
      </c>
      <c r="AH644" s="280"/>
      <c r="AI644" s="280"/>
      <c r="AJ644" s="281" cm="1">
        <f t="array" ref="AJ644">IFERROR(_xlfn.IFS(AG644*AH644*AI644&gt;0,AG644*AH644*AI644,Q644&gt;0,Q644),0)</f>
        <v>0</v>
      </c>
      <c r="AK644" s="281">
        <f t="shared" si="96"/>
        <v>0</v>
      </c>
      <c r="AL644" s="278">
        <f t="shared" si="97"/>
        <v>0</v>
      </c>
      <c r="AM644" s="196" t="str" cm="1">
        <f t="array" ref="AM644">IFERROR(_xlfn.IFS(IFERROR(VLOOKUP(AG644&amp;AH644&amp;AI644,'AP Scores'!$F$2:$G$1500,2,FALSE),"")&lt;&gt;"",VLOOKUP(AG644&amp;AH644&amp;AI644,'AP Scores'!$F$2:$G$1500,2,FALSE),T644&lt;&gt;"",T644),"")</f>
        <v/>
      </c>
    </row>
    <row r="645" spans="1:39" ht="15">
      <c r="A645" s="106">
        <v>632</v>
      </c>
      <c r="B645" s="275"/>
      <c r="C645" s="275"/>
      <c r="D645" s="275"/>
      <c r="E645" s="203"/>
      <c r="F645" s="276"/>
      <c r="G645" s="276"/>
      <c r="H645" s="276"/>
      <c r="I645" s="277"/>
      <c r="J645" s="276"/>
      <c r="K645" s="204"/>
      <c r="L645" s="276"/>
      <c r="M645" s="276"/>
      <c r="N645" s="277"/>
      <c r="O645" s="276"/>
      <c r="P645" s="277"/>
      <c r="Q645" s="194">
        <f t="shared" si="98"/>
        <v>0</v>
      </c>
      <c r="R645" s="355">
        <f t="shared" si="94"/>
        <v>0</v>
      </c>
      <c r="S645" s="278">
        <f t="shared" si="90"/>
        <v>0</v>
      </c>
      <c r="T645" s="195" t="str">
        <f>IFERROR((VLOOKUP(I645&amp;N645&amp;P645,'AP Scores'!$F$2:$G$1500,2,FALSE)), "")</f>
        <v/>
      </c>
      <c r="U645" s="276"/>
      <c r="V645" s="279"/>
      <c r="W645" s="275"/>
      <c r="X645" s="355">
        <f t="shared" si="91"/>
        <v>0</v>
      </c>
      <c r="Y645" s="280"/>
      <c r="Z645" s="280"/>
      <c r="AA645" s="281">
        <f t="shared" si="99"/>
        <v>0</v>
      </c>
      <c r="AB645" s="281">
        <f t="shared" si="95"/>
        <v>0</v>
      </c>
      <c r="AC645" s="281">
        <f t="shared" si="92"/>
        <v>0</v>
      </c>
      <c r="AD645" s="195" t="str">
        <f>IFERROR((VLOOKUP(X645&amp;Y645&amp;Z645,'AP Scores'!$F$2:$G$1500,2,FALSE)), "")</f>
        <v/>
      </c>
      <c r="AE645" s="276"/>
      <c r="AF645" s="282"/>
      <c r="AG645" s="278">
        <f t="shared" si="93"/>
        <v>0</v>
      </c>
      <c r="AH645" s="280"/>
      <c r="AI645" s="280"/>
      <c r="AJ645" s="281" cm="1">
        <f t="array" ref="AJ645">IFERROR(_xlfn.IFS(AG645*AH645*AI645&gt;0,AG645*AH645*AI645,Q645&gt;0,Q645),0)</f>
        <v>0</v>
      </c>
      <c r="AK645" s="281">
        <f t="shared" si="96"/>
        <v>0</v>
      </c>
      <c r="AL645" s="278">
        <f t="shared" si="97"/>
        <v>0</v>
      </c>
      <c r="AM645" s="196" t="str" cm="1">
        <f t="array" ref="AM645">IFERROR(_xlfn.IFS(IFERROR(VLOOKUP(AG645&amp;AH645&amp;AI645,'AP Scores'!$F$2:$G$1500,2,FALSE),"")&lt;&gt;"",VLOOKUP(AG645&amp;AH645&amp;AI645,'AP Scores'!$F$2:$G$1500,2,FALSE),T645&lt;&gt;"",T645),"")</f>
        <v/>
      </c>
    </row>
    <row r="646" spans="1:39" ht="15">
      <c r="A646" s="106">
        <v>633</v>
      </c>
      <c r="B646" s="275"/>
      <c r="C646" s="275"/>
      <c r="D646" s="275"/>
      <c r="E646" s="203"/>
      <c r="F646" s="276"/>
      <c r="G646" s="276"/>
      <c r="H646" s="276"/>
      <c r="I646" s="277"/>
      <c r="J646" s="276"/>
      <c r="K646" s="204"/>
      <c r="L646" s="276"/>
      <c r="M646" s="276"/>
      <c r="N646" s="277"/>
      <c r="O646" s="276"/>
      <c r="P646" s="277"/>
      <c r="Q646" s="194">
        <f t="shared" si="98"/>
        <v>0</v>
      </c>
      <c r="R646" s="355">
        <f t="shared" si="94"/>
        <v>0</v>
      </c>
      <c r="S646" s="278">
        <f t="shared" si="90"/>
        <v>0</v>
      </c>
      <c r="T646" s="195" t="str">
        <f>IFERROR((VLOOKUP(I646&amp;N646&amp;P646,'AP Scores'!$F$2:$G$1500,2,FALSE)), "")</f>
        <v/>
      </c>
      <c r="U646" s="276"/>
      <c r="V646" s="279"/>
      <c r="W646" s="275"/>
      <c r="X646" s="355">
        <f t="shared" si="91"/>
        <v>0</v>
      </c>
      <c r="Y646" s="280"/>
      <c r="Z646" s="280"/>
      <c r="AA646" s="281">
        <f t="shared" si="99"/>
        <v>0</v>
      </c>
      <c r="AB646" s="281">
        <f t="shared" si="95"/>
        <v>0</v>
      </c>
      <c r="AC646" s="281">
        <f t="shared" si="92"/>
        <v>0</v>
      </c>
      <c r="AD646" s="195" t="str">
        <f>IFERROR((VLOOKUP(X646&amp;Y646&amp;Z646,'AP Scores'!$F$2:$G$1500,2,FALSE)), "")</f>
        <v/>
      </c>
      <c r="AE646" s="276"/>
      <c r="AF646" s="282"/>
      <c r="AG646" s="278">
        <f t="shared" si="93"/>
        <v>0</v>
      </c>
      <c r="AH646" s="280"/>
      <c r="AI646" s="280"/>
      <c r="AJ646" s="281" cm="1">
        <f t="array" ref="AJ646">IFERROR(_xlfn.IFS(AG646*AH646*AI646&gt;0,AG646*AH646*AI646,Q646&gt;0,Q646),0)</f>
        <v>0</v>
      </c>
      <c r="AK646" s="281">
        <f t="shared" si="96"/>
        <v>0</v>
      </c>
      <c r="AL646" s="278">
        <f t="shared" si="97"/>
        <v>0</v>
      </c>
      <c r="AM646" s="196" t="str" cm="1">
        <f t="array" ref="AM646">IFERROR(_xlfn.IFS(IFERROR(VLOOKUP(AG646&amp;AH646&amp;AI646,'AP Scores'!$F$2:$G$1500,2,FALSE),"")&lt;&gt;"",VLOOKUP(AG646&amp;AH646&amp;AI646,'AP Scores'!$F$2:$G$1500,2,FALSE),T646&lt;&gt;"",T646),"")</f>
        <v/>
      </c>
    </row>
    <row r="647" spans="1:39" ht="15">
      <c r="A647" s="106">
        <v>634</v>
      </c>
      <c r="B647" s="275"/>
      <c r="C647" s="275"/>
      <c r="D647" s="275"/>
      <c r="E647" s="203"/>
      <c r="F647" s="276"/>
      <c r="G647" s="276"/>
      <c r="H647" s="276"/>
      <c r="I647" s="277"/>
      <c r="J647" s="276"/>
      <c r="K647" s="204"/>
      <c r="L647" s="276"/>
      <c r="M647" s="276"/>
      <c r="N647" s="277"/>
      <c r="O647" s="276"/>
      <c r="P647" s="277"/>
      <c r="Q647" s="194">
        <f t="shared" si="98"/>
        <v>0</v>
      </c>
      <c r="R647" s="355">
        <f t="shared" si="94"/>
        <v>0</v>
      </c>
      <c r="S647" s="278">
        <f t="shared" si="90"/>
        <v>0</v>
      </c>
      <c r="T647" s="195" t="str">
        <f>IFERROR((VLOOKUP(I647&amp;N647&amp;P647,'AP Scores'!$F$2:$G$1500,2,FALSE)), "")</f>
        <v/>
      </c>
      <c r="U647" s="276"/>
      <c r="V647" s="279"/>
      <c r="W647" s="275"/>
      <c r="X647" s="355">
        <f t="shared" si="91"/>
        <v>0</v>
      </c>
      <c r="Y647" s="280"/>
      <c r="Z647" s="280"/>
      <c r="AA647" s="281">
        <f t="shared" si="99"/>
        <v>0</v>
      </c>
      <c r="AB647" s="281">
        <f t="shared" si="95"/>
        <v>0</v>
      </c>
      <c r="AC647" s="281">
        <f t="shared" si="92"/>
        <v>0</v>
      </c>
      <c r="AD647" s="195" t="str">
        <f>IFERROR((VLOOKUP(X647&amp;Y647&amp;Z647,'AP Scores'!$F$2:$G$1500,2,FALSE)), "")</f>
        <v/>
      </c>
      <c r="AE647" s="276"/>
      <c r="AF647" s="282"/>
      <c r="AG647" s="278">
        <f t="shared" si="93"/>
        <v>0</v>
      </c>
      <c r="AH647" s="280"/>
      <c r="AI647" s="280"/>
      <c r="AJ647" s="281" cm="1">
        <f t="array" ref="AJ647">IFERROR(_xlfn.IFS(AG647*AH647*AI647&gt;0,AG647*AH647*AI647,Q647&gt;0,Q647),0)</f>
        <v>0</v>
      </c>
      <c r="AK647" s="281">
        <f t="shared" si="96"/>
        <v>0</v>
      </c>
      <c r="AL647" s="278">
        <f t="shared" si="97"/>
        <v>0</v>
      </c>
      <c r="AM647" s="196" t="str" cm="1">
        <f t="array" ref="AM647">IFERROR(_xlfn.IFS(IFERROR(VLOOKUP(AG647&amp;AH647&amp;AI647,'AP Scores'!$F$2:$G$1500,2,FALSE),"")&lt;&gt;"",VLOOKUP(AG647&amp;AH647&amp;AI647,'AP Scores'!$F$2:$G$1500,2,FALSE),T647&lt;&gt;"",T647),"")</f>
        <v/>
      </c>
    </row>
    <row r="648" spans="1:39" ht="15">
      <c r="A648" s="106">
        <v>635</v>
      </c>
      <c r="B648" s="275"/>
      <c r="C648" s="275"/>
      <c r="D648" s="275"/>
      <c r="E648" s="203"/>
      <c r="F648" s="276"/>
      <c r="G648" s="276"/>
      <c r="H648" s="276"/>
      <c r="I648" s="277"/>
      <c r="J648" s="276"/>
      <c r="K648" s="204"/>
      <c r="L648" s="276"/>
      <c r="M648" s="276"/>
      <c r="N648" s="277"/>
      <c r="O648" s="276"/>
      <c r="P648" s="277"/>
      <c r="Q648" s="194">
        <f t="shared" si="98"/>
        <v>0</v>
      </c>
      <c r="R648" s="355">
        <f t="shared" si="94"/>
        <v>0</v>
      </c>
      <c r="S648" s="278">
        <f t="shared" si="90"/>
        <v>0</v>
      </c>
      <c r="T648" s="195" t="str">
        <f>IFERROR((VLOOKUP(I648&amp;N648&amp;P648,'AP Scores'!$F$2:$G$1500,2,FALSE)), "")</f>
        <v/>
      </c>
      <c r="U648" s="276"/>
      <c r="V648" s="279"/>
      <c r="W648" s="275"/>
      <c r="X648" s="355">
        <f t="shared" si="91"/>
        <v>0</v>
      </c>
      <c r="Y648" s="280"/>
      <c r="Z648" s="280"/>
      <c r="AA648" s="281">
        <f t="shared" si="99"/>
        <v>0</v>
      </c>
      <c r="AB648" s="281">
        <f t="shared" si="95"/>
        <v>0</v>
      </c>
      <c r="AC648" s="281">
        <f t="shared" si="92"/>
        <v>0</v>
      </c>
      <c r="AD648" s="195" t="str">
        <f>IFERROR((VLOOKUP(X648&amp;Y648&amp;Z648,'AP Scores'!$F$2:$G$1500,2,FALSE)), "")</f>
        <v/>
      </c>
      <c r="AE648" s="276"/>
      <c r="AF648" s="282"/>
      <c r="AG648" s="278">
        <f t="shared" si="93"/>
        <v>0</v>
      </c>
      <c r="AH648" s="280"/>
      <c r="AI648" s="280"/>
      <c r="AJ648" s="281" cm="1">
        <f t="array" ref="AJ648">IFERROR(_xlfn.IFS(AG648*AH648*AI648&gt;0,AG648*AH648*AI648,Q648&gt;0,Q648),0)</f>
        <v>0</v>
      </c>
      <c r="AK648" s="281">
        <f t="shared" si="96"/>
        <v>0</v>
      </c>
      <c r="AL648" s="278">
        <f t="shared" si="97"/>
        <v>0</v>
      </c>
      <c r="AM648" s="196" t="str" cm="1">
        <f t="array" ref="AM648">IFERROR(_xlfn.IFS(IFERROR(VLOOKUP(AG648&amp;AH648&amp;AI648,'AP Scores'!$F$2:$G$1500,2,FALSE),"")&lt;&gt;"",VLOOKUP(AG648&amp;AH648&amp;AI648,'AP Scores'!$F$2:$G$1500,2,FALSE),T648&lt;&gt;"",T648),"")</f>
        <v/>
      </c>
    </row>
    <row r="649" spans="1:39" ht="15">
      <c r="A649" s="106">
        <v>636</v>
      </c>
      <c r="B649" s="275"/>
      <c r="C649" s="275"/>
      <c r="D649" s="275"/>
      <c r="E649" s="203"/>
      <c r="F649" s="276"/>
      <c r="G649" s="276"/>
      <c r="H649" s="276"/>
      <c r="I649" s="277"/>
      <c r="J649" s="276"/>
      <c r="K649" s="204"/>
      <c r="L649" s="276"/>
      <c r="M649" s="276"/>
      <c r="N649" s="277"/>
      <c r="O649" s="276"/>
      <c r="P649" s="277"/>
      <c r="Q649" s="194">
        <f t="shared" si="98"/>
        <v>0</v>
      </c>
      <c r="R649" s="355">
        <f t="shared" si="94"/>
        <v>0</v>
      </c>
      <c r="S649" s="278">
        <f t="shared" si="90"/>
        <v>0</v>
      </c>
      <c r="T649" s="195" t="str">
        <f>IFERROR((VLOOKUP(I649&amp;N649&amp;P649,'AP Scores'!$F$2:$G$1500,2,FALSE)), "")</f>
        <v/>
      </c>
      <c r="U649" s="276"/>
      <c r="V649" s="279"/>
      <c r="W649" s="275"/>
      <c r="X649" s="355">
        <f t="shared" si="91"/>
        <v>0</v>
      </c>
      <c r="Y649" s="280"/>
      <c r="Z649" s="280"/>
      <c r="AA649" s="281">
        <f t="shared" si="99"/>
        <v>0</v>
      </c>
      <c r="AB649" s="281">
        <f t="shared" si="95"/>
        <v>0</v>
      </c>
      <c r="AC649" s="281">
        <f t="shared" si="92"/>
        <v>0</v>
      </c>
      <c r="AD649" s="195" t="str">
        <f>IFERROR((VLOOKUP(X649&amp;Y649&amp;Z649,'AP Scores'!$F$2:$G$1500,2,FALSE)), "")</f>
        <v/>
      </c>
      <c r="AE649" s="276"/>
      <c r="AF649" s="282"/>
      <c r="AG649" s="278">
        <f t="shared" si="93"/>
        <v>0</v>
      </c>
      <c r="AH649" s="280"/>
      <c r="AI649" s="280"/>
      <c r="AJ649" s="281" cm="1">
        <f t="array" ref="AJ649">IFERROR(_xlfn.IFS(AG649*AH649*AI649&gt;0,AG649*AH649*AI649,Q649&gt;0,Q649),0)</f>
        <v>0</v>
      </c>
      <c r="AK649" s="281">
        <f t="shared" si="96"/>
        <v>0</v>
      </c>
      <c r="AL649" s="278">
        <f t="shared" si="97"/>
        <v>0</v>
      </c>
      <c r="AM649" s="196" t="str" cm="1">
        <f t="array" ref="AM649">IFERROR(_xlfn.IFS(IFERROR(VLOOKUP(AG649&amp;AH649&amp;AI649,'AP Scores'!$F$2:$G$1500,2,FALSE),"")&lt;&gt;"",VLOOKUP(AG649&amp;AH649&amp;AI649,'AP Scores'!$F$2:$G$1500,2,FALSE),T649&lt;&gt;"",T649),"")</f>
        <v/>
      </c>
    </row>
    <row r="650" spans="1:39" ht="15">
      <c r="A650" s="106">
        <v>637</v>
      </c>
      <c r="B650" s="275"/>
      <c r="C650" s="275"/>
      <c r="D650" s="275"/>
      <c r="E650" s="203"/>
      <c r="F650" s="276"/>
      <c r="G650" s="276"/>
      <c r="H650" s="276"/>
      <c r="I650" s="277"/>
      <c r="J650" s="276"/>
      <c r="K650" s="204"/>
      <c r="L650" s="276"/>
      <c r="M650" s="276"/>
      <c r="N650" s="277"/>
      <c r="O650" s="276"/>
      <c r="P650" s="277"/>
      <c r="Q650" s="194">
        <f t="shared" si="98"/>
        <v>0</v>
      </c>
      <c r="R650" s="355">
        <f t="shared" si="94"/>
        <v>0</v>
      </c>
      <c r="S650" s="278">
        <f t="shared" si="90"/>
        <v>0</v>
      </c>
      <c r="T650" s="195" t="str">
        <f>IFERROR((VLOOKUP(I650&amp;N650&amp;P650,'AP Scores'!$F$2:$G$1500,2,FALSE)), "")</f>
        <v/>
      </c>
      <c r="U650" s="276"/>
      <c r="V650" s="279"/>
      <c r="W650" s="275"/>
      <c r="X650" s="355">
        <f t="shared" si="91"/>
        <v>0</v>
      </c>
      <c r="Y650" s="280"/>
      <c r="Z650" s="280"/>
      <c r="AA650" s="281">
        <f t="shared" si="99"/>
        <v>0</v>
      </c>
      <c r="AB650" s="281">
        <f t="shared" si="95"/>
        <v>0</v>
      </c>
      <c r="AC650" s="281">
        <f t="shared" si="92"/>
        <v>0</v>
      </c>
      <c r="AD650" s="195" t="str">
        <f>IFERROR((VLOOKUP(X650&amp;Y650&amp;Z650,'AP Scores'!$F$2:$G$1500,2,FALSE)), "")</f>
        <v/>
      </c>
      <c r="AE650" s="276"/>
      <c r="AF650" s="282"/>
      <c r="AG650" s="278">
        <f t="shared" si="93"/>
        <v>0</v>
      </c>
      <c r="AH650" s="280"/>
      <c r="AI650" s="280"/>
      <c r="AJ650" s="281" cm="1">
        <f t="array" ref="AJ650">IFERROR(_xlfn.IFS(AG650*AH650*AI650&gt;0,AG650*AH650*AI650,Q650&gt;0,Q650),0)</f>
        <v>0</v>
      </c>
      <c r="AK650" s="281">
        <f t="shared" si="96"/>
        <v>0</v>
      </c>
      <c r="AL650" s="278">
        <f t="shared" si="97"/>
        <v>0</v>
      </c>
      <c r="AM650" s="196" t="str" cm="1">
        <f t="array" ref="AM650">IFERROR(_xlfn.IFS(IFERROR(VLOOKUP(AG650&amp;AH650&amp;AI650,'AP Scores'!$F$2:$G$1500,2,FALSE),"")&lt;&gt;"",VLOOKUP(AG650&amp;AH650&amp;AI650,'AP Scores'!$F$2:$G$1500,2,FALSE),T650&lt;&gt;"",T650),"")</f>
        <v/>
      </c>
    </row>
    <row r="651" spans="1:39" ht="15">
      <c r="A651" s="106">
        <v>638</v>
      </c>
      <c r="B651" s="275"/>
      <c r="C651" s="275"/>
      <c r="D651" s="275"/>
      <c r="E651" s="203"/>
      <c r="F651" s="276"/>
      <c r="G651" s="276"/>
      <c r="H651" s="276"/>
      <c r="I651" s="277"/>
      <c r="J651" s="276"/>
      <c r="K651" s="204"/>
      <c r="L651" s="276"/>
      <c r="M651" s="276"/>
      <c r="N651" s="277"/>
      <c r="O651" s="276"/>
      <c r="P651" s="277"/>
      <c r="Q651" s="194">
        <f t="shared" si="98"/>
        <v>0</v>
      </c>
      <c r="R651" s="355">
        <f t="shared" si="94"/>
        <v>0</v>
      </c>
      <c r="S651" s="278">
        <f t="shared" si="90"/>
        <v>0</v>
      </c>
      <c r="T651" s="195" t="str">
        <f>IFERROR((VLOOKUP(I651&amp;N651&amp;P651,'AP Scores'!$F$2:$G$1500,2,FALSE)), "")</f>
        <v/>
      </c>
      <c r="U651" s="276"/>
      <c r="V651" s="279"/>
      <c r="W651" s="275"/>
      <c r="X651" s="355">
        <f t="shared" si="91"/>
        <v>0</v>
      </c>
      <c r="Y651" s="280"/>
      <c r="Z651" s="280"/>
      <c r="AA651" s="281">
        <f t="shared" si="99"/>
        <v>0</v>
      </c>
      <c r="AB651" s="281">
        <f t="shared" si="95"/>
        <v>0</v>
      </c>
      <c r="AC651" s="281">
        <f t="shared" si="92"/>
        <v>0</v>
      </c>
      <c r="AD651" s="195" t="str">
        <f>IFERROR((VLOOKUP(X651&amp;Y651&amp;Z651,'AP Scores'!$F$2:$G$1500,2,FALSE)), "")</f>
        <v/>
      </c>
      <c r="AE651" s="276"/>
      <c r="AF651" s="282"/>
      <c r="AG651" s="278">
        <f t="shared" si="93"/>
        <v>0</v>
      </c>
      <c r="AH651" s="280"/>
      <c r="AI651" s="280"/>
      <c r="AJ651" s="281" cm="1">
        <f t="array" ref="AJ651">IFERROR(_xlfn.IFS(AG651*AH651*AI651&gt;0,AG651*AH651*AI651,Q651&gt;0,Q651),0)</f>
        <v>0</v>
      </c>
      <c r="AK651" s="281">
        <f t="shared" si="96"/>
        <v>0</v>
      </c>
      <c r="AL651" s="278">
        <f t="shared" si="97"/>
        <v>0</v>
      </c>
      <c r="AM651" s="196" t="str" cm="1">
        <f t="array" ref="AM651">IFERROR(_xlfn.IFS(IFERROR(VLOOKUP(AG651&amp;AH651&amp;AI651,'AP Scores'!$F$2:$G$1500,2,FALSE),"")&lt;&gt;"",VLOOKUP(AG651&amp;AH651&amp;AI651,'AP Scores'!$F$2:$G$1500,2,FALSE),T651&lt;&gt;"",T651),"")</f>
        <v/>
      </c>
    </row>
    <row r="652" spans="1:39" ht="15">
      <c r="A652" s="106">
        <v>639</v>
      </c>
      <c r="B652" s="275"/>
      <c r="C652" s="275"/>
      <c r="D652" s="275"/>
      <c r="E652" s="203"/>
      <c r="F652" s="276"/>
      <c r="G652" s="276"/>
      <c r="H652" s="276"/>
      <c r="I652" s="277"/>
      <c r="J652" s="276"/>
      <c r="K652" s="204"/>
      <c r="L652" s="276"/>
      <c r="M652" s="276"/>
      <c r="N652" s="277"/>
      <c r="O652" s="276"/>
      <c r="P652" s="277"/>
      <c r="Q652" s="194">
        <f t="shared" si="98"/>
        <v>0</v>
      </c>
      <c r="R652" s="355">
        <f t="shared" si="94"/>
        <v>0</v>
      </c>
      <c r="S652" s="278">
        <f t="shared" si="90"/>
        <v>0</v>
      </c>
      <c r="T652" s="195" t="str">
        <f>IFERROR((VLOOKUP(I652&amp;N652&amp;P652,'AP Scores'!$F$2:$G$1500,2,FALSE)), "")</f>
        <v/>
      </c>
      <c r="U652" s="276"/>
      <c r="V652" s="279"/>
      <c r="W652" s="275"/>
      <c r="X652" s="355">
        <f t="shared" si="91"/>
        <v>0</v>
      </c>
      <c r="Y652" s="280"/>
      <c r="Z652" s="280"/>
      <c r="AA652" s="281">
        <f t="shared" si="99"/>
        <v>0</v>
      </c>
      <c r="AB652" s="281">
        <f t="shared" si="95"/>
        <v>0</v>
      </c>
      <c r="AC652" s="281">
        <f t="shared" si="92"/>
        <v>0</v>
      </c>
      <c r="AD652" s="195" t="str">
        <f>IFERROR((VLOOKUP(X652&amp;Y652&amp;Z652,'AP Scores'!$F$2:$G$1500,2,FALSE)), "")</f>
        <v/>
      </c>
      <c r="AE652" s="276"/>
      <c r="AF652" s="282"/>
      <c r="AG652" s="278">
        <f t="shared" si="93"/>
        <v>0</v>
      </c>
      <c r="AH652" s="280"/>
      <c r="AI652" s="280"/>
      <c r="AJ652" s="281" cm="1">
        <f t="array" ref="AJ652">IFERROR(_xlfn.IFS(AG652*AH652*AI652&gt;0,AG652*AH652*AI652,Q652&gt;0,Q652),0)</f>
        <v>0</v>
      </c>
      <c r="AK652" s="281">
        <f t="shared" si="96"/>
        <v>0</v>
      </c>
      <c r="AL652" s="278">
        <f t="shared" si="97"/>
        <v>0</v>
      </c>
      <c r="AM652" s="196" t="str" cm="1">
        <f t="array" ref="AM652">IFERROR(_xlfn.IFS(IFERROR(VLOOKUP(AG652&amp;AH652&amp;AI652,'AP Scores'!$F$2:$G$1500,2,FALSE),"")&lt;&gt;"",VLOOKUP(AG652&amp;AH652&amp;AI652,'AP Scores'!$F$2:$G$1500,2,FALSE),T652&lt;&gt;"",T652),"")</f>
        <v/>
      </c>
    </row>
    <row r="653" spans="1:39" ht="15">
      <c r="A653" s="106">
        <v>640</v>
      </c>
      <c r="B653" s="275"/>
      <c r="C653" s="275"/>
      <c r="D653" s="275"/>
      <c r="E653" s="203"/>
      <c r="F653" s="276"/>
      <c r="G653" s="276"/>
      <c r="H653" s="276"/>
      <c r="I653" s="277"/>
      <c r="J653" s="276"/>
      <c r="K653" s="204"/>
      <c r="L653" s="276"/>
      <c r="M653" s="276"/>
      <c r="N653" s="277"/>
      <c r="O653" s="276"/>
      <c r="P653" s="277"/>
      <c r="Q653" s="194">
        <f t="shared" si="98"/>
        <v>0</v>
      </c>
      <c r="R653" s="355">
        <f t="shared" si="94"/>
        <v>0</v>
      </c>
      <c r="S653" s="278">
        <f t="shared" si="90"/>
        <v>0</v>
      </c>
      <c r="T653" s="195" t="str">
        <f>IFERROR((VLOOKUP(I653&amp;N653&amp;P653,'AP Scores'!$F$2:$G$1500,2,FALSE)), "")</f>
        <v/>
      </c>
      <c r="U653" s="276"/>
      <c r="V653" s="279"/>
      <c r="W653" s="275"/>
      <c r="X653" s="355">
        <f t="shared" si="91"/>
        <v>0</v>
      </c>
      <c r="Y653" s="280"/>
      <c r="Z653" s="280"/>
      <c r="AA653" s="281">
        <f t="shared" si="99"/>
        <v>0</v>
      </c>
      <c r="AB653" s="281">
        <f t="shared" si="95"/>
        <v>0</v>
      </c>
      <c r="AC653" s="281">
        <f t="shared" si="92"/>
        <v>0</v>
      </c>
      <c r="AD653" s="195" t="str">
        <f>IFERROR((VLOOKUP(X653&amp;Y653&amp;Z653,'AP Scores'!$F$2:$G$1500,2,FALSE)), "")</f>
        <v/>
      </c>
      <c r="AE653" s="276"/>
      <c r="AF653" s="282"/>
      <c r="AG653" s="278">
        <f t="shared" si="93"/>
        <v>0</v>
      </c>
      <c r="AH653" s="280"/>
      <c r="AI653" s="280"/>
      <c r="AJ653" s="281" cm="1">
        <f t="array" ref="AJ653">IFERROR(_xlfn.IFS(AG653*AH653*AI653&gt;0,AG653*AH653*AI653,Q653&gt;0,Q653),0)</f>
        <v>0</v>
      </c>
      <c r="AK653" s="281">
        <f t="shared" si="96"/>
        <v>0</v>
      </c>
      <c r="AL653" s="278">
        <f t="shared" si="97"/>
        <v>0</v>
      </c>
      <c r="AM653" s="196" t="str" cm="1">
        <f t="array" ref="AM653">IFERROR(_xlfn.IFS(IFERROR(VLOOKUP(AG653&amp;AH653&amp;AI653,'AP Scores'!$F$2:$G$1500,2,FALSE),"")&lt;&gt;"",VLOOKUP(AG653&amp;AH653&amp;AI653,'AP Scores'!$F$2:$G$1500,2,FALSE),T653&lt;&gt;"",T653),"")</f>
        <v/>
      </c>
    </row>
    <row r="654" spans="1:39" ht="15">
      <c r="A654" s="106">
        <v>641</v>
      </c>
      <c r="B654" s="275"/>
      <c r="C654" s="275"/>
      <c r="D654" s="275"/>
      <c r="E654" s="203"/>
      <c r="F654" s="276"/>
      <c r="G654" s="276"/>
      <c r="H654" s="276"/>
      <c r="I654" s="277"/>
      <c r="J654" s="276"/>
      <c r="K654" s="204"/>
      <c r="L654" s="276"/>
      <c r="M654" s="276"/>
      <c r="N654" s="277"/>
      <c r="O654" s="276"/>
      <c r="P654" s="277"/>
      <c r="Q654" s="194">
        <f t="shared" si="98"/>
        <v>0</v>
      </c>
      <c r="R654" s="355">
        <f t="shared" si="94"/>
        <v>0</v>
      </c>
      <c r="S654" s="278">
        <f t="shared" ref="S654:S717" si="100">I654*N654</f>
        <v>0</v>
      </c>
      <c r="T654" s="195" t="str">
        <f>IFERROR((VLOOKUP(I654&amp;N654&amp;P654,'AP Scores'!$F$2:$G$1500,2,FALSE)), "")</f>
        <v/>
      </c>
      <c r="U654" s="276"/>
      <c r="V654" s="279"/>
      <c r="W654" s="275"/>
      <c r="X654" s="355">
        <f t="shared" ref="X654:X717" si="101">I654</f>
        <v>0</v>
      </c>
      <c r="Y654" s="280"/>
      <c r="Z654" s="280"/>
      <c r="AA654" s="281">
        <f t="shared" si="99"/>
        <v>0</v>
      </c>
      <c r="AB654" s="281">
        <f t="shared" si="95"/>
        <v>0</v>
      </c>
      <c r="AC654" s="281">
        <f t="shared" ref="AC654:AC717" si="102">X654*Y654</f>
        <v>0</v>
      </c>
      <c r="AD654" s="195" t="str">
        <f>IFERROR((VLOOKUP(X654&amp;Y654&amp;Z654,'AP Scores'!$F$2:$G$1500,2,FALSE)), "")</f>
        <v/>
      </c>
      <c r="AE654" s="276"/>
      <c r="AF654" s="282"/>
      <c r="AG654" s="278">
        <f t="shared" ref="AG654:AG717" si="103">I654</f>
        <v>0</v>
      </c>
      <c r="AH654" s="280"/>
      <c r="AI654" s="280"/>
      <c r="AJ654" s="281" cm="1">
        <f t="array" ref="AJ654">IFERROR(_xlfn.IFS(AG654*AH654*AI654&gt;0,AG654*AH654*AI654,Q654&gt;0,Q654),0)</f>
        <v>0</v>
      </c>
      <c r="AK654" s="281">
        <f t="shared" si="96"/>
        <v>0</v>
      </c>
      <c r="AL654" s="278">
        <f t="shared" si="97"/>
        <v>0</v>
      </c>
      <c r="AM654" s="196" t="str" cm="1">
        <f t="array" ref="AM654">IFERROR(_xlfn.IFS(IFERROR(VLOOKUP(AG654&amp;AH654&amp;AI654,'AP Scores'!$F$2:$G$1500,2,FALSE),"")&lt;&gt;"",VLOOKUP(AG654&amp;AH654&amp;AI654,'AP Scores'!$F$2:$G$1500,2,FALSE),T654&lt;&gt;"",T654),"")</f>
        <v/>
      </c>
    </row>
    <row r="655" spans="1:39" ht="15">
      <c r="A655" s="106">
        <v>642</v>
      </c>
      <c r="B655" s="275"/>
      <c r="C655" s="275"/>
      <c r="D655" s="275"/>
      <c r="E655" s="203"/>
      <c r="F655" s="276"/>
      <c r="G655" s="276"/>
      <c r="H655" s="276"/>
      <c r="I655" s="277"/>
      <c r="J655" s="276"/>
      <c r="K655" s="204"/>
      <c r="L655" s="276"/>
      <c r="M655" s="276"/>
      <c r="N655" s="277"/>
      <c r="O655" s="276"/>
      <c r="P655" s="277"/>
      <c r="Q655" s="194">
        <f t="shared" si="98"/>
        <v>0</v>
      </c>
      <c r="R655" s="355">
        <f t="shared" ref="R655:R718" si="104">I655*P655</f>
        <v>0</v>
      </c>
      <c r="S655" s="278">
        <f t="shared" si="100"/>
        <v>0</v>
      </c>
      <c r="T655" s="195" t="str">
        <f>IFERROR((VLOOKUP(I655&amp;N655&amp;P655,'AP Scores'!$F$2:$G$1500,2,FALSE)), "")</f>
        <v/>
      </c>
      <c r="U655" s="276"/>
      <c r="V655" s="279"/>
      <c r="W655" s="275"/>
      <c r="X655" s="355">
        <f t="shared" si="101"/>
        <v>0</v>
      </c>
      <c r="Y655" s="280"/>
      <c r="Z655" s="280"/>
      <c r="AA655" s="281">
        <f t="shared" si="99"/>
        <v>0</v>
      </c>
      <c r="AB655" s="281">
        <f t="shared" ref="AB655:AB718" si="105">X655*Z655</f>
        <v>0</v>
      </c>
      <c r="AC655" s="281">
        <f t="shared" si="102"/>
        <v>0</v>
      </c>
      <c r="AD655" s="195" t="str">
        <f>IFERROR((VLOOKUP(X655&amp;Y655&amp;Z655,'AP Scores'!$F$2:$G$1500,2,FALSE)), "")</f>
        <v/>
      </c>
      <c r="AE655" s="276"/>
      <c r="AF655" s="282"/>
      <c r="AG655" s="278">
        <f t="shared" si="103"/>
        <v>0</v>
      </c>
      <c r="AH655" s="280"/>
      <c r="AI655" s="280"/>
      <c r="AJ655" s="281" cm="1">
        <f t="array" ref="AJ655">IFERROR(_xlfn.IFS(AG655*AH655*AI655&gt;0,AG655*AH655*AI655,Q655&gt;0,Q655),0)</f>
        <v>0</v>
      </c>
      <c r="AK655" s="281">
        <f t="shared" ref="AK655:AK718" si="106">AG655*AI655</f>
        <v>0</v>
      </c>
      <c r="AL655" s="278">
        <f t="shared" ref="AL655:AL718" si="107">AG655*AH655</f>
        <v>0</v>
      </c>
      <c r="AM655" s="196" t="str" cm="1">
        <f t="array" ref="AM655">IFERROR(_xlfn.IFS(IFERROR(VLOOKUP(AG655&amp;AH655&amp;AI655,'AP Scores'!$F$2:$G$1500,2,FALSE),"")&lt;&gt;"",VLOOKUP(AG655&amp;AH655&amp;AI655,'AP Scores'!$F$2:$G$1500,2,FALSE),T655&lt;&gt;"",T655),"")</f>
        <v/>
      </c>
    </row>
    <row r="656" spans="1:39" ht="15">
      <c r="A656" s="106">
        <v>643</v>
      </c>
      <c r="B656" s="275"/>
      <c r="C656" s="275"/>
      <c r="D656" s="275"/>
      <c r="E656" s="203"/>
      <c r="F656" s="276"/>
      <c r="G656" s="276"/>
      <c r="H656" s="276"/>
      <c r="I656" s="277"/>
      <c r="J656" s="276"/>
      <c r="K656" s="204"/>
      <c r="L656" s="276"/>
      <c r="M656" s="276"/>
      <c r="N656" s="277"/>
      <c r="O656" s="276"/>
      <c r="P656" s="277"/>
      <c r="Q656" s="194">
        <f t="shared" ref="Q656:Q719" si="108">I656*N656*P656</f>
        <v>0</v>
      </c>
      <c r="R656" s="355">
        <f t="shared" si="104"/>
        <v>0</v>
      </c>
      <c r="S656" s="278">
        <f t="shared" si="100"/>
        <v>0</v>
      </c>
      <c r="T656" s="195" t="str">
        <f>IFERROR((VLOOKUP(I656&amp;N656&amp;P656,'AP Scores'!$F$2:$G$1500,2,FALSE)), "")</f>
        <v/>
      </c>
      <c r="U656" s="276"/>
      <c r="V656" s="279"/>
      <c r="W656" s="275"/>
      <c r="X656" s="355">
        <f t="shared" si="101"/>
        <v>0</v>
      </c>
      <c r="Y656" s="280"/>
      <c r="Z656" s="280"/>
      <c r="AA656" s="281">
        <f t="shared" ref="AA656:AA719" si="109">X656*Y656*Z656</f>
        <v>0</v>
      </c>
      <c r="AB656" s="281">
        <f t="shared" si="105"/>
        <v>0</v>
      </c>
      <c r="AC656" s="281">
        <f t="shared" si="102"/>
        <v>0</v>
      </c>
      <c r="AD656" s="195" t="str">
        <f>IFERROR((VLOOKUP(X656&amp;Y656&amp;Z656,'AP Scores'!$F$2:$G$1500,2,FALSE)), "")</f>
        <v/>
      </c>
      <c r="AE656" s="276"/>
      <c r="AF656" s="282"/>
      <c r="AG656" s="278">
        <f t="shared" si="103"/>
        <v>0</v>
      </c>
      <c r="AH656" s="280"/>
      <c r="AI656" s="280"/>
      <c r="AJ656" s="281" cm="1">
        <f t="array" ref="AJ656">IFERROR(_xlfn.IFS(AG656*AH656*AI656&gt;0,AG656*AH656*AI656,Q656&gt;0,Q656),0)</f>
        <v>0</v>
      </c>
      <c r="AK656" s="281">
        <f t="shared" si="106"/>
        <v>0</v>
      </c>
      <c r="AL656" s="278">
        <f t="shared" si="107"/>
        <v>0</v>
      </c>
      <c r="AM656" s="196" t="str" cm="1">
        <f t="array" ref="AM656">IFERROR(_xlfn.IFS(IFERROR(VLOOKUP(AG656&amp;AH656&amp;AI656,'AP Scores'!$F$2:$G$1500,2,FALSE),"")&lt;&gt;"",VLOOKUP(AG656&amp;AH656&amp;AI656,'AP Scores'!$F$2:$G$1500,2,FALSE),T656&lt;&gt;"",T656),"")</f>
        <v/>
      </c>
    </row>
    <row r="657" spans="1:39" ht="15">
      <c r="A657" s="106">
        <v>644</v>
      </c>
      <c r="B657" s="275"/>
      <c r="C657" s="275"/>
      <c r="D657" s="275"/>
      <c r="E657" s="203"/>
      <c r="F657" s="276"/>
      <c r="G657" s="276"/>
      <c r="H657" s="276"/>
      <c r="I657" s="277"/>
      <c r="J657" s="276"/>
      <c r="K657" s="204"/>
      <c r="L657" s="276"/>
      <c r="M657" s="276"/>
      <c r="N657" s="277"/>
      <c r="O657" s="276"/>
      <c r="P657" s="277"/>
      <c r="Q657" s="194">
        <f t="shared" si="108"/>
        <v>0</v>
      </c>
      <c r="R657" s="355">
        <f t="shared" si="104"/>
        <v>0</v>
      </c>
      <c r="S657" s="278">
        <f t="shared" si="100"/>
        <v>0</v>
      </c>
      <c r="T657" s="195" t="str">
        <f>IFERROR((VLOOKUP(I657&amp;N657&amp;P657,'AP Scores'!$F$2:$G$1500,2,FALSE)), "")</f>
        <v/>
      </c>
      <c r="U657" s="276"/>
      <c r="V657" s="279"/>
      <c r="W657" s="275"/>
      <c r="X657" s="355">
        <f t="shared" si="101"/>
        <v>0</v>
      </c>
      <c r="Y657" s="280"/>
      <c r="Z657" s="280"/>
      <c r="AA657" s="281">
        <f t="shared" si="109"/>
        <v>0</v>
      </c>
      <c r="AB657" s="281">
        <f t="shared" si="105"/>
        <v>0</v>
      </c>
      <c r="AC657" s="281">
        <f t="shared" si="102"/>
        <v>0</v>
      </c>
      <c r="AD657" s="195" t="str">
        <f>IFERROR((VLOOKUP(X657&amp;Y657&amp;Z657,'AP Scores'!$F$2:$G$1500,2,FALSE)), "")</f>
        <v/>
      </c>
      <c r="AE657" s="276"/>
      <c r="AF657" s="282"/>
      <c r="AG657" s="278">
        <f t="shared" si="103"/>
        <v>0</v>
      </c>
      <c r="AH657" s="280"/>
      <c r="AI657" s="280"/>
      <c r="AJ657" s="281" cm="1">
        <f t="array" ref="AJ657">IFERROR(_xlfn.IFS(AG657*AH657*AI657&gt;0,AG657*AH657*AI657,Q657&gt;0,Q657),0)</f>
        <v>0</v>
      </c>
      <c r="AK657" s="281">
        <f t="shared" si="106"/>
        <v>0</v>
      </c>
      <c r="AL657" s="278">
        <f t="shared" si="107"/>
        <v>0</v>
      </c>
      <c r="AM657" s="196" t="str" cm="1">
        <f t="array" ref="AM657">IFERROR(_xlfn.IFS(IFERROR(VLOOKUP(AG657&amp;AH657&amp;AI657,'AP Scores'!$F$2:$G$1500,2,FALSE),"")&lt;&gt;"",VLOOKUP(AG657&amp;AH657&amp;AI657,'AP Scores'!$F$2:$G$1500,2,FALSE),T657&lt;&gt;"",T657),"")</f>
        <v/>
      </c>
    </row>
    <row r="658" spans="1:39" ht="15">
      <c r="A658" s="106">
        <v>645</v>
      </c>
      <c r="B658" s="275"/>
      <c r="C658" s="275"/>
      <c r="D658" s="275"/>
      <c r="E658" s="203"/>
      <c r="F658" s="276"/>
      <c r="G658" s="276"/>
      <c r="H658" s="276"/>
      <c r="I658" s="277"/>
      <c r="J658" s="276"/>
      <c r="K658" s="204"/>
      <c r="L658" s="276"/>
      <c r="M658" s="276"/>
      <c r="N658" s="277"/>
      <c r="O658" s="276"/>
      <c r="P658" s="277"/>
      <c r="Q658" s="194">
        <f t="shared" si="108"/>
        <v>0</v>
      </c>
      <c r="R658" s="355">
        <f t="shared" si="104"/>
        <v>0</v>
      </c>
      <c r="S658" s="278">
        <f t="shared" si="100"/>
        <v>0</v>
      </c>
      <c r="T658" s="195" t="str">
        <f>IFERROR((VLOOKUP(I658&amp;N658&amp;P658,'AP Scores'!$F$2:$G$1500,2,FALSE)), "")</f>
        <v/>
      </c>
      <c r="U658" s="276"/>
      <c r="V658" s="279"/>
      <c r="W658" s="275"/>
      <c r="X658" s="355">
        <f t="shared" si="101"/>
        <v>0</v>
      </c>
      <c r="Y658" s="280"/>
      <c r="Z658" s="280"/>
      <c r="AA658" s="281">
        <f t="shared" si="109"/>
        <v>0</v>
      </c>
      <c r="AB658" s="281">
        <f t="shared" si="105"/>
        <v>0</v>
      </c>
      <c r="AC658" s="281">
        <f t="shared" si="102"/>
        <v>0</v>
      </c>
      <c r="AD658" s="195" t="str">
        <f>IFERROR((VLOOKUP(X658&amp;Y658&amp;Z658,'AP Scores'!$F$2:$G$1500,2,FALSE)), "")</f>
        <v/>
      </c>
      <c r="AE658" s="276"/>
      <c r="AF658" s="282"/>
      <c r="AG658" s="278">
        <f t="shared" si="103"/>
        <v>0</v>
      </c>
      <c r="AH658" s="280"/>
      <c r="AI658" s="280"/>
      <c r="AJ658" s="281" cm="1">
        <f t="array" ref="AJ658">IFERROR(_xlfn.IFS(AG658*AH658*AI658&gt;0,AG658*AH658*AI658,Q658&gt;0,Q658),0)</f>
        <v>0</v>
      </c>
      <c r="AK658" s="281">
        <f t="shared" si="106"/>
        <v>0</v>
      </c>
      <c r="AL658" s="278">
        <f t="shared" si="107"/>
        <v>0</v>
      </c>
      <c r="AM658" s="196" t="str" cm="1">
        <f t="array" ref="AM658">IFERROR(_xlfn.IFS(IFERROR(VLOOKUP(AG658&amp;AH658&amp;AI658,'AP Scores'!$F$2:$G$1500,2,FALSE),"")&lt;&gt;"",VLOOKUP(AG658&amp;AH658&amp;AI658,'AP Scores'!$F$2:$G$1500,2,FALSE),T658&lt;&gt;"",T658),"")</f>
        <v/>
      </c>
    </row>
    <row r="659" spans="1:39" ht="15">
      <c r="A659" s="106">
        <v>646</v>
      </c>
      <c r="B659" s="275"/>
      <c r="C659" s="275"/>
      <c r="D659" s="275"/>
      <c r="E659" s="203"/>
      <c r="F659" s="276"/>
      <c r="G659" s="276"/>
      <c r="H659" s="276"/>
      <c r="I659" s="277"/>
      <c r="J659" s="276"/>
      <c r="K659" s="204"/>
      <c r="L659" s="276"/>
      <c r="M659" s="276"/>
      <c r="N659" s="277"/>
      <c r="O659" s="276"/>
      <c r="P659" s="277"/>
      <c r="Q659" s="194">
        <f t="shared" si="108"/>
        <v>0</v>
      </c>
      <c r="R659" s="355">
        <f t="shared" si="104"/>
        <v>0</v>
      </c>
      <c r="S659" s="278">
        <f t="shared" si="100"/>
        <v>0</v>
      </c>
      <c r="T659" s="195" t="str">
        <f>IFERROR((VLOOKUP(I659&amp;N659&amp;P659,'AP Scores'!$F$2:$G$1500,2,FALSE)), "")</f>
        <v/>
      </c>
      <c r="U659" s="276"/>
      <c r="V659" s="279"/>
      <c r="W659" s="275"/>
      <c r="X659" s="355">
        <f t="shared" si="101"/>
        <v>0</v>
      </c>
      <c r="Y659" s="280"/>
      <c r="Z659" s="280"/>
      <c r="AA659" s="281">
        <f t="shared" si="109"/>
        <v>0</v>
      </c>
      <c r="AB659" s="281">
        <f t="shared" si="105"/>
        <v>0</v>
      </c>
      <c r="AC659" s="281">
        <f t="shared" si="102"/>
        <v>0</v>
      </c>
      <c r="AD659" s="195" t="str">
        <f>IFERROR((VLOOKUP(X659&amp;Y659&amp;Z659,'AP Scores'!$F$2:$G$1500,2,FALSE)), "")</f>
        <v/>
      </c>
      <c r="AE659" s="276"/>
      <c r="AF659" s="282"/>
      <c r="AG659" s="278">
        <f t="shared" si="103"/>
        <v>0</v>
      </c>
      <c r="AH659" s="280"/>
      <c r="AI659" s="280"/>
      <c r="AJ659" s="281" cm="1">
        <f t="array" ref="AJ659">IFERROR(_xlfn.IFS(AG659*AH659*AI659&gt;0,AG659*AH659*AI659,Q659&gt;0,Q659),0)</f>
        <v>0</v>
      </c>
      <c r="AK659" s="281">
        <f t="shared" si="106"/>
        <v>0</v>
      </c>
      <c r="AL659" s="278">
        <f t="shared" si="107"/>
        <v>0</v>
      </c>
      <c r="AM659" s="196" t="str" cm="1">
        <f t="array" ref="AM659">IFERROR(_xlfn.IFS(IFERROR(VLOOKUP(AG659&amp;AH659&amp;AI659,'AP Scores'!$F$2:$G$1500,2,FALSE),"")&lt;&gt;"",VLOOKUP(AG659&amp;AH659&amp;AI659,'AP Scores'!$F$2:$G$1500,2,FALSE),T659&lt;&gt;"",T659),"")</f>
        <v/>
      </c>
    </row>
    <row r="660" spans="1:39" ht="15">
      <c r="A660" s="106">
        <v>647</v>
      </c>
      <c r="B660" s="275"/>
      <c r="C660" s="275"/>
      <c r="D660" s="275"/>
      <c r="E660" s="203"/>
      <c r="F660" s="276"/>
      <c r="G660" s="276"/>
      <c r="H660" s="276"/>
      <c r="I660" s="277"/>
      <c r="J660" s="276"/>
      <c r="K660" s="204"/>
      <c r="L660" s="276"/>
      <c r="M660" s="276"/>
      <c r="N660" s="277"/>
      <c r="O660" s="276"/>
      <c r="P660" s="277"/>
      <c r="Q660" s="194">
        <f t="shared" si="108"/>
        <v>0</v>
      </c>
      <c r="R660" s="355">
        <f t="shared" si="104"/>
        <v>0</v>
      </c>
      <c r="S660" s="278">
        <f t="shared" si="100"/>
        <v>0</v>
      </c>
      <c r="T660" s="195" t="str">
        <f>IFERROR((VLOOKUP(I660&amp;N660&amp;P660,'AP Scores'!$F$2:$G$1500,2,FALSE)), "")</f>
        <v/>
      </c>
      <c r="U660" s="276"/>
      <c r="V660" s="279"/>
      <c r="W660" s="275"/>
      <c r="X660" s="355">
        <f t="shared" si="101"/>
        <v>0</v>
      </c>
      <c r="Y660" s="280"/>
      <c r="Z660" s="280"/>
      <c r="AA660" s="281">
        <f t="shared" si="109"/>
        <v>0</v>
      </c>
      <c r="AB660" s="281">
        <f t="shared" si="105"/>
        <v>0</v>
      </c>
      <c r="AC660" s="281">
        <f t="shared" si="102"/>
        <v>0</v>
      </c>
      <c r="AD660" s="195" t="str">
        <f>IFERROR((VLOOKUP(X660&amp;Y660&amp;Z660,'AP Scores'!$F$2:$G$1500,2,FALSE)), "")</f>
        <v/>
      </c>
      <c r="AE660" s="276"/>
      <c r="AF660" s="282"/>
      <c r="AG660" s="278">
        <f t="shared" si="103"/>
        <v>0</v>
      </c>
      <c r="AH660" s="280"/>
      <c r="AI660" s="280"/>
      <c r="AJ660" s="281" cm="1">
        <f t="array" ref="AJ660">IFERROR(_xlfn.IFS(AG660*AH660*AI660&gt;0,AG660*AH660*AI660,Q660&gt;0,Q660),0)</f>
        <v>0</v>
      </c>
      <c r="AK660" s="281">
        <f t="shared" si="106"/>
        <v>0</v>
      </c>
      <c r="AL660" s="278">
        <f t="shared" si="107"/>
        <v>0</v>
      </c>
      <c r="AM660" s="196" t="str" cm="1">
        <f t="array" ref="AM660">IFERROR(_xlfn.IFS(IFERROR(VLOOKUP(AG660&amp;AH660&amp;AI660,'AP Scores'!$F$2:$G$1500,2,FALSE),"")&lt;&gt;"",VLOOKUP(AG660&amp;AH660&amp;AI660,'AP Scores'!$F$2:$G$1500,2,FALSE),T660&lt;&gt;"",T660),"")</f>
        <v/>
      </c>
    </row>
    <row r="661" spans="1:39" ht="15">
      <c r="A661" s="106">
        <v>648</v>
      </c>
      <c r="B661" s="275"/>
      <c r="C661" s="275"/>
      <c r="D661" s="275"/>
      <c r="E661" s="203"/>
      <c r="F661" s="276"/>
      <c r="G661" s="276"/>
      <c r="H661" s="276"/>
      <c r="I661" s="277"/>
      <c r="J661" s="276"/>
      <c r="K661" s="204"/>
      <c r="L661" s="276"/>
      <c r="M661" s="276"/>
      <c r="N661" s="277"/>
      <c r="O661" s="276"/>
      <c r="P661" s="277"/>
      <c r="Q661" s="194">
        <f t="shared" si="108"/>
        <v>0</v>
      </c>
      <c r="R661" s="355">
        <f t="shared" si="104"/>
        <v>0</v>
      </c>
      <c r="S661" s="278">
        <f t="shared" si="100"/>
        <v>0</v>
      </c>
      <c r="T661" s="195" t="str">
        <f>IFERROR((VLOOKUP(I661&amp;N661&amp;P661,'AP Scores'!$F$2:$G$1500,2,FALSE)), "")</f>
        <v/>
      </c>
      <c r="U661" s="276"/>
      <c r="V661" s="279"/>
      <c r="W661" s="275"/>
      <c r="X661" s="355">
        <f t="shared" si="101"/>
        <v>0</v>
      </c>
      <c r="Y661" s="280"/>
      <c r="Z661" s="280"/>
      <c r="AA661" s="281">
        <f t="shared" si="109"/>
        <v>0</v>
      </c>
      <c r="AB661" s="281">
        <f t="shared" si="105"/>
        <v>0</v>
      </c>
      <c r="AC661" s="281">
        <f t="shared" si="102"/>
        <v>0</v>
      </c>
      <c r="AD661" s="195" t="str">
        <f>IFERROR((VLOOKUP(X661&amp;Y661&amp;Z661,'AP Scores'!$F$2:$G$1500,2,FALSE)), "")</f>
        <v/>
      </c>
      <c r="AE661" s="276"/>
      <c r="AF661" s="282"/>
      <c r="AG661" s="278">
        <f t="shared" si="103"/>
        <v>0</v>
      </c>
      <c r="AH661" s="280"/>
      <c r="AI661" s="280"/>
      <c r="AJ661" s="281" cm="1">
        <f t="array" ref="AJ661">IFERROR(_xlfn.IFS(AG661*AH661*AI661&gt;0,AG661*AH661*AI661,Q661&gt;0,Q661),0)</f>
        <v>0</v>
      </c>
      <c r="AK661" s="281">
        <f t="shared" si="106"/>
        <v>0</v>
      </c>
      <c r="AL661" s="278">
        <f t="shared" si="107"/>
        <v>0</v>
      </c>
      <c r="AM661" s="196" t="str" cm="1">
        <f t="array" ref="AM661">IFERROR(_xlfn.IFS(IFERROR(VLOOKUP(AG661&amp;AH661&amp;AI661,'AP Scores'!$F$2:$G$1500,2,FALSE),"")&lt;&gt;"",VLOOKUP(AG661&amp;AH661&amp;AI661,'AP Scores'!$F$2:$G$1500,2,FALSE),T661&lt;&gt;"",T661),"")</f>
        <v/>
      </c>
    </row>
    <row r="662" spans="1:39" ht="15">
      <c r="A662" s="106">
        <v>649</v>
      </c>
      <c r="B662" s="275"/>
      <c r="C662" s="275"/>
      <c r="D662" s="275"/>
      <c r="E662" s="203"/>
      <c r="F662" s="276"/>
      <c r="G662" s="276"/>
      <c r="H662" s="276"/>
      <c r="I662" s="277"/>
      <c r="J662" s="276"/>
      <c r="K662" s="204"/>
      <c r="L662" s="276"/>
      <c r="M662" s="276"/>
      <c r="N662" s="277"/>
      <c r="O662" s="276"/>
      <c r="P662" s="277"/>
      <c r="Q662" s="194">
        <f t="shared" si="108"/>
        <v>0</v>
      </c>
      <c r="R662" s="355">
        <f t="shared" si="104"/>
        <v>0</v>
      </c>
      <c r="S662" s="278">
        <f t="shared" si="100"/>
        <v>0</v>
      </c>
      <c r="T662" s="195" t="str">
        <f>IFERROR((VLOOKUP(I662&amp;N662&amp;P662,'AP Scores'!$F$2:$G$1500,2,FALSE)), "")</f>
        <v/>
      </c>
      <c r="U662" s="276"/>
      <c r="V662" s="279"/>
      <c r="W662" s="275"/>
      <c r="X662" s="355">
        <f t="shared" si="101"/>
        <v>0</v>
      </c>
      <c r="Y662" s="280"/>
      <c r="Z662" s="280"/>
      <c r="AA662" s="281">
        <f t="shared" si="109"/>
        <v>0</v>
      </c>
      <c r="AB662" s="281">
        <f t="shared" si="105"/>
        <v>0</v>
      </c>
      <c r="AC662" s="281">
        <f t="shared" si="102"/>
        <v>0</v>
      </c>
      <c r="AD662" s="195" t="str">
        <f>IFERROR((VLOOKUP(X662&amp;Y662&amp;Z662,'AP Scores'!$F$2:$G$1500,2,FALSE)), "")</f>
        <v/>
      </c>
      <c r="AE662" s="276"/>
      <c r="AF662" s="282"/>
      <c r="AG662" s="278">
        <f t="shared" si="103"/>
        <v>0</v>
      </c>
      <c r="AH662" s="280"/>
      <c r="AI662" s="280"/>
      <c r="AJ662" s="281" cm="1">
        <f t="array" ref="AJ662">IFERROR(_xlfn.IFS(AG662*AH662*AI662&gt;0,AG662*AH662*AI662,Q662&gt;0,Q662),0)</f>
        <v>0</v>
      </c>
      <c r="AK662" s="281">
        <f t="shared" si="106"/>
        <v>0</v>
      </c>
      <c r="AL662" s="278">
        <f t="shared" si="107"/>
        <v>0</v>
      </c>
      <c r="AM662" s="196" t="str" cm="1">
        <f t="array" ref="AM662">IFERROR(_xlfn.IFS(IFERROR(VLOOKUP(AG662&amp;AH662&amp;AI662,'AP Scores'!$F$2:$G$1500,2,FALSE),"")&lt;&gt;"",VLOOKUP(AG662&amp;AH662&amp;AI662,'AP Scores'!$F$2:$G$1500,2,FALSE),T662&lt;&gt;"",T662),"")</f>
        <v/>
      </c>
    </row>
    <row r="663" spans="1:39" ht="15">
      <c r="A663" s="106">
        <v>650</v>
      </c>
      <c r="B663" s="275"/>
      <c r="C663" s="275"/>
      <c r="D663" s="275"/>
      <c r="E663" s="203"/>
      <c r="F663" s="276"/>
      <c r="G663" s="276"/>
      <c r="H663" s="276"/>
      <c r="I663" s="277"/>
      <c r="J663" s="276"/>
      <c r="K663" s="204"/>
      <c r="L663" s="276"/>
      <c r="M663" s="276"/>
      <c r="N663" s="277"/>
      <c r="O663" s="276"/>
      <c r="P663" s="277"/>
      <c r="Q663" s="194">
        <f t="shared" si="108"/>
        <v>0</v>
      </c>
      <c r="R663" s="355">
        <f t="shared" si="104"/>
        <v>0</v>
      </c>
      <c r="S663" s="278">
        <f t="shared" si="100"/>
        <v>0</v>
      </c>
      <c r="T663" s="195" t="str">
        <f>IFERROR((VLOOKUP(I663&amp;N663&amp;P663,'AP Scores'!$F$2:$G$1500,2,FALSE)), "")</f>
        <v/>
      </c>
      <c r="U663" s="276"/>
      <c r="V663" s="279"/>
      <c r="W663" s="275"/>
      <c r="X663" s="355">
        <f t="shared" si="101"/>
        <v>0</v>
      </c>
      <c r="Y663" s="280"/>
      <c r="Z663" s="280"/>
      <c r="AA663" s="281">
        <f t="shared" si="109"/>
        <v>0</v>
      </c>
      <c r="AB663" s="281">
        <f t="shared" si="105"/>
        <v>0</v>
      </c>
      <c r="AC663" s="281">
        <f t="shared" si="102"/>
        <v>0</v>
      </c>
      <c r="AD663" s="195" t="str">
        <f>IFERROR((VLOOKUP(X663&amp;Y663&amp;Z663,'AP Scores'!$F$2:$G$1500,2,FALSE)), "")</f>
        <v/>
      </c>
      <c r="AE663" s="276"/>
      <c r="AF663" s="282"/>
      <c r="AG663" s="278">
        <f t="shared" si="103"/>
        <v>0</v>
      </c>
      <c r="AH663" s="280"/>
      <c r="AI663" s="280"/>
      <c r="AJ663" s="281" cm="1">
        <f t="array" ref="AJ663">IFERROR(_xlfn.IFS(AG663*AH663*AI663&gt;0,AG663*AH663*AI663,Q663&gt;0,Q663),0)</f>
        <v>0</v>
      </c>
      <c r="AK663" s="281">
        <f t="shared" si="106"/>
        <v>0</v>
      </c>
      <c r="AL663" s="278">
        <f t="shared" si="107"/>
        <v>0</v>
      </c>
      <c r="AM663" s="196" t="str" cm="1">
        <f t="array" ref="AM663">IFERROR(_xlfn.IFS(IFERROR(VLOOKUP(AG663&amp;AH663&amp;AI663,'AP Scores'!$F$2:$G$1500,2,FALSE),"")&lt;&gt;"",VLOOKUP(AG663&amp;AH663&amp;AI663,'AP Scores'!$F$2:$G$1500,2,FALSE),T663&lt;&gt;"",T663),"")</f>
        <v/>
      </c>
    </row>
    <row r="664" spans="1:39" ht="15">
      <c r="A664" s="106">
        <v>651</v>
      </c>
      <c r="B664" s="275"/>
      <c r="C664" s="275"/>
      <c r="D664" s="275"/>
      <c r="E664" s="203"/>
      <c r="F664" s="276"/>
      <c r="G664" s="276"/>
      <c r="H664" s="276"/>
      <c r="I664" s="277"/>
      <c r="J664" s="276"/>
      <c r="K664" s="204"/>
      <c r="L664" s="276"/>
      <c r="M664" s="276"/>
      <c r="N664" s="277"/>
      <c r="O664" s="276"/>
      <c r="P664" s="277"/>
      <c r="Q664" s="194">
        <f t="shared" si="108"/>
        <v>0</v>
      </c>
      <c r="R664" s="355">
        <f t="shared" si="104"/>
        <v>0</v>
      </c>
      <c r="S664" s="278">
        <f t="shared" si="100"/>
        <v>0</v>
      </c>
      <c r="T664" s="195" t="str">
        <f>IFERROR((VLOOKUP(I664&amp;N664&amp;P664,'AP Scores'!$F$2:$G$1500,2,FALSE)), "")</f>
        <v/>
      </c>
      <c r="U664" s="276"/>
      <c r="V664" s="279"/>
      <c r="W664" s="275"/>
      <c r="X664" s="355">
        <f t="shared" si="101"/>
        <v>0</v>
      </c>
      <c r="Y664" s="280"/>
      <c r="Z664" s="280"/>
      <c r="AA664" s="281">
        <f t="shared" si="109"/>
        <v>0</v>
      </c>
      <c r="AB664" s="281">
        <f t="shared" si="105"/>
        <v>0</v>
      </c>
      <c r="AC664" s="281">
        <f t="shared" si="102"/>
        <v>0</v>
      </c>
      <c r="AD664" s="195" t="str">
        <f>IFERROR((VLOOKUP(X664&amp;Y664&amp;Z664,'AP Scores'!$F$2:$G$1500,2,FALSE)), "")</f>
        <v/>
      </c>
      <c r="AE664" s="276"/>
      <c r="AF664" s="282"/>
      <c r="AG664" s="278">
        <f t="shared" si="103"/>
        <v>0</v>
      </c>
      <c r="AH664" s="280"/>
      <c r="AI664" s="280"/>
      <c r="AJ664" s="281" cm="1">
        <f t="array" ref="AJ664">IFERROR(_xlfn.IFS(AG664*AH664*AI664&gt;0,AG664*AH664*AI664,Q664&gt;0,Q664),0)</f>
        <v>0</v>
      </c>
      <c r="AK664" s="281">
        <f t="shared" si="106"/>
        <v>0</v>
      </c>
      <c r="AL664" s="278">
        <f t="shared" si="107"/>
        <v>0</v>
      </c>
      <c r="AM664" s="196" t="str" cm="1">
        <f t="array" ref="AM664">IFERROR(_xlfn.IFS(IFERROR(VLOOKUP(AG664&amp;AH664&amp;AI664,'AP Scores'!$F$2:$G$1500,2,FALSE),"")&lt;&gt;"",VLOOKUP(AG664&amp;AH664&amp;AI664,'AP Scores'!$F$2:$G$1500,2,FALSE),T664&lt;&gt;"",T664),"")</f>
        <v/>
      </c>
    </row>
    <row r="665" spans="1:39" ht="15">
      <c r="A665" s="106">
        <v>652</v>
      </c>
      <c r="B665" s="275"/>
      <c r="C665" s="275"/>
      <c r="D665" s="275"/>
      <c r="E665" s="203"/>
      <c r="F665" s="276"/>
      <c r="G665" s="276"/>
      <c r="H665" s="276"/>
      <c r="I665" s="277"/>
      <c r="J665" s="276"/>
      <c r="K665" s="204"/>
      <c r="L665" s="276"/>
      <c r="M665" s="276"/>
      <c r="N665" s="277"/>
      <c r="O665" s="276"/>
      <c r="P665" s="277"/>
      <c r="Q665" s="194">
        <f t="shared" si="108"/>
        <v>0</v>
      </c>
      <c r="R665" s="355">
        <f t="shared" si="104"/>
        <v>0</v>
      </c>
      <c r="S665" s="278">
        <f t="shared" si="100"/>
        <v>0</v>
      </c>
      <c r="T665" s="195" t="str">
        <f>IFERROR((VLOOKUP(I665&amp;N665&amp;P665,'AP Scores'!$F$2:$G$1500,2,FALSE)), "")</f>
        <v/>
      </c>
      <c r="U665" s="276"/>
      <c r="V665" s="279"/>
      <c r="W665" s="275"/>
      <c r="X665" s="355">
        <f t="shared" si="101"/>
        <v>0</v>
      </c>
      <c r="Y665" s="280"/>
      <c r="Z665" s="280"/>
      <c r="AA665" s="281">
        <f t="shared" si="109"/>
        <v>0</v>
      </c>
      <c r="AB665" s="281">
        <f t="shared" si="105"/>
        <v>0</v>
      </c>
      <c r="AC665" s="281">
        <f t="shared" si="102"/>
        <v>0</v>
      </c>
      <c r="AD665" s="195" t="str">
        <f>IFERROR((VLOOKUP(X665&amp;Y665&amp;Z665,'AP Scores'!$F$2:$G$1500,2,FALSE)), "")</f>
        <v/>
      </c>
      <c r="AE665" s="276"/>
      <c r="AF665" s="282"/>
      <c r="AG665" s="278">
        <f t="shared" si="103"/>
        <v>0</v>
      </c>
      <c r="AH665" s="280"/>
      <c r="AI665" s="280"/>
      <c r="AJ665" s="281" cm="1">
        <f t="array" ref="AJ665">IFERROR(_xlfn.IFS(AG665*AH665*AI665&gt;0,AG665*AH665*AI665,Q665&gt;0,Q665),0)</f>
        <v>0</v>
      </c>
      <c r="AK665" s="281">
        <f t="shared" si="106"/>
        <v>0</v>
      </c>
      <c r="AL665" s="278">
        <f t="shared" si="107"/>
        <v>0</v>
      </c>
      <c r="AM665" s="196" t="str" cm="1">
        <f t="array" ref="AM665">IFERROR(_xlfn.IFS(IFERROR(VLOOKUP(AG665&amp;AH665&amp;AI665,'AP Scores'!$F$2:$G$1500,2,FALSE),"")&lt;&gt;"",VLOOKUP(AG665&amp;AH665&amp;AI665,'AP Scores'!$F$2:$G$1500,2,FALSE),T665&lt;&gt;"",T665),"")</f>
        <v/>
      </c>
    </row>
    <row r="666" spans="1:39" ht="15">
      <c r="A666" s="106">
        <v>653</v>
      </c>
      <c r="B666" s="275"/>
      <c r="C666" s="275"/>
      <c r="D666" s="275"/>
      <c r="E666" s="203"/>
      <c r="F666" s="276"/>
      <c r="G666" s="276"/>
      <c r="H666" s="276"/>
      <c r="I666" s="277"/>
      <c r="J666" s="276"/>
      <c r="K666" s="204"/>
      <c r="L666" s="276"/>
      <c r="M666" s="276"/>
      <c r="N666" s="277"/>
      <c r="O666" s="276"/>
      <c r="P666" s="277"/>
      <c r="Q666" s="194">
        <f t="shared" si="108"/>
        <v>0</v>
      </c>
      <c r="R666" s="355">
        <f t="shared" si="104"/>
        <v>0</v>
      </c>
      <c r="S666" s="278">
        <f t="shared" si="100"/>
        <v>0</v>
      </c>
      <c r="T666" s="195" t="str">
        <f>IFERROR((VLOOKUP(I666&amp;N666&amp;P666,'AP Scores'!$F$2:$G$1500,2,FALSE)), "")</f>
        <v/>
      </c>
      <c r="U666" s="276"/>
      <c r="V666" s="279"/>
      <c r="W666" s="275"/>
      <c r="X666" s="355">
        <f t="shared" si="101"/>
        <v>0</v>
      </c>
      <c r="Y666" s="280"/>
      <c r="Z666" s="280"/>
      <c r="AA666" s="281">
        <f t="shared" si="109"/>
        <v>0</v>
      </c>
      <c r="AB666" s="281">
        <f t="shared" si="105"/>
        <v>0</v>
      </c>
      <c r="AC666" s="281">
        <f t="shared" si="102"/>
        <v>0</v>
      </c>
      <c r="AD666" s="195" t="str">
        <f>IFERROR((VLOOKUP(X666&amp;Y666&amp;Z666,'AP Scores'!$F$2:$G$1500,2,FALSE)), "")</f>
        <v/>
      </c>
      <c r="AE666" s="276"/>
      <c r="AF666" s="282"/>
      <c r="AG666" s="278">
        <f t="shared" si="103"/>
        <v>0</v>
      </c>
      <c r="AH666" s="280"/>
      <c r="AI666" s="280"/>
      <c r="AJ666" s="281" cm="1">
        <f t="array" ref="AJ666">IFERROR(_xlfn.IFS(AG666*AH666*AI666&gt;0,AG666*AH666*AI666,Q666&gt;0,Q666),0)</f>
        <v>0</v>
      </c>
      <c r="AK666" s="281">
        <f t="shared" si="106"/>
        <v>0</v>
      </c>
      <c r="AL666" s="278">
        <f t="shared" si="107"/>
        <v>0</v>
      </c>
      <c r="AM666" s="196" t="str" cm="1">
        <f t="array" ref="AM666">IFERROR(_xlfn.IFS(IFERROR(VLOOKUP(AG666&amp;AH666&amp;AI666,'AP Scores'!$F$2:$G$1500,2,FALSE),"")&lt;&gt;"",VLOOKUP(AG666&amp;AH666&amp;AI666,'AP Scores'!$F$2:$G$1500,2,FALSE),T666&lt;&gt;"",T666),"")</f>
        <v/>
      </c>
    </row>
    <row r="667" spans="1:39" ht="15">
      <c r="A667" s="106">
        <v>654</v>
      </c>
      <c r="B667" s="275"/>
      <c r="C667" s="275"/>
      <c r="D667" s="275"/>
      <c r="E667" s="203"/>
      <c r="F667" s="276"/>
      <c r="G667" s="276"/>
      <c r="H667" s="276"/>
      <c r="I667" s="277"/>
      <c r="J667" s="276"/>
      <c r="K667" s="204"/>
      <c r="L667" s="276"/>
      <c r="M667" s="276"/>
      <c r="N667" s="277"/>
      <c r="O667" s="276"/>
      <c r="P667" s="277"/>
      <c r="Q667" s="194">
        <f t="shared" si="108"/>
        <v>0</v>
      </c>
      <c r="R667" s="355">
        <f t="shared" si="104"/>
        <v>0</v>
      </c>
      <c r="S667" s="278">
        <f t="shared" si="100"/>
        <v>0</v>
      </c>
      <c r="T667" s="195" t="str">
        <f>IFERROR((VLOOKUP(I667&amp;N667&amp;P667,'AP Scores'!$F$2:$G$1500,2,FALSE)), "")</f>
        <v/>
      </c>
      <c r="U667" s="276"/>
      <c r="V667" s="279"/>
      <c r="W667" s="275"/>
      <c r="X667" s="355">
        <f t="shared" si="101"/>
        <v>0</v>
      </c>
      <c r="Y667" s="280"/>
      <c r="Z667" s="280"/>
      <c r="AA667" s="281">
        <f t="shared" si="109"/>
        <v>0</v>
      </c>
      <c r="AB667" s="281">
        <f t="shared" si="105"/>
        <v>0</v>
      </c>
      <c r="AC667" s="281">
        <f t="shared" si="102"/>
        <v>0</v>
      </c>
      <c r="AD667" s="195" t="str">
        <f>IFERROR((VLOOKUP(X667&amp;Y667&amp;Z667,'AP Scores'!$F$2:$G$1500,2,FALSE)), "")</f>
        <v/>
      </c>
      <c r="AE667" s="276"/>
      <c r="AF667" s="282"/>
      <c r="AG667" s="278">
        <f t="shared" si="103"/>
        <v>0</v>
      </c>
      <c r="AH667" s="280"/>
      <c r="AI667" s="280"/>
      <c r="AJ667" s="281" cm="1">
        <f t="array" ref="AJ667">IFERROR(_xlfn.IFS(AG667*AH667*AI667&gt;0,AG667*AH667*AI667,Q667&gt;0,Q667),0)</f>
        <v>0</v>
      </c>
      <c r="AK667" s="281">
        <f t="shared" si="106"/>
        <v>0</v>
      </c>
      <c r="AL667" s="278">
        <f t="shared" si="107"/>
        <v>0</v>
      </c>
      <c r="AM667" s="196" t="str" cm="1">
        <f t="array" ref="AM667">IFERROR(_xlfn.IFS(IFERROR(VLOOKUP(AG667&amp;AH667&amp;AI667,'AP Scores'!$F$2:$G$1500,2,FALSE),"")&lt;&gt;"",VLOOKUP(AG667&amp;AH667&amp;AI667,'AP Scores'!$F$2:$G$1500,2,FALSE),T667&lt;&gt;"",T667),"")</f>
        <v/>
      </c>
    </row>
    <row r="668" spans="1:39" ht="15">
      <c r="A668" s="106">
        <v>655</v>
      </c>
      <c r="B668" s="275"/>
      <c r="C668" s="275"/>
      <c r="D668" s="275"/>
      <c r="E668" s="203"/>
      <c r="F668" s="276"/>
      <c r="G668" s="276"/>
      <c r="H668" s="276"/>
      <c r="I668" s="277"/>
      <c r="J668" s="276"/>
      <c r="K668" s="204"/>
      <c r="L668" s="276"/>
      <c r="M668" s="276"/>
      <c r="N668" s="277"/>
      <c r="O668" s="276"/>
      <c r="P668" s="277"/>
      <c r="Q668" s="194">
        <f t="shared" si="108"/>
        <v>0</v>
      </c>
      <c r="R668" s="355">
        <f t="shared" si="104"/>
        <v>0</v>
      </c>
      <c r="S668" s="278">
        <f t="shared" si="100"/>
        <v>0</v>
      </c>
      <c r="T668" s="195" t="str">
        <f>IFERROR((VLOOKUP(I668&amp;N668&amp;P668,'AP Scores'!$F$2:$G$1500,2,FALSE)), "")</f>
        <v/>
      </c>
      <c r="U668" s="276"/>
      <c r="V668" s="279"/>
      <c r="W668" s="275"/>
      <c r="X668" s="355">
        <f t="shared" si="101"/>
        <v>0</v>
      </c>
      <c r="Y668" s="280"/>
      <c r="Z668" s="280"/>
      <c r="AA668" s="281">
        <f t="shared" si="109"/>
        <v>0</v>
      </c>
      <c r="AB668" s="281">
        <f t="shared" si="105"/>
        <v>0</v>
      </c>
      <c r="AC668" s="281">
        <f t="shared" si="102"/>
        <v>0</v>
      </c>
      <c r="AD668" s="195" t="str">
        <f>IFERROR((VLOOKUP(X668&amp;Y668&amp;Z668,'AP Scores'!$F$2:$G$1500,2,FALSE)), "")</f>
        <v/>
      </c>
      <c r="AE668" s="276"/>
      <c r="AF668" s="282"/>
      <c r="AG668" s="278">
        <f t="shared" si="103"/>
        <v>0</v>
      </c>
      <c r="AH668" s="280"/>
      <c r="AI668" s="280"/>
      <c r="AJ668" s="281" cm="1">
        <f t="array" ref="AJ668">IFERROR(_xlfn.IFS(AG668*AH668*AI668&gt;0,AG668*AH668*AI668,Q668&gt;0,Q668),0)</f>
        <v>0</v>
      </c>
      <c r="AK668" s="281">
        <f t="shared" si="106"/>
        <v>0</v>
      </c>
      <c r="AL668" s="278">
        <f t="shared" si="107"/>
        <v>0</v>
      </c>
      <c r="AM668" s="196" t="str" cm="1">
        <f t="array" ref="AM668">IFERROR(_xlfn.IFS(IFERROR(VLOOKUP(AG668&amp;AH668&amp;AI668,'AP Scores'!$F$2:$G$1500,2,FALSE),"")&lt;&gt;"",VLOOKUP(AG668&amp;AH668&amp;AI668,'AP Scores'!$F$2:$G$1500,2,FALSE),T668&lt;&gt;"",T668),"")</f>
        <v/>
      </c>
    </row>
    <row r="669" spans="1:39" ht="15">
      <c r="A669" s="106">
        <v>656</v>
      </c>
      <c r="B669" s="275"/>
      <c r="C669" s="275"/>
      <c r="D669" s="275"/>
      <c r="E669" s="203"/>
      <c r="F669" s="276"/>
      <c r="G669" s="276"/>
      <c r="H669" s="276"/>
      <c r="I669" s="277"/>
      <c r="J669" s="276"/>
      <c r="K669" s="204"/>
      <c r="L669" s="276"/>
      <c r="M669" s="276"/>
      <c r="N669" s="277"/>
      <c r="O669" s="276"/>
      <c r="P669" s="277"/>
      <c r="Q669" s="194">
        <f t="shared" si="108"/>
        <v>0</v>
      </c>
      <c r="R669" s="355">
        <f t="shared" si="104"/>
        <v>0</v>
      </c>
      <c r="S669" s="278">
        <f t="shared" si="100"/>
        <v>0</v>
      </c>
      <c r="T669" s="195" t="str">
        <f>IFERROR((VLOOKUP(I669&amp;N669&amp;P669,'AP Scores'!$F$2:$G$1500,2,FALSE)), "")</f>
        <v/>
      </c>
      <c r="U669" s="276"/>
      <c r="V669" s="279"/>
      <c r="W669" s="275"/>
      <c r="X669" s="355">
        <f t="shared" si="101"/>
        <v>0</v>
      </c>
      <c r="Y669" s="280"/>
      <c r="Z669" s="280"/>
      <c r="AA669" s="281">
        <f t="shared" si="109"/>
        <v>0</v>
      </c>
      <c r="AB669" s="281">
        <f t="shared" si="105"/>
        <v>0</v>
      </c>
      <c r="AC669" s="281">
        <f t="shared" si="102"/>
        <v>0</v>
      </c>
      <c r="AD669" s="195" t="str">
        <f>IFERROR((VLOOKUP(X669&amp;Y669&amp;Z669,'AP Scores'!$F$2:$G$1500,2,FALSE)), "")</f>
        <v/>
      </c>
      <c r="AE669" s="276"/>
      <c r="AF669" s="282"/>
      <c r="AG669" s="278">
        <f t="shared" si="103"/>
        <v>0</v>
      </c>
      <c r="AH669" s="280"/>
      <c r="AI669" s="280"/>
      <c r="AJ669" s="281" cm="1">
        <f t="array" ref="AJ669">IFERROR(_xlfn.IFS(AG669*AH669*AI669&gt;0,AG669*AH669*AI669,Q669&gt;0,Q669),0)</f>
        <v>0</v>
      </c>
      <c r="AK669" s="281">
        <f t="shared" si="106"/>
        <v>0</v>
      </c>
      <c r="AL669" s="278">
        <f t="shared" si="107"/>
        <v>0</v>
      </c>
      <c r="AM669" s="196" t="str" cm="1">
        <f t="array" ref="AM669">IFERROR(_xlfn.IFS(IFERROR(VLOOKUP(AG669&amp;AH669&amp;AI669,'AP Scores'!$F$2:$G$1500,2,FALSE),"")&lt;&gt;"",VLOOKUP(AG669&amp;AH669&amp;AI669,'AP Scores'!$F$2:$G$1500,2,FALSE),T669&lt;&gt;"",T669),"")</f>
        <v/>
      </c>
    </row>
    <row r="670" spans="1:39" ht="15">
      <c r="A670" s="106">
        <v>657</v>
      </c>
      <c r="B670" s="275"/>
      <c r="C670" s="275"/>
      <c r="D670" s="275"/>
      <c r="E670" s="203"/>
      <c r="F670" s="276"/>
      <c r="G670" s="276"/>
      <c r="H670" s="276"/>
      <c r="I670" s="277"/>
      <c r="J670" s="276"/>
      <c r="K670" s="204"/>
      <c r="L670" s="276"/>
      <c r="M670" s="276"/>
      <c r="N670" s="277"/>
      <c r="O670" s="276"/>
      <c r="P670" s="277"/>
      <c r="Q670" s="194">
        <f t="shared" si="108"/>
        <v>0</v>
      </c>
      <c r="R670" s="355">
        <f t="shared" si="104"/>
        <v>0</v>
      </c>
      <c r="S670" s="278">
        <f t="shared" si="100"/>
        <v>0</v>
      </c>
      <c r="T670" s="195" t="str">
        <f>IFERROR((VLOOKUP(I670&amp;N670&amp;P670,'AP Scores'!$F$2:$G$1500,2,FALSE)), "")</f>
        <v/>
      </c>
      <c r="U670" s="276"/>
      <c r="V670" s="279"/>
      <c r="W670" s="275"/>
      <c r="X670" s="355">
        <f t="shared" si="101"/>
        <v>0</v>
      </c>
      <c r="Y670" s="280"/>
      <c r="Z670" s="280"/>
      <c r="AA670" s="281">
        <f t="shared" si="109"/>
        <v>0</v>
      </c>
      <c r="AB670" s="281">
        <f t="shared" si="105"/>
        <v>0</v>
      </c>
      <c r="AC670" s="281">
        <f t="shared" si="102"/>
        <v>0</v>
      </c>
      <c r="AD670" s="195" t="str">
        <f>IFERROR((VLOOKUP(X670&amp;Y670&amp;Z670,'AP Scores'!$F$2:$G$1500,2,FALSE)), "")</f>
        <v/>
      </c>
      <c r="AE670" s="276"/>
      <c r="AF670" s="282"/>
      <c r="AG670" s="278">
        <f t="shared" si="103"/>
        <v>0</v>
      </c>
      <c r="AH670" s="280"/>
      <c r="AI670" s="280"/>
      <c r="AJ670" s="281" cm="1">
        <f t="array" ref="AJ670">IFERROR(_xlfn.IFS(AG670*AH670*AI670&gt;0,AG670*AH670*AI670,Q670&gt;0,Q670),0)</f>
        <v>0</v>
      </c>
      <c r="AK670" s="281">
        <f t="shared" si="106"/>
        <v>0</v>
      </c>
      <c r="AL670" s="278">
        <f t="shared" si="107"/>
        <v>0</v>
      </c>
      <c r="AM670" s="196" t="str" cm="1">
        <f t="array" ref="AM670">IFERROR(_xlfn.IFS(IFERROR(VLOOKUP(AG670&amp;AH670&amp;AI670,'AP Scores'!$F$2:$G$1500,2,FALSE),"")&lt;&gt;"",VLOOKUP(AG670&amp;AH670&amp;AI670,'AP Scores'!$F$2:$G$1500,2,FALSE),T670&lt;&gt;"",T670),"")</f>
        <v/>
      </c>
    </row>
    <row r="671" spans="1:39" ht="15">
      <c r="A671" s="106">
        <v>658</v>
      </c>
      <c r="B671" s="275"/>
      <c r="C671" s="275"/>
      <c r="D671" s="275"/>
      <c r="E671" s="203"/>
      <c r="F671" s="276"/>
      <c r="G671" s="276"/>
      <c r="H671" s="276"/>
      <c r="I671" s="277"/>
      <c r="J671" s="276"/>
      <c r="K671" s="204"/>
      <c r="L671" s="276"/>
      <c r="M671" s="276"/>
      <c r="N671" s="277"/>
      <c r="O671" s="276"/>
      <c r="P671" s="277"/>
      <c r="Q671" s="194">
        <f t="shared" si="108"/>
        <v>0</v>
      </c>
      <c r="R671" s="355">
        <f t="shared" si="104"/>
        <v>0</v>
      </c>
      <c r="S671" s="278">
        <f t="shared" si="100"/>
        <v>0</v>
      </c>
      <c r="T671" s="195" t="str">
        <f>IFERROR((VLOOKUP(I671&amp;N671&amp;P671,'AP Scores'!$F$2:$G$1500,2,FALSE)), "")</f>
        <v/>
      </c>
      <c r="U671" s="276"/>
      <c r="V671" s="279"/>
      <c r="W671" s="275"/>
      <c r="X671" s="355">
        <f t="shared" si="101"/>
        <v>0</v>
      </c>
      <c r="Y671" s="280"/>
      <c r="Z671" s="280"/>
      <c r="AA671" s="281">
        <f t="shared" si="109"/>
        <v>0</v>
      </c>
      <c r="AB671" s="281">
        <f t="shared" si="105"/>
        <v>0</v>
      </c>
      <c r="AC671" s="281">
        <f t="shared" si="102"/>
        <v>0</v>
      </c>
      <c r="AD671" s="195" t="str">
        <f>IFERROR((VLOOKUP(X671&amp;Y671&amp;Z671,'AP Scores'!$F$2:$G$1500,2,FALSE)), "")</f>
        <v/>
      </c>
      <c r="AE671" s="276"/>
      <c r="AF671" s="282"/>
      <c r="AG671" s="278">
        <f t="shared" si="103"/>
        <v>0</v>
      </c>
      <c r="AH671" s="280"/>
      <c r="AI671" s="280"/>
      <c r="AJ671" s="281" cm="1">
        <f t="array" ref="AJ671">IFERROR(_xlfn.IFS(AG671*AH671*AI671&gt;0,AG671*AH671*AI671,Q671&gt;0,Q671),0)</f>
        <v>0</v>
      </c>
      <c r="AK671" s="281">
        <f t="shared" si="106"/>
        <v>0</v>
      </c>
      <c r="AL671" s="278">
        <f t="shared" si="107"/>
        <v>0</v>
      </c>
      <c r="AM671" s="196" t="str" cm="1">
        <f t="array" ref="AM671">IFERROR(_xlfn.IFS(IFERROR(VLOOKUP(AG671&amp;AH671&amp;AI671,'AP Scores'!$F$2:$G$1500,2,FALSE),"")&lt;&gt;"",VLOOKUP(AG671&amp;AH671&amp;AI671,'AP Scores'!$F$2:$G$1500,2,FALSE),T671&lt;&gt;"",T671),"")</f>
        <v/>
      </c>
    </row>
    <row r="672" spans="1:39" ht="15">
      <c r="A672" s="106">
        <v>659</v>
      </c>
      <c r="B672" s="275"/>
      <c r="C672" s="275"/>
      <c r="D672" s="275"/>
      <c r="E672" s="203"/>
      <c r="F672" s="276"/>
      <c r="G672" s="276"/>
      <c r="H672" s="276"/>
      <c r="I672" s="277"/>
      <c r="J672" s="276"/>
      <c r="K672" s="204"/>
      <c r="L672" s="276"/>
      <c r="M672" s="276"/>
      <c r="N672" s="277"/>
      <c r="O672" s="276"/>
      <c r="P672" s="277"/>
      <c r="Q672" s="194">
        <f t="shared" si="108"/>
        <v>0</v>
      </c>
      <c r="R672" s="355">
        <f t="shared" si="104"/>
        <v>0</v>
      </c>
      <c r="S672" s="278">
        <f t="shared" si="100"/>
        <v>0</v>
      </c>
      <c r="T672" s="195" t="str">
        <f>IFERROR((VLOOKUP(I672&amp;N672&amp;P672,'AP Scores'!$F$2:$G$1500,2,FALSE)), "")</f>
        <v/>
      </c>
      <c r="U672" s="276"/>
      <c r="V672" s="279"/>
      <c r="W672" s="275"/>
      <c r="X672" s="355">
        <f t="shared" si="101"/>
        <v>0</v>
      </c>
      <c r="Y672" s="280"/>
      <c r="Z672" s="280"/>
      <c r="AA672" s="281">
        <f t="shared" si="109"/>
        <v>0</v>
      </c>
      <c r="AB672" s="281">
        <f t="shared" si="105"/>
        <v>0</v>
      </c>
      <c r="AC672" s="281">
        <f t="shared" si="102"/>
        <v>0</v>
      </c>
      <c r="AD672" s="195" t="str">
        <f>IFERROR((VLOOKUP(X672&amp;Y672&amp;Z672,'AP Scores'!$F$2:$G$1500,2,FALSE)), "")</f>
        <v/>
      </c>
      <c r="AE672" s="276"/>
      <c r="AF672" s="282"/>
      <c r="AG672" s="278">
        <f t="shared" si="103"/>
        <v>0</v>
      </c>
      <c r="AH672" s="280"/>
      <c r="AI672" s="280"/>
      <c r="AJ672" s="281" cm="1">
        <f t="array" ref="AJ672">IFERROR(_xlfn.IFS(AG672*AH672*AI672&gt;0,AG672*AH672*AI672,Q672&gt;0,Q672),0)</f>
        <v>0</v>
      </c>
      <c r="AK672" s="281">
        <f t="shared" si="106"/>
        <v>0</v>
      </c>
      <c r="AL672" s="278">
        <f t="shared" si="107"/>
        <v>0</v>
      </c>
      <c r="AM672" s="196" t="str" cm="1">
        <f t="array" ref="AM672">IFERROR(_xlfn.IFS(IFERROR(VLOOKUP(AG672&amp;AH672&amp;AI672,'AP Scores'!$F$2:$G$1500,2,FALSE),"")&lt;&gt;"",VLOOKUP(AG672&amp;AH672&amp;AI672,'AP Scores'!$F$2:$G$1500,2,FALSE),T672&lt;&gt;"",T672),"")</f>
        <v/>
      </c>
    </row>
    <row r="673" spans="1:39" ht="15">
      <c r="A673" s="106">
        <v>660</v>
      </c>
      <c r="B673" s="275"/>
      <c r="C673" s="275"/>
      <c r="D673" s="275"/>
      <c r="E673" s="203"/>
      <c r="F673" s="276"/>
      <c r="G673" s="276"/>
      <c r="H673" s="276"/>
      <c r="I673" s="277"/>
      <c r="J673" s="276"/>
      <c r="K673" s="204"/>
      <c r="L673" s="276"/>
      <c r="M673" s="276"/>
      <c r="N673" s="277"/>
      <c r="O673" s="276"/>
      <c r="P673" s="277"/>
      <c r="Q673" s="194">
        <f t="shared" si="108"/>
        <v>0</v>
      </c>
      <c r="R673" s="355">
        <f t="shared" si="104"/>
        <v>0</v>
      </c>
      <c r="S673" s="278">
        <f t="shared" si="100"/>
        <v>0</v>
      </c>
      <c r="T673" s="195" t="str">
        <f>IFERROR((VLOOKUP(I673&amp;N673&amp;P673,'AP Scores'!$F$2:$G$1500,2,FALSE)), "")</f>
        <v/>
      </c>
      <c r="U673" s="276"/>
      <c r="V673" s="279"/>
      <c r="W673" s="275"/>
      <c r="X673" s="355">
        <f t="shared" si="101"/>
        <v>0</v>
      </c>
      <c r="Y673" s="280"/>
      <c r="Z673" s="280"/>
      <c r="AA673" s="281">
        <f t="shared" si="109"/>
        <v>0</v>
      </c>
      <c r="AB673" s="281">
        <f t="shared" si="105"/>
        <v>0</v>
      </c>
      <c r="AC673" s="281">
        <f t="shared" si="102"/>
        <v>0</v>
      </c>
      <c r="AD673" s="195" t="str">
        <f>IFERROR((VLOOKUP(X673&amp;Y673&amp;Z673,'AP Scores'!$F$2:$G$1500,2,FALSE)), "")</f>
        <v/>
      </c>
      <c r="AE673" s="276"/>
      <c r="AF673" s="282"/>
      <c r="AG673" s="278">
        <f t="shared" si="103"/>
        <v>0</v>
      </c>
      <c r="AH673" s="280"/>
      <c r="AI673" s="280"/>
      <c r="AJ673" s="281" cm="1">
        <f t="array" ref="AJ673">IFERROR(_xlfn.IFS(AG673*AH673*AI673&gt;0,AG673*AH673*AI673,Q673&gt;0,Q673),0)</f>
        <v>0</v>
      </c>
      <c r="AK673" s="281">
        <f t="shared" si="106"/>
        <v>0</v>
      </c>
      <c r="AL673" s="278">
        <f t="shared" si="107"/>
        <v>0</v>
      </c>
      <c r="AM673" s="196" t="str" cm="1">
        <f t="array" ref="AM673">IFERROR(_xlfn.IFS(IFERROR(VLOOKUP(AG673&amp;AH673&amp;AI673,'AP Scores'!$F$2:$G$1500,2,FALSE),"")&lt;&gt;"",VLOOKUP(AG673&amp;AH673&amp;AI673,'AP Scores'!$F$2:$G$1500,2,FALSE),T673&lt;&gt;"",T673),"")</f>
        <v/>
      </c>
    </row>
    <row r="674" spans="1:39" ht="15">
      <c r="A674" s="106">
        <v>661</v>
      </c>
      <c r="B674" s="275"/>
      <c r="C674" s="275"/>
      <c r="D674" s="275"/>
      <c r="E674" s="203"/>
      <c r="F674" s="276"/>
      <c r="G674" s="276"/>
      <c r="H674" s="276"/>
      <c r="I674" s="277"/>
      <c r="J674" s="276"/>
      <c r="K674" s="204"/>
      <c r="L674" s="276"/>
      <c r="M674" s="276"/>
      <c r="N674" s="277"/>
      <c r="O674" s="276"/>
      <c r="P674" s="277"/>
      <c r="Q674" s="194">
        <f t="shared" si="108"/>
        <v>0</v>
      </c>
      <c r="R674" s="355">
        <f t="shared" si="104"/>
        <v>0</v>
      </c>
      <c r="S674" s="278">
        <f t="shared" si="100"/>
        <v>0</v>
      </c>
      <c r="T674" s="195" t="str">
        <f>IFERROR((VLOOKUP(I674&amp;N674&amp;P674,'AP Scores'!$F$2:$G$1500,2,FALSE)), "")</f>
        <v/>
      </c>
      <c r="U674" s="276"/>
      <c r="V674" s="279"/>
      <c r="W674" s="275"/>
      <c r="X674" s="355">
        <f t="shared" si="101"/>
        <v>0</v>
      </c>
      <c r="Y674" s="280"/>
      <c r="Z674" s="280"/>
      <c r="AA674" s="281">
        <f t="shared" si="109"/>
        <v>0</v>
      </c>
      <c r="AB674" s="281">
        <f t="shared" si="105"/>
        <v>0</v>
      </c>
      <c r="AC674" s="281">
        <f t="shared" si="102"/>
        <v>0</v>
      </c>
      <c r="AD674" s="195" t="str">
        <f>IFERROR((VLOOKUP(X674&amp;Y674&amp;Z674,'AP Scores'!$F$2:$G$1500,2,FALSE)), "")</f>
        <v/>
      </c>
      <c r="AE674" s="276"/>
      <c r="AF674" s="282"/>
      <c r="AG674" s="278">
        <f t="shared" si="103"/>
        <v>0</v>
      </c>
      <c r="AH674" s="280"/>
      <c r="AI674" s="280"/>
      <c r="AJ674" s="281" cm="1">
        <f t="array" ref="AJ674">IFERROR(_xlfn.IFS(AG674*AH674*AI674&gt;0,AG674*AH674*AI674,Q674&gt;0,Q674),0)</f>
        <v>0</v>
      </c>
      <c r="AK674" s="281">
        <f t="shared" si="106"/>
        <v>0</v>
      </c>
      <c r="AL674" s="278">
        <f t="shared" si="107"/>
        <v>0</v>
      </c>
      <c r="AM674" s="196" t="str" cm="1">
        <f t="array" ref="AM674">IFERROR(_xlfn.IFS(IFERROR(VLOOKUP(AG674&amp;AH674&amp;AI674,'AP Scores'!$F$2:$G$1500,2,FALSE),"")&lt;&gt;"",VLOOKUP(AG674&amp;AH674&amp;AI674,'AP Scores'!$F$2:$G$1500,2,FALSE),T674&lt;&gt;"",T674),"")</f>
        <v/>
      </c>
    </row>
    <row r="675" spans="1:39" ht="15">
      <c r="A675" s="106">
        <v>662</v>
      </c>
      <c r="B675" s="275"/>
      <c r="C675" s="275"/>
      <c r="D675" s="275"/>
      <c r="E675" s="203"/>
      <c r="F675" s="276"/>
      <c r="G675" s="276"/>
      <c r="H675" s="276"/>
      <c r="I675" s="277"/>
      <c r="J675" s="276"/>
      <c r="K675" s="204"/>
      <c r="L675" s="276"/>
      <c r="M675" s="276"/>
      <c r="N675" s="277"/>
      <c r="O675" s="276"/>
      <c r="P675" s="277"/>
      <c r="Q675" s="194">
        <f t="shared" si="108"/>
        <v>0</v>
      </c>
      <c r="R675" s="355">
        <f t="shared" si="104"/>
        <v>0</v>
      </c>
      <c r="S675" s="278">
        <f t="shared" si="100"/>
        <v>0</v>
      </c>
      <c r="T675" s="195" t="str">
        <f>IFERROR((VLOOKUP(I675&amp;N675&amp;P675,'AP Scores'!$F$2:$G$1500,2,FALSE)), "")</f>
        <v/>
      </c>
      <c r="U675" s="276"/>
      <c r="V675" s="279"/>
      <c r="W675" s="275"/>
      <c r="X675" s="355">
        <f t="shared" si="101"/>
        <v>0</v>
      </c>
      <c r="Y675" s="280"/>
      <c r="Z675" s="280"/>
      <c r="AA675" s="281">
        <f t="shared" si="109"/>
        <v>0</v>
      </c>
      <c r="AB675" s="281">
        <f t="shared" si="105"/>
        <v>0</v>
      </c>
      <c r="AC675" s="281">
        <f t="shared" si="102"/>
        <v>0</v>
      </c>
      <c r="AD675" s="195" t="str">
        <f>IFERROR((VLOOKUP(X675&amp;Y675&amp;Z675,'AP Scores'!$F$2:$G$1500,2,FALSE)), "")</f>
        <v/>
      </c>
      <c r="AE675" s="276"/>
      <c r="AF675" s="282"/>
      <c r="AG675" s="278">
        <f t="shared" si="103"/>
        <v>0</v>
      </c>
      <c r="AH675" s="280"/>
      <c r="AI675" s="280"/>
      <c r="AJ675" s="281" cm="1">
        <f t="array" ref="AJ675">IFERROR(_xlfn.IFS(AG675*AH675*AI675&gt;0,AG675*AH675*AI675,Q675&gt;0,Q675),0)</f>
        <v>0</v>
      </c>
      <c r="AK675" s="281">
        <f t="shared" si="106"/>
        <v>0</v>
      </c>
      <c r="AL675" s="278">
        <f t="shared" si="107"/>
        <v>0</v>
      </c>
      <c r="AM675" s="196" t="str" cm="1">
        <f t="array" ref="AM675">IFERROR(_xlfn.IFS(IFERROR(VLOOKUP(AG675&amp;AH675&amp;AI675,'AP Scores'!$F$2:$G$1500,2,FALSE),"")&lt;&gt;"",VLOOKUP(AG675&amp;AH675&amp;AI675,'AP Scores'!$F$2:$G$1500,2,FALSE),T675&lt;&gt;"",T675),"")</f>
        <v/>
      </c>
    </row>
    <row r="676" spans="1:39" ht="15">
      <c r="A676" s="106">
        <v>663</v>
      </c>
      <c r="B676" s="275"/>
      <c r="C676" s="275"/>
      <c r="D676" s="275"/>
      <c r="E676" s="203"/>
      <c r="F676" s="276"/>
      <c r="G676" s="276"/>
      <c r="H676" s="276"/>
      <c r="I676" s="277"/>
      <c r="J676" s="276"/>
      <c r="K676" s="204"/>
      <c r="L676" s="276"/>
      <c r="M676" s="276"/>
      <c r="N676" s="277"/>
      <c r="O676" s="276"/>
      <c r="P676" s="277"/>
      <c r="Q676" s="194">
        <f t="shared" si="108"/>
        <v>0</v>
      </c>
      <c r="R676" s="355">
        <f t="shared" si="104"/>
        <v>0</v>
      </c>
      <c r="S676" s="278">
        <f t="shared" si="100"/>
        <v>0</v>
      </c>
      <c r="T676" s="195" t="str">
        <f>IFERROR((VLOOKUP(I676&amp;N676&amp;P676,'AP Scores'!$F$2:$G$1500,2,FALSE)), "")</f>
        <v/>
      </c>
      <c r="U676" s="276"/>
      <c r="V676" s="279"/>
      <c r="W676" s="275"/>
      <c r="X676" s="355">
        <f t="shared" si="101"/>
        <v>0</v>
      </c>
      <c r="Y676" s="280"/>
      <c r="Z676" s="280"/>
      <c r="AA676" s="281">
        <f t="shared" si="109"/>
        <v>0</v>
      </c>
      <c r="AB676" s="281">
        <f t="shared" si="105"/>
        <v>0</v>
      </c>
      <c r="AC676" s="281">
        <f t="shared" si="102"/>
        <v>0</v>
      </c>
      <c r="AD676" s="195" t="str">
        <f>IFERROR((VLOOKUP(X676&amp;Y676&amp;Z676,'AP Scores'!$F$2:$G$1500,2,FALSE)), "")</f>
        <v/>
      </c>
      <c r="AE676" s="276"/>
      <c r="AF676" s="282"/>
      <c r="AG676" s="278">
        <f t="shared" si="103"/>
        <v>0</v>
      </c>
      <c r="AH676" s="280"/>
      <c r="AI676" s="280"/>
      <c r="AJ676" s="281" cm="1">
        <f t="array" ref="AJ676">IFERROR(_xlfn.IFS(AG676*AH676*AI676&gt;0,AG676*AH676*AI676,Q676&gt;0,Q676),0)</f>
        <v>0</v>
      </c>
      <c r="AK676" s="281">
        <f t="shared" si="106"/>
        <v>0</v>
      </c>
      <c r="AL676" s="278">
        <f t="shared" si="107"/>
        <v>0</v>
      </c>
      <c r="AM676" s="196" t="str" cm="1">
        <f t="array" ref="AM676">IFERROR(_xlfn.IFS(IFERROR(VLOOKUP(AG676&amp;AH676&amp;AI676,'AP Scores'!$F$2:$G$1500,2,FALSE),"")&lt;&gt;"",VLOOKUP(AG676&amp;AH676&amp;AI676,'AP Scores'!$F$2:$G$1500,2,FALSE),T676&lt;&gt;"",T676),"")</f>
        <v/>
      </c>
    </row>
    <row r="677" spans="1:39" ht="15">
      <c r="A677" s="106">
        <v>664</v>
      </c>
      <c r="B677" s="275"/>
      <c r="C677" s="275"/>
      <c r="D677" s="275"/>
      <c r="E677" s="203"/>
      <c r="F677" s="276"/>
      <c r="G677" s="276"/>
      <c r="H677" s="276"/>
      <c r="I677" s="277"/>
      <c r="J677" s="276"/>
      <c r="K677" s="204"/>
      <c r="L677" s="276"/>
      <c r="M677" s="276"/>
      <c r="N677" s="277"/>
      <c r="O677" s="276"/>
      <c r="P677" s="277"/>
      <c r="Q677" s="194">
        <f t="shared" si="108"/>
        <v>0</v>
      </c>
      <c r="R677" s="355">
        <f t="shared" si="104"/>
        <v>0</v>
      </c>
      <c r="S677" s="278">
        <f t="shared" si="100"/>
        <v>0</v>
      </c>
      <c r="T677" s="195" t="str">
        <f>IFERROR((VLOOKUP(I677&amp;N677&amp;P677,'AP Scores'!$F$2:$G$1500,2,FALSE)), "")</f>
        <v/>
      </c>
      <c r="U677" s="276"/>
      <c r="V677" s="279"/>
      <c r="W677" s="275"/>
      <c r="X677" s="355">
        <f t="shared" si="101"/>
        <v>0</v>
      </c>
      <c r="Y677" s="280"/>
      <c r="Z677" s="280"/>
      <c r="AA677" s="281">
        <f t="shared" si="109"/>
        <v>0</v>
      </c>
      <c r="AB677" s="281">
        <f t="shared" si="105"/>
        <v>0</v>
      </c>
      <c r="AC677" s="281">
        <f t="shared" si="102"/>
        <v>0</v>
      </c>
      <c r="AD677" s="195" t="str">
        <f>IFERROR((VLOOKUP(X677&amp;Y677&amp;Z677,'AP Scores'!$F$2:$G$1500,2,FALSE)), "")</f>
        <v/>
      </c>
      <c r="AE677" s="276"/>
      <c r="AF677" s="282"/>
      <c r="AG677" s="278">
        <f t="shared" si="103"/>
        <v>0</v>
      </c>
      <c r="AH677" s="280"/>
      <c r="AI677" s="280"/>
      <c r="AJ677" s="281" cm="1">
        <f t="array" ref="AJ677">IFERROR(_xlfn.IFS(AG677*AH677*AI677&gt;0,AG677*AH677*AI677,Q677&gt;0,Q677),0)</f>
        <v>0</v>
      </c>
      <c r="AK677" s="281">
        <f t="shared" si="106"/>
        <v>0</v>
      </c>
      <c r="AL677" s="278">
        <f t="shared" si="107"/>
        <v>0</v>
      </c>
      <c r="AM677" s="196" t="str" cm="1">
        <f t="array" ref="AM677">IFERROR(_xlfn.IFS(IFERROR(VLOOKUP(AG677&amp;AH677&amp;AI677,'AP Scores'!$F$2:$G$1500,2,FALSE),"")&lt;&gt;"",VLOOKUP(AG677&amp;AH677&amp;AI677,'AP Scores'!$F$2:$G$1500,2,FALSE),T677&lt;&gt;"",T677),"")</f>
        <v/>
      </c>
    </row>
    <row r="678" spans="1:39" ht="15">
      <c r="A678" s="106">
        <v>665</v>
      </c>
      <c r="B678" s="275"/>
      <c r="C678" s="275"/>
      <c r="D678" s="275"/>
      <c r="E678" s="203"/>
      <c r="F678" s="276"/>
      <c r="G678" s="276"/>
      <c r="H678" s="276"/>
      <c r="I678" s="277"/>
      <c r="J678" s="276"/>
      <c r="K678" s="204"/>
      <c r="L678" s="276"/>
      <c r="M678" s="276"/>
      <c r="N678" s="277"/>
      <c r="O678" s="276"/>
      <c r="P678" s="277"/>
      <c r="Q678" s="194">
        <f t="shared" si="108"/>
        <v>0</v>
      </c>
      <c r="R678" s="355">
        <f t="shared" si="104"/>
        <v>0</v>
      </c>
      <c r="S678" s="278">
        <f t="shared" si="100"/>
        <v>0</v>
      </c>
      <c r="T678" s="195" t="str">
        <f>IFERROR((VLOOKUP(I678&amp;N678&amp;P678,'AP Scores'!$F$2:$G$1500,2,FALSE)), "")</f>
        <v/>
      </c>
      <c r="U678" s="276"/>
      <c r="V678" s="279"/>
      <c r="W678" s="275"/>
      <c r="X678" s="355">
        <f t="shared" si="101"/>
        <v>0</v>
      </c>
      <c r="Y678" s="280"/>
      <c r="Z678" s="280"/>
      <c r="AA678" s="281">
        <f t="shared" si="109"/>
        <v>0</v>
      </c>
      <c r="AB678" s="281">
        <f t="shared" si="105"/>
        <v>0</v>
      </c>
      <c r="AC678" s="281">
        <f t="shared" si="102"/>
        <v>0</v>
      </c>
      <c r="AD678" s="195" t="str">
        <f>IFERROR((VLOOKUP(X678&amp;Y678&amp;Z678,'AP Scores'!$F$2:$G$1500,2,FALSE)), "")</f>
        <v/>
      </c>
      <c r="AE678" s="276"/>
      <c r="AF678" s="282"/>
      <c r="AG678" s="278">
        <f t="shared" si="103"/>
        <v>0</v>
      </c>
      <c r="AH678" s="280"/>
      <c r="AI678" s="280"/>
      <c r="AJ678" s="281" cm="1">
        <f t="array" ref="AJ678">IFERROR(_xlfn.IFS(AG678*AH678*AI678&gt;0,AG678*AH678*AI678,Q678&gt;0,Q678),0)</f>
        <v>0</v>
      </c>
      <c r="AK678" s="281">
        <f t="shared" si="106"/>
        <v>0</v>
      </c>
      <c r="AL678" s="278">
        <f t="shared" si="107"/>
        <v>0</v>
      </c>
      <c r="AM678" s="196" t="str" cm="1">
        <f t="array" ref="AM678">IFERROR(_xlfn.IFS(IFERROR(VLOOKUP(AG678&amp;AH678&amp;AI678,'AP Scores'!$F$2:$G$1500,2,FALSE),"")&lt;&gt;"",VLOOKUP(AG678&amp;AH678&amp;AI678,'AP Scores'!$F$2:$G$1500,2,FALSE),T678&lt;&gt;"",T678),"")</f>
        <v/>
      </c>
    </row>
    <row r="679" spans="1:39" ht="15">
      <c r="A679" s="106">
        <v>666</v>
      </c>
      <c r="B679" s="275"/>
      <c r="C679" s="275"/>
      <c r="D679" s="275"/>
      <c r="E679" s="203"/>
      <c r="F679" s="276"/>
      <c r="G679" s="276"/>
      <c r="H679" s="276"/>
      <c r="I679" s="277"/>
      <c r="J679" s="276"/>
      <c r="K679" s="204"/>
      <c r="L679" s="276"/>
      <c r="M679" s="276"/>
      <c r="N679" s="277"/>
      <c r="O679" s="276"/>
      <c r="P679" s="277"/>
      <c r="Q679" s="194">
        <f t="shared" si="108"/>
        <v>0</v>
      </c>
      <c r="R679" s="355">
        <f t="shared" si="104"/>
        <v>0</v>
      </c>
      <c r="S679" s="278">
        <f t="shared" si="100"/>
        <v>0</v>
      </c>
      <c r="T679" s="195" t="str">
        <f>IFERROR((VLOOKUP(I679&amp;N679&amp;P679,'AP Scores'!$F$2:$G$1500,2,FALSE)), "")</f>
        <v/>
      </c>
      <c r="U679" s="276"/>
      <c r="V679" s="279"/>
      <c r="W679" s="275"/>
      <c r="X679" s="355">
        <f t="shared" si="101"/>
        <v>0</v>
      </c>
      <c r="Y679" s="280"/>
      <c r="Z679" s="280"/>
      <c r="AA679" s="281">
        <f t="shared" si="109"/>
        <v>0</v>
      </c>
      <c r="AB679" s="281">
        <f t="shared" si="105"/>
        <v>0</v>
      </c>
      <c r="AC679" s="281">
        <f t="shared" si="102"/>
        <v>0</v>
      </c>
      <c r="AD679" s="195" t="str">
        <f>IFERROR((VLOOKUP(X679&amp;Y679&amp;Z679,'AP Scores'!$F$2:$G$1500,2,FALSE)), "")</f>
        <v/>
      </c>
      <c r="AE679" s="276"/>
      <c r="AF679" s="282"/>
      <c r="AG679" s="278">
        <f t="shared" si="103"/>
        <v>0</v>
      </c>
      <c r="AH679" s="280"/>
      <c r="AI679" s="280"/>
      <c r="AJ679" s="281" cm="1">
        <f t="array" ref="AJ679">IFERROR(_xlfn.IFS(AG679*AH679*AI679&gt;0,AG679*AH679*AI679,Q679&gt;0,Q679),0)</f>
        <v>0</v>
      </c>
      <c r="AK679" s="281">
        <f t="shared" si="106"/>
        <v>0</v>
      </c>
      <c r="AL679" s="278">
        <f t="shared" si="107"/>
        <v>0</v>
      </c>
      <c r="AM679" s="196" t="str" cm="1">
        <f t="array" ref="AM679">IFERROR(_xlfn.IFS(IFERROR(VLOOKUP(AG679&amp;AH679&amp;AI679,'AP Scores'!$F$2:$G$1500,2,FALSE),"")&lt;&gt;"",VLOOKUP(AG679&amp;AH679&amp;AI679,'AP Scores'!$F$2:$G$1500,2,FALSE),T679&lt;&gt;"",T679),"")</f>
        <v/>
      </c>
    </row>
    <row r="680" spans="1:39" ht="15">
      <c r="A680" s="106">
        <v>667</v>
      </c>
      <c r="B680" s="275"/>
      <c r="C680" s="275"/>
      <c r="D680" s="275"/>
      <c r="E680" s="203"/>
      <c r="F680" s="276"/>
      <c r="G680" s="276"/>
      <c r="H680" s="276"/>
      <c r="I680" s="277"/>
      <c r="J680" s="276"/>
      <c r="K680" s="204"/>
      <c r="L680" s="276"/>
      <c r="M680" s="276"/>
      <c r="N680" s="277"/>
      <c r="O680" s="276"/>
      <c r="P680" s="277"/>
      <c r="Q680" s="194">
        <f t="shared" si="108"/>
        <v>0</v>
      </c>
      <c r="R680" s="355">
        <f t="shared" si="104"/>
        <v>0</v>
      </c>
      <c r="S680" s="278">
        <f t="shared" si="100"/>
        <v>0</v>
      </c>
      <c r="T680" s="195" t="str">
        <f>IFERROR((VLOOKUP(I680&amp;N680&amp;P680,'AP Scores'!$F$2:$G$1500,2,FALSE)), "")</f>
        <v/>
      </c>
      <c r="U680" s="276"/>
      <c r="V680" s="279"/>
      <c r="W680" s="275"/>
      <c r="X680" s="355">
        <f t="shared" si="101"/>
        <v>0</v>
      </c>
      <c r="Y680" s="280"/>
      <c r="Z680" s="280"/>
      <c r="AA680" s="281">
        <f t="shared" si="109"/>
        <v>0</v>
      </c>
      <c r="AB680" s="281">
        <f t="shared" si="105"/>
        <v>0</v>
      </c>
      <c r="AC680" s="281">
        <f t="shared" si="102"/>
        <v>0</v>
      </c>
      <c r="AD680" s="195" t="str">
        <f>IFERROR((VLOOKUP(X680&amp;Y680&amp;Z680,'AP Scores'!$F$2:$G$1500,2,FALSE)), "")</f>
        <v/>
      </c>
      <c r="AE680" s="276"/>
      <c r="AF680" s="282"/>
      <c r="AG680" s="278">
        <f t="shared" si="103"/>
        <v>0</v>
      </c>
      <c r="AH680" s="280"/>
      <c r="AI680" s="280"/>
      <c r="AJ680" s="281" cm="1">
        <f t="array" ref="AJ680">IFERROR(_xlfn.IFS(AG680*AH680*AI680&gt;0,AG680*AH680*AI680,Q680&gt;0,Q680),0)</f>
        <v>0</v>
      </c>
      <c r="AK680" s="281">
        <f t="shared" si="106"/>
        <v>0</v>
      </c>
      <c r="AL680" s="278">
        <f t="shared" si="107"/>
        <v>0</v>
      </c>
      <c r="AM680" s="196" t="str" cm="1">
        <f t="array" ref="AM680">IFERROR(_xlfn.IFS(IFERROR(VLOOKUP(AG680&amp;AH680&amp;AI680,'AP Scores'!$F$2:$G$1500,2,FALSE),"")&lt;&gt;"",VLOOKUP(AG680&amp;AH680&amp;AI680,'AP Scores'!$F$2:$G$1500,2,FALSE),T680&lt;&gt;"",T680),"")</f>
        <v/>
      </c>
    </row>
    <row r="681" spans="1:39" ht="15">
      <c r="A681" s="106">
        <v>668</v>
      </c>
      <c r="B681" s="275"/>
      <c r="C681" s="275"/>
      <c r="D681" s="275"/>
      <c r="E681" s="203"/>
      <c r="F681" s="276"/>
      <c r="G681" s="276"/>
      <c r="H681" s="276"/>
      <c r="I681" s="277"/>
      <c r="J681" s="276"/>
      <c r="K681" s="204"/>
      <c r="L681" s="276"/>
      <c r="M681" s="276"/>
      <c r="N681" s="277"/>
      <c r="O681" s="276"/>
      <c r="P681" s="277"/>
      <c r="Q681" s="194">
        <f t="shared" si="108"/>
        <v>0</v>
      </c>
      <c r="R681" s="355">
        <f t="shared" si="104"/>
        <v>0</v>
      </c>
      <c r="S681" s="278">
        <f t="shared" si="100"/>
        <v>0</v>
      </c>
      <c r="T681" s="195" t="str">
        <f>IFERROR((VLOOKUP(I681&amp;N681&amp;P681,'AP Scores'!$F$2:$G$1500,2,FALSE)), "")</f>
        <v/>
      </c>
      <c r="U681" s="276"/>
      <c r="V681" s="279"/>
      <c r="W681" s="275"/>
      <c r="X681" s="355">
        <f t="shared" si="101"/>
        <v>0</v>
      </c>
      <c r="Y681" s="280"/>
      <c r="Z681" s="280"/>
      <c r="AA681" s="281">
        <f t="shared" si="109"/>
        <v>0</v>
      </c>
      <c r="AB681" s="281">
        <f t="shared" si="105"/>
        <v>0</v>
      </c>
      <c r="AC681" s="281">
        <f t="shared" si="102"/>
        <v>0</v>
      </c>
      <c r="AD681" s="195" t="str">
        <f>IFERROR((VLOOKUP(X681&amp;Y681&amp;Z681,'AP Scores'!$F$2:$G$1500,2,FALSE)), "")</f>
        <v/>
      </c>
      <c r="AE681" s="276"/>
      <c r="AF681" s="282"/>
      <c r="AG681" s="278">
        <f t="shared" si="103"/>
        <v>0</v>
      </c>
      <c r="AH681" s="280"/>
      <c r="AI681" s="280"/>
      <c r="AJ681" s="281" cm="1">
        <f t="array" ref="AJ681">IFERROR(_xlfn.IFS(AG681*AH681*AI681&gt;0,AG681*AH681*AI681,Q681&gt;0,Q681),0)</f>
        <v>0</v>
      </c>
      <c r="AK681" s="281">
        <f t="shared" si="106"/>
        <v>0</v>
      </c>
      <c r="AL681" s="278">
        <f t="shared" si="107"/>
        <v>0</v>
      </c>
      <c r="AM681" s="196" t="str" cm="1">
        <f t="array" ref="AM681">IFERROR(_xlfn.IFS(IFERROR(VLOOKUP(AG681&amp;AH681&amp;AI681,'AP Scores'!$F$2:$G$1500,2,FALSE),"")&lt;&gt;"",VLOOKUP(AG681&amp;AH681&amp;AI681,'AP Scores'!$F$2:$G$1500,2,FALSE),T681&lt;&gt;"",T681),"")</f>
        <v/>
      </c>
    </row>
    <row r="682" spans="1:39" ht="15">
      <c r="A682" s="106">
        <v>669</v>
      </c>
      <c r="B682" s="275"/>
      <c r="C682" s="275"/>
      <c r="D682" s="275"/>
      <c r="E682" s="203"/>
      <c r="F682" s="276"/>
      <c r="G682" s="276"/>
      <c r="H682" s="276"/>
      <c r="I682" s="277"/>
      <c r="J682" s="276"/>
      <c r="K682" s="204"/>
      <c r="L682" s="276"/>
      <c r="M682" s="276"/>
      <c r="N682" s="277"/>
      <c r="O682" s="276"/>
      <c r="P682" s="277"/>
      <c r="Q682" s="194">
        <f t="shared" si="108"/>
        <v>0</v>
      </c>
      <c r="R682" s="355">
        <f t="shared" si="104"/>
        <v>0</v>
      </c>
      <c r="S682" s="278">
        <f t="shared" si="100"/>
        <v>0</v>
      </c>
      <c r="T682" s="195" t="str">
        <f>IFERROR((VLOOKUP(I682&amp;N682&amp;P682,'AP Scores'!$F$2:$G$1500,2,FALSE)), "")</f>
        <v/>
      </c>
      <c r="U682" s="276"/>
      <c r="V682" s="279"/>
      <c r="W682" s="275"/>
      <c r="X682" s="355">
        <f t="shared" si="101"/>
        <v>0</v>
      </c>
      <c r="Y682" s="280"/>
      <c r="Z682" s="280"/>
      <c r="AA682" s="281">
        <f t="shared" si="109"/>
        <v>0</v>
      </c>
      <c r="AB682" s="281">
        <f t="shared" si="105"/>
        <v>0</v>
      </c>
      <c r="AC682" s="281">
        <f t="shared" si="102"/>
        <v>0</v>
      </c>
      <c r="AD682" s="195" t="str">
        <f>IFERROR((VLOOKUP(X682&amp;Y682&amp;Z682,'AP Scores'!$F$2:$G$1500,2,FALSE)), "")</f>
        <v/>
      </c>
      <c r="AE682" s="276"/>
      <c r="AF682" s="282"/>
      <c r="AG682" s="278">
        <f t="shared" si="103"/>
        <v>0</v>
      </c>
      <c r="AH682" s="280"/>
      <c r="AI682" s="280"/>
      <c r="AJ682" s="281" cm="1">
        <f t="array" ref="AJ682">IFERROR(_xlfn.IFS(AG682*AH682*AI682&gt;0,AG682*AH682*AI682,Q682&gt;0,Q682),0)</f>
        <v>0</v>
      </c>
      <c r="AK682" s="281">
        <f t="shared" si="106"/>
        <v>0</v>
      </c>
      <c r="AL682" s="278">
        <f t="shared" si="107"/>
        <v>0</v>
      </c>
      <c r="AM682" s="196" t="str" cm="1">
        <f t="array" ref="AM682">IFERROR(_xlfn.IFS(IFERROR(VLOOKUP(AG682&amp;AH682&amp;AI682,'AP Scores'!$F$2:$G$1500,2,FALSE),"")&lt;&gt;"",VLOOKUP(AG682&amp;AH682&amp;AI682,'AP Scores'!$F$2:$G$1500,2,FALSE),T682&lt;&gt;"",T682),"")</f>
        <v/>
      </c>
    </row>
    <row r="683" spans="1:39" ht="15">
      <c r="A683" s="106">
        <v>670</v>
      </c>
      <c r="B683" s="275"/>
      <c r="C683" s="275"/>
      <c r="D683" s="275"/>
      <c r="E683" s="203"/>
      <c r="F683" s="276"/>
      <c r="G683" s="276"/>
      <c r="H683" s="276"/>
      <c r="I683" s="277"/>
      <c r="J683" s="276"/>
      <c r="K683" s="204"/>
      <c r="L683" s="276"/>
      <c r="M683" s="276"/>
      <c r="N683" s="277"/>
      <c r="O683" s="276"/>
      <c r="P683" s="277"/>
      <c r="Q683" s="194">
        <f t="shared" si="108"/>
        <v>0</v>
      </c>
      <c r="R683" s="355">
        <f t="shared" si="104"/>
        <v>0</v>
      </c>
      <c r="S683" s="278">
        <f t="shared" si="100"/>
        <v>0</v>
      </c>
      <c r="T683" s="195" t="str">
        <f>IFERROR((VLOOKUP(I683&amp;N683&amp;P683,'AP Scores'!$F$2:$G$1500,2,FALSE)), "")</f>
        <v/>
      </c>
      <c r="U683" s="276"/>
      <c r="V683" s="279"/>
      <c r="W683" s="275"/>
      <c r="X683" s="355">
        <f t="shared" si="101"/>
        <v>0</v>
      </c>
      <c r="Y683" s="280"/>
      <c r="Z683" s="280"/>
      <c r="AA683" s="281">
        <f t="shared" si="109"/>
        <v>0</v>
      </c>
      <c r="AB683" s="281">
        <f t="shared" si="105"/>
        <v>0</v>
      </c>
      <c r="AC683" s="281">
        <f t="shared" si="102"/>
        <v>0</v>
      </c>
      <c r="AD683" s="195" t="str">
        <f>IFERROR((VLOOKUP(X683&amp;Y683&amp;Z683,'AP Scores'!$F$2:$G$1500,2,FALSE)), "")</f>
        <v/>
      </c>
      <c r="AE683" s="276"/>
      <c r="AF683" s="282"/>
      <c r="AG683" s="278">
        <f t="shared" si="103"/>
        <v>0</v>
      </c>
      <c r="AH683" s="280"/>
      <c r="AI683" s="280"/>
      <c r="AJ683" s="281" cm="1">
        <f t="array" ref="AJ683">IFERROR(_xlfn.IFS(AG683*AH683*AI683&gt;0,AG683*AH683*AI683,Q683&gt;0,Q683),0)</f>
        <v>0</v>
      </c>
      <c r="AK683" s="281">
        <f t="shared" si="106"/>
        <v>0</v>
      </c>
      <c r="AL683" s="278">
        <f t="shared" si="107"/>
        <v>0</v>
      </c>
      <c r="AM683" s="196" t="str" cm="1">
        <f t="array" ref="AM683">IFERROR(_xlfn.IFS(IFERROR(VLOOKUP(AG683&amp;AH683&amp;AI683,'AP Scores'!$F$2:$G$1500,2,FALSE),"")&lt;&gt;"",VLOOKUP(AG683&amp;AH683&amp;AI683,'AP Scores'!$F$2:$G$1500,2,FALSE),T683&lt;&gt;"",T683),"")</f>
        <v/>
      </c>
    </row>
    <row r="684" spans="1:39" ht="15">
      <c r="A684" s="106">
        <v>671</v>
      </c>
      <c r="B684" s="275"/>
      <c r="C684" s="275"/>
      <c r="D684" s="275"/>
      <c r="E684" s="203"/>
      <c r="F684" s="276"/>
      <c r="G684" s="276"/>
      <c r="H684" s="276"/>
      <c r="I684" s="277"/>
      <c r="J684" s="276"/>
      <c r="K684" s="204"/>
      <c r="L684" s="276"/>
      <c r="M684" s="276"/>
      <c r="N684" s="277"/>
      <c r="O684" s="276"/>
      <c r="P684" s="277"/>
      <c r="Q684" s="194">
        <f t="shared" si="108"/>
        <v>0</v>
      </c>
      <c r="R684" s="355">
        <f t="shared" si="104"/>
        <v>0</v>
      </c>
      <c r="S684" s="278">
        <f t="shared" si="100"/>
        <v>0</v>
      </c>
      <c r="T684" s="195" t="str">
        <f>IFERROR((VLOOKUP(I684&amp;N684&amp;P684,'AP Scores'!$F$2:$G$1500,2,FALSE)), "")</f>
        <v/>
      </c>
      <c r="U684" s="276"/>
      <c r="V684" s="279"/>
      <c r="W684" s="275"/>
      <c r="X684" s="355">
        <f t="shared" si="101"/>
        <v>0</v>
      </c>
      <c r="Y684" s="280"/>
      <c r="Z684" s="280"/>
      <c r="AA684" s="281">
        <f t="shared" si="109"/>
        <v>0</v>
      </c>
      <c r="AB684" s="281">
        <f t="shared" si="105"/>
        <v>0</v>
      </c>
      <c r="AC684" s="281">
        <f t="shared" si="102"/>
        <v>0</v>
      </c>
      <c r="AD684" s="195" t="str">
        <f>IFERROR((VLOOKUP(X684&amp;Y684&amp;Z684,'AP Scores'!$F$2:$G$1500,2,FALSE)), "")</f>
        <v/>
      </c>
      <c r="AE684" s="276"/>
      <c r="AF684" s="282"/>
      <c r="AG684" s="278">
        <f t="shared" si="103"/>
        <v>0</v>
      </c>
      <c r="AH684" s="280"/>
      <c r="AI684" s="280"/>
      <c r="AJ684" s="281" cm="1">
        <f t="array" ref="AJ684">IFERROR(_xlfn.IFS(AG684*AH684*AI684&gt;0,AG684*AH684*AI684,Q684&gt;0,Q684),0)</f>
        <v>0</v>
      </c>
      <c r="AK684" s="281">
        <f t="shared" si="106"/>
        <v>0</v>
      </c>
      <c r="AL684" s="278">
        <f t="shared" si="107"/>
        <v>0</v>
      </c>
      <c r="AM684" s="196" t="str" cm="1">
        <f t="array" ref="AM684">IFERROR(_xlfn.IFS(IFERROR(VLOOKUP(AG684&amp;AH684&amp;AI684,'AP Scores'!$F$2:$G$1500,2,FALSE),"")&lt;&gt;"",VLOOKUP(AG684&amp;AH684&amp;AI684,'AP Scores'!$F$2:$G$1500,2,FALSE),T684&lt;&gt;"",T684),"")</f>
        <v/>
      </c>
    </row>
    <row r="685" spans="1:39" ht="15">
      <c r="A685" s="106">
        <v>672</v>
      </c>
      <c r="B685" s="275"/>
      <c r="C685" s="275"/>
      <c r="D685" s="275"/>
      <c r="E685" s="203"/>
      <c r="F685" s="276"/>
      <c r="G685" s="276"/>
      <c r="H685" s="276"/>
      <c r="I685" s="277"/>
      <c r="J685" s="276"/>
      <c r="K685" s="204"/>
      <c r="L685" s="276"/>
      <c r="M685" s="276"/>
      <c r="N685" s="277"/>
      <c r="O685" s="276"/>
      <c r="P685" s="277"/>
      <c r="Q685" s="194">
        <f t="shared" si="108"/>
        <v>0</v>
      </c>
      <c r="R685" s="355">
        <f t="shared" si="104"/>
        <v>0</v>
      </c>
      <c r="S685" s="278">
        <f t="shared" si="100"/>
        <v>0</v>
      </c>
      <c r="T685" s="195" t="str">
        <f>IFERROR((VLOOKUP(I685&amp;N685&amp;P685,'AP Scores'!$F$2:$G$1500,2,FALSE)), "")</f>
        <v/>
      </c>
      <c r="U685" s="276"/>
      <c r="V685" s="279"/>
      <c r="W685" s="275"/>
      <c r="X685" s="355">
        <f t="shared" si="101"/>
        <v>0</v>
      </c>
      <c r="Y685" s="280"/>
      <c r="Z685" s="280"/>
      <c r="AA685" s="281">
        <f t="shared" si="109"/>
        <v>0</v>
      </c>
      <c r="AB685" s="281">
        <f t="shared" si="105"/>
        <v>0</v>
      </c>
      <c r="AC685" s="281">
        <f t="shared" si="102"/>
        <v>0</v>
      </c>
      <c r="AD685" s="195" t="str">
        <f>IFERROR((VLOOKUP(X685&amp;Y685&amp;Z685,'AP Scores'!$F$2:$G$1500,2,FALSE)), "")</f>
        <v/>
      </c>
      <c r="AE685" s="276"/>
      <c r="AF685" s="282"/>
      <c r="AG685" s="278">
        <f t="shared" si="103"/>
        <v>0</v>
      </c>
      <c r="AH685" s="280"/>
      <c r="AI685" s="280"/>
      <c r="AJ685" s="281" cm="1">
        <f t="array" ref="AJ685">IFERROR(_xlfn.IFS(AG685*AH685*AI685&gt;0,AG685*AH685*AI685,Q685&gt;0,Q685),0)</f>
        <v>0</v>
      </c>
      <c r="AK685" s="281">
        <f t="shared" si="106"/>
        <v>0</v>
      </c>
      <c r="AL685" s="278">
        <f t="shared" si="107"/>
        <v>0</v>
      </c>
      <c r="AM685" s="196" t="str" cm="1">
        <f t="array" ref="AM685">IFERROR(_xlfn.IFS(IFERROR(VLOOKUP(AG685&amp;AH685&amp;AI685,'AP Scores'!$F$2:$G$1500,2,FALSE),"")&lt;&gt;"",VLOOKUP(AG685&amp;AH685&amp;AI685,'AP Scores'!$F$2:$G$1500,2,FALSE),T685&lt;&gt;"",T685),"")</f>
        <v/>
      </c>
    </row>
    <row r="686" spans="1:39" ht="15">
      <c r="A686" s="106">
        <v>673</v>
      </c>
      <c r="B686" s="275"/>
      <c r="C686" s="275"/>
      <c r="D686" s="275"/>
      <c r="E686" s="203"/>
      <c r="F686" s="276"/>
      <c r="G686" s="276"/>
      <c r="H686" s="276"/>
      <c r="I686" s="277"/>
      <c r="J686" s="276"/>
      <c r="K686" s="204"/>
      <c r="L686" s="276"/>
      <c r="M686" s="276"/>
      <c r="N686" s="277"/>
      <c r="O686" s="276"/>
      <c r="P686" s="277"/>
      <c r="Q686" s="194">
        <f t="shared" si="108"/>
        <v>0</v>
      </c>
      <c r="R686" s="355">
        <f t="shared" si="104"/>
        <v>0</v>
      </c>
      <c r="S686" s="278">
        <f t="shared" si="100"/>
        <v>0</v>
      </c>
      <c r="T686" s="195" t="str">
        <f>IFERROR((VLOOKUP(I686&amp;N686&amp;P686,'AP Scores'!$F$2:$G$1500,2,FALSE)), "")</f>
        <v/>
      </c>
      <c r="U686" s="276"/>
      <c r="V686" s="279"/>
      <c r="W686" s="275"/>
      <c r="X686" s="355">
        <f t="shared" si="101"/>
        <v>0</v>
      </c>
      <c r="Y686" s="280"/>
      <c r="Z686" s="280"/>
      <c r="AA686" s="281">
        <f t="shared" si="109"/>
        <v>0</v>
      </c>
      <c r="AB686" s="281">
        <f t="shared" si="105"/>
        <v>0</v>
      </c>
      <c r="AC686" s="281">
        <f t="shared" si="102"/>
        <v>0</v>
      </c>
      <c r="AD686" s="195" t="str">
        <f>IFERROR((VLOOKUP(X686&amp;Y686&amp;Z686,'AP Scores'!$F$2:$G$1500,2,FALSE)), "")</f>
        <v/>
      </c>
      <c r="AE686" s="276"/>
      <c r="AF686" s="282"/>
      <c r="AG686" s="278">
        <f t="shared" si="103"/>
        <v>0</v>
      </c>
      <c r="AH686" s="280"/>
      <c r="AI686" s="280"/>
      <c r="AJ686" s="281" cm="1">
        <f t="array" ref="AJ686">IFERROR(_xlfn.IFS(AG686*AH686*AI686&gt;0,AG686*AH686*AI686,Q686&gt;0,Q686),0)</f>
        <v>0</v>
      </c>
      <c r="AK686" s="281">
        <f t="shared" si="106"/>
        <v>0</v>
      </c>
      <c r="AL686" s="278">
        <f t="shared" si="107"/>
        <v>0</v>
      </c>
      <c r="AM686" s="196" t="str" cm="1">
        <f t="array" ref="AM686">IFERROR(_xlfn.IFS(IFERROR(VLOOKUP(AG686&amp;AH686&amp;AI686,'AP Scores'!$F$2:$G$1500,2,FALSE),"")&lt;&gt;"",VLOOKUP(AG686&amp;AH686&amp;AI686,'AP Scores'!$F$2:$G$1500,2,FALSE),T686&lt;&gt;"",T686),"")</f>
        <v/>
      </c>
    </row>
    <row r="687" spans="1:39" ht="15">
      <c r="A687" s="106">
        <v>674</v>
      </c>
      <c r="B687" s="275"/>
      <c r="C687" s="275"/>
      <c r="D687" s="275"/>
      <c r="E687" s="203"/>
      <c r="F687" s="276"/>
      <c r="G687" s="276"/>
      <c r="H687" s="276"/>
      <c r="I687" s="277"/>
      <c r="J687" s="276"/>
      <c r="K687" s="204"/>
      <c r="L687" s="276"/>
      <c r="M687" s="276"/>
      <c r="N687" s="277"/>
      <c r="O687" s="276"/>
      <c r="P687" s="277"/>
      <c r="Q687" s="194">
        <f t="shared" si="108"/>
        <v>0</v>
      </c>
      <c r="R687" s="355">
        <f t="shared" si="104"/>
        <v>0</v>
      </c>
      <c r="S687" s="278">
        <f t="shared" si="100"/>
        <v>0</v>
      </c>
      <c r="T687" s="195" t="str">
        <f>IFERROR((VLOOKUP(I687&amp;N687&amp;P687,'AP Scores'!$F$2:$G$1500,2,FALSE)), "")</f>
        <v/>
      </c>
      <c r="U687" s="276"/>
      <c r="V687" s="279"/>
      <c r="W687" s="275"/>
      <c r="X687" s="355">
        <f t="shared" si="101"/>
        <v>0</v>
      </c>
      <c r="Y687" s="280"/>
      <c r="Z687" s="280"/>
      <c r="AA687" s="281">
        <f t="shared" si="109"/>
        <v>0</v>
      </c>
      <c r="AB687" s="281">
        <f t="shared" si="105"/>
        <v>0</v>
      </c>
      <c r="AC687" s="281">
        <f t="shared" si="102"/>
        <v>0</v>
      </c>
      <c r="AD687" s="195" t="str">
        <f>IFERROR((VLOOKUP(X687&amp;Y687&amp;Z687,'AP Scores'!$F$2:$G$1500,2,FALSE)), "")</f>
        <v/>
      </c>
      <c r="AE687" s="276"/>
      <c r="AF687" s="282"/>
      <c r="AG687" s="278">
        <f t="shared" si="103"/>
        <v>0</v>
      </c>
      <c r="AH687" s="280"/>
      <c r="AI687" s="280"/>
      <c r="AJ687" s="281" cm="1">
        <f t="array" ref="AJ687">IFERROR(_xlfn.IFS(AG687*AH687*AI687&gt;0,AG687*AH687*AI687,Q687&gt;0,Q687),0)</f>
        <v>0</v>
      </c>
      <c r="AK687" s="281">
        <f t="shared" si="106"/>
        <v>0</v>
      </c>
      <c r="AL687" s="278">
        <f t="shared" si="107"/>
        <v>0</v>
      </c>
      <c r="AM687" s="196" t="str" cm="1">
        <f t="array" ref="AM687">IFERROR(_xlfn.IFS(IFERROR(VLOOKUP(AG687&amp;AH687&amp;AI687,'AP Scores'!$F$2:$G$1500,2,FALSE),"")&lt;&gt;"",VLOOKUP(AG687&amp;AH687&amp;AI687,'AP Scores'!$F$2:$G$1500,2,FALSE),T687&lt;&gt;"",T687),"")</f>
        <v/>
      </c>
    </row>
    <row r="688" spans="1:39" ht="15">
      <c r="A688" s="106">
        <v>675</v>
      </c>
      <c r="B688" s="275"/>
      <c r="C688" s="275"/>
      <c r="D688" s="275"/>
      <c r="E688" s="203"/>
      <c r="F688" s="276"/>
      <c r="G688" s="276"/>
      <c r="H688" s="276"/>
      <c r="I688" s="277"/>
      <c r="J688" s="276"/>
      <c r="K688" s="204"/>
      <c r="L688" s="276"/>
      <c r="M688" s="276"/>
      <c r="N688" s="277"/>
      <c r="O688" s="276"/>
      <c r="P688" s="277"/>
      <c r="Q688" s="194">
        <f t="shared" si="108"/>
        <v>0</v>
      </c>
      <c r="R688" s="355">
        <f t="shared" si="104"/>
        <v>0</v>
      </c>
      <c r="S688" s="278">
        <f t="shared" si="100"/>
        <v>0</v>
      </c>
      <c r="T688" s="195" t="str">
        <f>IFERROR((VLOOKUP(I688&amp;N688&amp;P688,'AP Scores'!$F$2:$G$1500,2,FALSE)), "")</f>
        <v/>
      </c>
      <c r="U688" s="276"/>
      <c r="V688" s="279"/>
      <c r="W688" s="275"/>
      <c r="X688" s="355">
        <f t="shared" si="101"/>
        <v>0</v>
      </c>
      <c r="Y688" s="280"/>
      <c r="Z688" s="280"/>
      <c r="AA688" s="281">
        <f t="shared" si="109"/>
        <v>0</v>
      </c>
      <c r="AB688" s="281">
        <f t="shared" si="105"/>
        <v>0</v>
      </c>
      <c r="AC688" s="281">
        <f t="shared" si="102"/>
        <v>0</v>
      </c>
      <c r="AD688" s="195" t="str">
        <f>IFERROR((VLOOKUP(X688&amp;Y688&amp;Z688,'AP Scores'!$F$2:$G$1500,2,FALSE)), "")</f>
        <v/>
      </c>
      <c r="AE688" s="276"/>
      <c r="AF688" s="282"/>
      <c r="AG688" s="278">
        <f t="shared" si="103"/>
        <v>0</v>
      </c>
      <c r="AH688" s="280"/>
      <c r="AI688" s="280"/>
      <c r="AJ688" s="281" cm="1">
        <f t="array" ref="AJ688">IFERROR(_xlfn.IFS(AG688*AH688*AI688&gt;0,AG688*AH688*AI688,Q688&gt;0,Q688),0)</f>
        <v>0</v>
      </c>
      <c r="AK688" s="281">
        <f t="shared" si="106"/>
        <v>0</v>
      </c>
      <c r="AL688" s="278">
        <f t="shared" si="107"/>
        <v>0</v>
      </c>
      <c r="AM688" s="196" t="str" cm="1">
        <f t="array" ref="AM688">IFERROR(_xlfn.IFS(IFERROR(VLOOKUP(AG688&amp;AH688&amp;AI688,'AP Scores'!$F$2:$G$1500,2,FALSE),"")&lt;&gt;"",VLOOKUP(AG688&amp;AH688&amp;AI688,'AP Scores'!$F$2:$G$1500,2,FALSE),T688&lt;&gt;"",T688),"")</f>
        <v/>
      </c>
    </row>
    <row r="689" spans="1:39" ht="15">
      <c r="A689" s="106">
        <v>676</v>
      </c>
      <c r="B689" s="275"/>
      <c r="C689" s="275"/>
      <c r="D689" s="275"/>
      <c r="E689" s="203"/>
      <c r="F689" s="276"/>
      <c r="G689" s="276"/>
      <c r="H689" s="276"/>
      <c r="I689" s="277"/>
      <c r="J689" s="276"/>
      <c r="K689" s="204"/>
      <c r="L689" s="276"/>
      <c r="M689" s="276"/>
      <c r="N689" s="277"/>
      <c r="O689" s="276"/>
      <c r="P689" s="277"/>
      <c r="Q689" s="194">
        <f t="shared" si="108"/>
        <v>0</v>
      </c>
      <c r="R689" s="355">
        <f t="shared" si="104"/>
        <v>0</v>
      </c>
      <c r="S689" s="278">
        <f t="shared" si="100"/>
        <v>0</v>
      </c>
      <c r="T689" s="195" t="str">
        <f>IFERROR((VLOOKUP(I689&amp;N689&amp;P689,'AP Scores'!$F$2:$G$1500,2,FALSE)), "")</f>
        <v/>
      </c>
      <c r="U689" s="276"/>
      <c r="V689" s="279"/>
      <c r="W689" s="275"/>
      <c r="X689" s="355">
        <f t="shared" si="101"/>
        <v>0</v>
      </c>
      <c r="Y689" s="280"/>
      <c r="Z689" s="280"/>
      <c r="AA689" s="281">
        <f t="shared" si="109"/>
        <v>0</v>
      </c>
      <c r="AB689" s="281">
        <f t="shared" si="105"/>
        <v>0</v>
      </c>
      <c r="AC689" s="281">
        <f t="shared" si="102"/>
        <v>0</v>
      </c>
      <c r="AD689" s="195" t="str">
        <f>IFERROR((VLOOKUP(X689&amp;Y689&amp;Z689,'AP Scores'!$F$2:$G$1500,2,FALSE)), "")</f>
        <v/>
      </c>
      <c r="AE689" s="276"/>
      <c r="AF689" s="282"/>
      <c r="AG689" s="278">
        <f t="shared" si="103"/>
        <v>0</v>
      </c>
      <c r="AH689" s="280"/>
      <c r="AI689" s="280"/>
      <c r="AJ689" s="281" cm="1">
        <f t="array" ref="AJ689">IFERROR(_xlfn.IFS(AG689*AH689*AI689&gt;0,AG689*AH689*AI689,Q689&gt;0,Q689),0)</f>
        <v>0</v>
      </c>
      <c r="AK689" s="281">
        <f t="shared" si="106"/>
        <v>0</v>
      </c>
      <c r="AL689" s="278">
        <f t="shared" si="107"/>
        <v>0</v>
      </c>
      <c r="AM689" s="196" t="str" cm="1">
        <f t="array" ref="AM689">IFERROR(_xlfn.IFS(IFERROR(VLOOKUP(AG689&amp;AH689&amp;AI689,'AP Scores'!$F$2:$G$1500,2,FALSE),"")&lt;&gt;"",VLOOKUP(AG689&amp;AH689&amp;AI689,'AP Scores'!$F$2:$G$1500,2,FALSE),T689&lt;&gt;"",T689),"")</f>
        <v/>
      </c>
    </row>
    <row r="690" spans="1:39" ht="15">
      <c r="A690" s="106">
        <v>677</v>
      </c>
      <c r="B690" s="275"/>
      <c r="C690" s="275"/>
      <c r="D690" s="275"/>
      <c r="E690" s="203"/>
      <c r="F690" s="276"/>
      <c r="G690" s="276"/>
      <c r="H690" s="276"/>
      <c r="I690" s="277"/>
      <c r="J690" s="276"/>
      <c r="K690" s="204"/>
      <c r="L690" s="276"/>
      <c r="M690" s="276"/>
      <c r="N690" s="277"/>
      <c r="O690" s="276"/>
      <c r="P690" s="277"/>
      <c r="Q690" s="194">
        <f t="shared" si="108"/>
        <v>0</v>
      </c>
      <c r="R690" s="355">
        <f t="shared" si="104"/>
        <v>0</v>
      </c>
      <c r="S690" s="278">
        <f t="shared" si="100"/>
        <v>0</v>
      </c>
      <c r="T690" s="195" t="str">
        <f>IFERROR((VLOOKUP(I690&amp;N690&amp;P690,'AP Scores'!$F$2:$G$1500,2,FALSE)), "")</f>
        <v/>
      </c>
      <c r="U690" s="276"/>
      <c r="V690" s="279"/>
      <c r="W690" s="275"/>
      <c r="X690" s="355">
        <f t="shared" si="101"/>
        <v>0</v>
      </c>
      <c r="Y690" s="280"/>
      <c r="Z690" s="280"/>
      <c r="AA690" s="281">
        <f t="shared" si="109"/>
        <v>0</v>
      </c>
      <c r="AB690" s="281">
        <f t="shared" si="105"/>
        <v>0</v>
      </c>
      <c r="AC690" s="281">
        <f t="shared" si="102"/>
        <v>0</v>
      </c>
      <c r="AD690" s="195" t="str">
        <f>IFERROR((VLOOKUP(X690&amp;Y690&amp;Z690,'AP Scores'!$F$2:$G$1500,2,FALSE)), "")</f>
        <v/>
      </c>
      <c r="AE690" s="276"/>
      <c r="AF690" s="282"/>
      <c r="AG690" s="278">
        <f t="shared" si="103"/>
        <v>0</v>
      </c>
      <c r="AH690" s="280"/>
      <c r="AI690" s="280"/>
      <c r="AJ690" s="281" cm="1">
        <f t="array" ref="AJ690">IFERROR(_xlfn.IFS(AG690*AH690*AI690&gt;0,AG690*AH690*AI690,Q690&gt;0,Q690),0)</f>
        <v>0</v>
      </c>
      <c r="AK690" s="281">
        <f t="shared" si="106"/>
        <v>0</v>
      </c>
      <c r="AL690" s="278">
        <f t="shared" si="107"/>
        <v>0</v>
      </c>
      <c r="AM690" s="196" t="str" cm="1">
        <f t="array" ref="AM690">IFERROR(_xlfn.IFS(IFERROR(VLOOKUP(AG690&amp;AH690&amp;AI690,'AP Scores'!$F$2:$G$1500,2,FALSE),"")&lt;&gt;"",VLOOKUP(AG690&amp;AH690&amp;AI690,'AP Scores'!$F$2:$G$1500,2,FALSE),T690&lt;&gt;"",T690),"")</f>
        <v/>
      </c>
    </row>
    <row r="691" spans="1:39" ht="15">
      <c r="A691" s="106">
        <v>678</v>
      </c>
      <c r="B691" s="275"/>
      <c r="C691" s="275"/>
      <c r="D691" s="275"/>
      <c r="E691" s="203"/>
      <c r="F691" s="276"/>
      <c r="G691" s="276"/>
      <c r="H691" s="276"/>
      <c r="I691" s="277"/>
      <c r="J691" s="276"/>
      <c r="K691" s="204"/>
      <c r="L691" s="276"/>
      <c r="M691" s="276"/>
      <c r="N691" s="277"/>
      <c r="O691" s="276"/>
      <c r="P691" s="277"/>
      <c r="Q691" s="194">
        <f t="shared" si="108"/>
        <v>0</v>
      </c>
      <c r="R691" s="355">
        <f t="shared" si="104"/>
        <v>0</v>
      </c>
      <c r="S691" s="278">
        <f t="shared" si="100"/>
        <v>0</v>
      </c>
      <c r="T691" s="195" t="str">
        <f>IFERROR((VLOOKUP(I691&amp;N691&amp;P691,'AP Scores'!$F$2:$G$1500,2,FALSE)), "")</f>
        <v/>
      </c>
      <c r="U691" s="276"/>
      <c r="V691" s="279"/>
      <c r="W691" s="275"/>
      <c r="X691" s="355">
        <f t="shared" si="101"/>
        <v>0</v>
      </c>
      <c r="Y691" s="280"/>
      <c r="Z691" s="280"/>
      <c r="AA691" s="281">
        <f t="shared" si="109"/>
        <v>0</v>
      </c>
      <c r="AB691" s="281">
        <f t="shared" si="105"/>
        <v>0</v>
      </c>
      <c r="AC691" s="281">
        <f t="shared" si="102"/>
        <v>0</v>
      </c>
      <c r="AD691" s="195" t="str">
        <f>IFERROR((VLOOKUP(X691&amp;Y691&amp;Z691,'AP Scores'!$F$2:$G$1500,2,FALSE)), "")</f>
        <v/>
      </c>
      <c r="AE691" s="276"/>
      <c r="AF691" s="282"/>
      <c r="AG691" s="278">
        <f t="shared" si="103"/>
        <v>0</v>
      </c>
      <c r="AH691" s="280"/>
      <c r="AI691" s="280"/>
      <c r="AJ691" s="281" cm="1">
        <f t="array" ref="AJ691">IFERROR(_xlfn.IFS(AG691*AH691*AI691&gt;0,AG691*AH691*AI691,Q691&gt;0,Q691),0)</f>
        <v>0</v>
      </c>
      <c r="AK691" s="281">
        <f t="shared" si="106"/>
        <v>0</v>
      </c>
      <c r="AL691" s="278">
        <f t="shared" si="107"/>
        <v>0</v>
      </c>
      <c r="AM691" s="196" t="str" cm="1">
        <f t="array" ref="AM691">IFERROR(_xlfn.IFS(IFERROR(VLOOKUP(AG691&amp;AH691&amp;AI691,'AP Scores'!$F$2:$G$1500,2,FALSE),"")&lt;&gt;"",VLOOKUP(AG691&amp;AH691&amp;AI691,'AP Scores'!$F$2:$G$1500,2,FALSE),T691&lt;&gt;"",T691),"")</f>
        <v/>
      </c>
    </row>
    <row r="692" spans="1:39" ht="15">
      <c r="A692" s="106">
        <v>679</v>
      </c>
      <c r="B692" s="275"/>
      <c r="C692" s="275"/>
      <c r="D692" s="275"/>
      <c r="E692" s="203"/>
      <c r="F692" s="276"/>
      <c r="G692" s="276"/>
      <c r="H692" s="276"/>
      <c r="I692" s="277"/>
      <c r="J692" s="276"/>
      <c r="K692" s="204"/>
      <c r="L692" s="276"/>
      <c r="M692" s="276"/>
      <c r="N692" s="277"/>
      <c r="O692" s="276"/>
      <c r="P692" s="277"/>
      <c r="Q692" s="194">
        <f t="shared" si="108"/>
        <v>0</v>
      </c>
      <c r="R692" s="355">
        <f t="shared" si="104"/>
        <v>0</v>
      </c>
      <c r="S692" s="278">
        <f t="shared" si="100"/>
        <v>0</v>
      </c>
      <c r="T692" s="195" t="str">
        <f>IFERROR((VLOOKUP(I692&amp;N692&amp;P692,'AP Scores'!$F$2:$G$1500,2,FALSE)), "")</f>
        <v/>
      </c>
      <c r="U692" s="276"/>
      <c r="V692" s="279"/>
      <c r="W692" s="275"/>
      <c r="X692" s="355">
        <f t="shared" si="101"/>
        <v>0</v>
      </c>
      <c r="Y692" s="280"/>
      <c r="Z692" s="280"/>
      <c r="AA692" s="281">
        <f t="shared" si="109"/>
        <v>0</v>
      </c>
      <c r="AB692" s="281">
        <f t="shared" si="105"/>
        <v>0</v>
      </c>
      <c r="AC692" s="281">
        <f t="shared" si="102"/>
        <v>0</v>
      </c>
      <c r="AD692" s="195" t="str">
        <f>IFERROR((VLOOKUP(X692&amp;Y692&amp;Z692,'AP Scores'!$F$2:$G$1500,2,FALSE)), "")</f>
        <v/>
      </c>
      <c r="AE692" s="276"/>
      <c r="AF692" s="282"/>
      <c r="AG692" s="278">
        <f t="shared" si="103"/>
        <v>0</v>
      </c>
      <c r="AH692" s="280"/>
      <c r="AI692" s="280"/>
      <c r="AJ692" s="281" cm="1">
        <f t="array" ref="AJ692">IFERROR(_xlfn.IFS(AG692*AH692*AI692&gt;0,AG692*AH692*AI692,Q692&gt;0,Q692),0)</f>
        <v>0</v>
      </c>
      <c r="AK692" s="281">
        <f t="shared" si="106"/>
        <v>0</v>
      </c>
      <c r="AL692" s="278">
        <f t="shared" si="107"/>
        <v>0</v>
      </c>
      <c r="AM692" s="196" t="str" cm="1">
        <f t="array" ref="AM692">IFERROR(_xlfn.IFS(IFERROR(VLOOKUP(AG692&amp;AH692&amp;AI692,'AP Scores'!$F$2:$G$1500,2,FALSE),"")&lt;&gt;"",VLOOKUP(AG692&amp;AH692&amp;AI692,'AP Scores'!$F$2:$G$1500,2,FALSE),T692&lt;&gt;"",T692),"")</f>
        <v/>
      </c>
    </row>
    <row r="693" spans="1:39" ht="15">
      <c r="A693" s="106">
        <v>680</v>
      </c>
      <c r="B693" s="275"/>
      <c r="C693" s="275"/>
      <c r="D693" s="275"/>
      <c r="E693" s="203"/>
      <c r="F693" s="276"/>
      <c r="G693" s="276"/>
      <c r="H693" s="276"/>
      <c r="I693" s="277"/>
      <c r="J693" s="276"/>
      <c r="K693" s="204"/>
      <c r="L693" s="276"/>
      <c r="M693" s="276"/>
      <c r="N693" s="277"/>
      <c r="O693" s="276"/>
      <c r="P693" s="277"/>
      <c r="Q693" s="194">
        <f t="shared" si="108"/>
        <v>0</v>
      </c>
      <c r="R693" s="355">
        <f t="shared" si="104"/>
        <v>0</v>
      </c>
      <c r="S693" s="278">
        <f t="shared" si="100"/>
        <v>0</v>
      </c>
      <c r="T693" s="195" t="str">
        <f>IFERROR((VLOOKUP(I693&amp;N693&amp;P693,'AP Scores'!$F$2:$G$1500,2,FALSE)), "")</f>
        <v/>
      </c>
      <c r="U693" s="276"/>
      <c r="V693" s="279"/>
      <c r="W693" s="275"/>
      <c r="X693" s="355">
        <f t="shared" si="101"/>
        <v>0</v>
      </c>
      <c r="Y693" s="280"/>
      <c r="Z693" s="280"/>
      <c r="AA693" s="281">
        <f t="shared" si="109"/>
        <v>0</v>
      </c>
      <c r="AB693" s="281">
        <f t="shared" si="105"/>
        <v>0</v>
      </c>
      <c r="AC693" s="281">
        <f t="shared" si="102"/>
        <v>0</v>
      </c>
      <c r="AD693" s="195" t="str">
        <f>IFERROR((VLOOKUP(X693&amp;Y693&amp;Z693,'AP Scores'!$F$2:$G$1500,2,FALSE)), "")</f>
        <v/>
      </c>
      <c r="AE693" s="276"/>
      <c r="AF693" s="282"/>
      <c r="AG693" s="278">
        <f t="shared" si="103"/>
        <v>0</v>
      </c>
      <c r="AH693" s="280"/>
      <c r="AI693" s="280"/>
      <c r="AJ693" s="281" cm="1">
        <f t="array" ref="AJ693">IFERROR(_xlfn.IFS(AG693*AH693*AI693&gt;0,AG693*AH693*AI693,Q693&gt;0,Q693),0)</f>
        <v>0</v>
      </c>
      <c r="AK693" s="281">
        <f t="shared" si="106"/>
        <v>0</v>
      </c>
      <c r="AL693" s="278">
        <f t="shared" si="107"/>
        <v>0</v>
      </c>
      <c r="AM693" s="196" t="str" cm="1">
        <f t="array" ref="AM693">IFERROR(_xlfn.IFS(IFERROR(VLOOKUP(AG693&amp;AH693&amp;AI693,'AP Scores'!$F$2:$G$1500,2,FALSE),"")&lt;&gt;"",VLOOKUP(AG693&amp;AH693&amp;AI693,'AP Scores'!$F$2:$G$1500,2,FALSE),T693&lt;&gt;"",T693),"")</f>
        <v/>
      </c>
    </row>
    <row r="694" spans="1:39" ht="15">
      <c r="A694" s="106">
        <v>681</v>
      </c>
      <c r="B694" s="275"/>
      <c r="C694" s="275"/>
      <c r="D694" s="275"/>
      <c r="E694" s="203"/>
      <c r="F694" s="276"/>
      <c r="G694" s="276"/>
      <c r="H694" s="276"/>
      <c r="I694" s="277"/>
      <c r="J694" s="276"/>
      <c r="K694" s="204"/>
      <c r="L694" s="276"/>
      <c r="M694" s="276"/>
      <c r="N694" s="277"/>
      <c r="O694" s="276"/>
      <c r="P694" s="277"/>
      <c r="Q694" s="194">
        <f t="shared" si="108"/>
        <v>0</v>
      </c>
      <c r="R694" s="355">
        <f t="shared" si="104"/>
        <v>0</v>
      </c>
      <c r="S694" s="278">
        <f t="shared" si="100"/>
        <v>0</v>
      </c>
      <c r="T694" s="195" t="str">
        <f>IFERROR((VLOOKUP(I694&amp;N694&amp;P694,'AP Scores'!$F$2:$G$1500,2,FALSE)), "")</f>
        <v/>
      </c>
      <c r="U694" s="276"/>
      <c r="V694" s="279"/>
      <c r="W694" s="275"/>
      <c r="X694" s="355">
        <f t="shared" si="101"/>
        <v>0</v>
      </c>
      <c r="Y694" s="280"/>
      <c r="Z694" s="280"/>
      <c r="AA694" s="281">
        <f t="shared" si="109"/>
        <v>0</v>
      </c>
      <c r="AB694" s="281">
        <f t="shared" si="105"/>
        <v>0</v>
      </c>
      <c r="AC694" s="281">
        <f t="shared" si="102"/>
        <v>0</v>
      </c>
      <c r="AD694" s="195" t="str">
        <f>IFERROR((VLOOKUP(X694&amp;Y694&amp;Z694,'AP Scores'!$F$2:$G$1500,2,FALSE)), "")</f>
        <v/>
      </c>
      <c r="AE694" s="276"/>
      <c r="AF694" s="282"/>
      <c r="AG694" s="278">
        <f t="shared" si="103"/>
        <v>0</v>
      </c>
      <c r="AH694" s="280"/>
      <c r="AI694" s="280"/>
      <c r="AJ694" s="281" cm="1">
        <f t="array" ref="AJ694">IFERROR(_xlfn.IFS(AG694*AH694*AI694&gt;0,AG694*AH694*AI694,Q694&gt;0,Q694),0)</f>
        <v>0</v>
      </c>
      <c r="AK694" s="281">
        <f t="shared" si="106"/>
        <v>0</v>
      </c>
      <c r="AL694" s="278">
        <f t="shared" si="107"/>
        <v>0</v>
      </c>
      <c r="AM694" s="196" t="str" cm="1">
        <f t="array" ref="AM694">IFERROR(_xlfn.IFS(IFERROR(VLOOKUP(AG694&amp;AH694&amp;AI694,'AP Scores'!$F$2:$G$1500,2,FALSE),"")&lt;&gt;"",VLOOKUP(AG694&amp;AH694&amp;AI694,'AP Scores'!$F$2:$G$1500,2,FALSE),T694&lt;&gt;"",T694),"")</f>
        <v/>
      </c>
    </row>
    <row r="695" spans="1:39" ht="15">
      <c r="A695" s="106">
        <v>682</v>
      </c>
      <c r="B695" s="275"/>
      <c r="C695" s="275"/>
      <c r="D695" s="275"/>
      <c r="E695" s="203"/>
      <c r="F695" s="276"/>
      <c r="G695" s="276"/>
      <c r="H695" s="276"/>
      <c r="I695" s="277"/>
      <c r="J695" s="276"/>
      <c r="K695" s="204"/>
      <c r="L695" s="276"/>
      <c r="M695" s="276"/>
      <c r="N695" s="277"/>
      <c r="O695" s="276"/>
      <c r="P695" s="277"/>
      <c r="Q695" s="194">
        <f t="shared" si="108"/>
        <v>0</v>
      </c>
      <c r="R695" s="355">
        <f t="shared" si="104"/>
        <v>0</v>
      </c>
      <c r="S695" s="278">
        <f t="shared" si="100"/>
        <v>0</v>
      </c>
      <c r="T695" s="195" t="str">
        <f>IFERROR((VLOOKUP(I695&amp;N695&amp;P695,'AP Scores'!$F$2:$G$1500,2,FALSE)), "")</f>
        <v/>
      </c>
      <c r="U695" s="276"/>
      <c r="V695" s="279"/>
      <c r="W695" s="275"/>
      <c r="X695" s="355">
        <f t="shared" si="101"/>
        <v>0</v>
      </c>
      <c r="Y695" s="280"/>
      <c r="Z695" s="280"/>
      <c r="AA695" s="281">
        <f t="shared" si="109"/>
        <v>0</v>
      </c>
      <c r="AB695" s="281">
        <f t="shared" si="105"/>
        <v>0</v>
      </c>
      <c r="AC695" s="281">
        <f t="shared" si="102"/>
        <v>0</v>
      </c>
      <c r="AD695" s="195" t="str">
        <f>IFERROR((VLOOKUP(X695&amp;Y695&amp;Z695,'AP Scores'!$F$2:$G$1500,2,FALSE)), "")</f>
        <v/>
      </c>
      <c r="AE695" s="276"/>
      <c r="AF695" s="282"/>
      <c r="AG695" s="278">
        <f t="shared" si="103"/>
        <v>0</v>
      </c>
      <c r="AH695" s="280"/>
      <c r="AI695" s="280"/>
      <c r="AJ695" s="281" cm="1">
        <f t="array" ref="AJ695">IFERROR(_xlfn.IFS(AG695*AH695*AI695&gt;0,AG695*AH695*AI695,Q695&gt;0,Q695),0)</f>
        <v>0</v>
      </c>
      <c r="AK695" s="281">
        <f t="shared" si="106"/>
        <v>0</v>
      </c>
      <c r="AL695" s="278">
        <f t="shared" si="107"/>
        <v>0</v>
      </c>
      <c r="AM695" s="196" t="str" cm="1">
        <f t="array" ref="AM695">IFERROR(_xlfn.IFS(IFERROR(VLOOKUP(AG695&amp;AH695&amp;AI695,'AP Scores'!$F$2:$G$1500,2,FALSE),"")&lt;&gt;"",VLOOKUP(AG695&amp;AH695&amp;AI695,'AP Scores'!$F$2:$G$1500,2,FALSE),T695&lt;&gt;"",T695),"")</f>
        <v/>
      </c>
    </row>
    <row r="696" spans="1:39" ht="15">
      <c r="A696" s="106">
        <v>683</v>
      </c>
      <c r="B696" s="275"/>
      <c r="C696" s="275"/>
      <c r="D696" s="275"/>
      <c r="E696" s="203"/>
      <c r="F696" s="276"/>
      <c r="G696" s="276"/>
      <c r="H696" s="276"/>
      <c r="I696" s="277"/>
      <c r="J696" s="276"/>
      <c r="K696" s="204"/>
      <c r="L696" s="276"/>
      <c r="M696" s="276"/>
      <c r="N696" s="277"/>
      <c r="O696" s="276"/>
      <c r="P696" s="277"/>
      <c r="Q696" s="194">
        <f t="shared" si="108"/>
        <v>0</v>
      </c>
      <c r="R696" s="355">
        <f t="shared" si="104"/>
        <v>0</v>
      </c>
      <c r="S696" s="278">
        <f t="shared" si="100"/>
        <v>0</v>
      </c>
      <c r="T696" s="195" t="str">
        <f>IFERROR((VLOOKUP(I696&amp;N696&amp;P696,'AP Scores'!$F$2:$G$1500,2,FALSE)), "")</f>
        <v/>
      </c>
      <c r="U696" s="276"/>
      <c r="V696" s="279"/>
      <c r="W696" s="275"/>
      <c r="X696" s="355">
        <f t="shared" si="101"/>
        <v>0</v>
      </c>
      <c r="Y696" s="280"/>
      <c r="Z696" s="280"/>
      <c r="AA696" s="281">
        <f t="shared" si="109"/>
        <v>0</v>
      </c>
      <c r="AB696" s="281">
        <f t="shared" si="105"/>
        <v>0</v>
      </c>
      <c r="AC696" s="281">
        <f t="shared" si="102"/>
        <v>0</v>
      </c>
      <c r="AD696" s="195" t="str">
        <f>IFERROR((VLOOKUP(X696&amp;Y696&amp;Z696,'AP Scores'!$F$2:$G$1500,2,FALSE)), "")</f>
        <v/>
      </c>
      <c r="AE696" s="276"/>
      <c r="AF696" s="282"/>
      <c r="AG696" s="278">
        <f t="shared" si="103"/>
        <v>0</v>
      </c>
      <c r="AH696" s="280"/>
      <c r="AI696" s="280"/>
      <c r="AJ696" s="281" cm="1">
        <f t="array" ref="AJ696">IFERROR(_xlfn.IFS(AG696*AH696*AI696&gt;0,AG696*AH696*AI696,Q696&gt;0,Q696),0)</f>
        <v>0</v>
      </c>
      <c r="AK696" s="281">
        <f t="shared" si="106"/>
        <v>0</v>
      </c>
      <c r="AL696" s="278">
        <f t="shared" si="107"/>
        <v>0</v>
      </c>
      <c r="AM696" s="196" t="str" cm="1">
        <f t="array" ref="AM696">IFERROR(_xlfn.IFS(IFERROR(VLOOKUP(AG696&amp;AH696&amp;AI696,'AP Scores'!$F$2:$G$1500,2,FALSE),"")&lt;&gt;"",VLOOKUP(AG696&amp;AH696&amp;AI696,'AP Scores'!$F$2:$G$1500,2,FALSE),T696&lt;&gt;"",T696),"")</f>
        <v/>
      </c>
    </row>
    <row r="697" spans="1:39" ht="15">
      <c r="A697" s="106">
        <v>684</v>
      </c>
      <c r="B697" s="275"/>
      <c r="C697" s="275"/>
      <c r="D697" s="275"/>
      <c r="E697" s="203"/>
      <c r="F697" s="276"/>
      <c r="G697" s="276"/>
      <c r="H697" s="276"/>
      <c r="I697" s="277"/>
      <c r="J697" s="276"/>
      <c r="K697" s="204"/>
      <c r="L697" s="276"/>
      <c r="M697" s="276"/>
      <c r="N697" s="277"/>
      <c r="O697" s="276"/>
      <c r="P697" s="277"/>
      <c r="Q697" s="194">
        <f t="shared" si="108"/>
        <v>0</v>
      </c>
      <c r="R697" s="355">
        <f t="shared" si="104"/>
        <v>0</v>
      </c>
      <c r="S697" s="278">
        <f t="shared" si="100"/>
        <v>0</v>
      </c>
      <c r="T697" s="195" t="str">
        <f>IFERROR((VLOOKUP(I697&amp;N697&amp;P697,'AP Scores'!$F$2:$G$1500,2,FALSE)), "")</f>
        <v/>
      </c>
      <c r="U697" s="276"/>
      <c r="V697" s="279"/>
      <c r="W697" s="275"/>
      <c r="X697" s="355">
        <f t="shared" si="101"/>
        <v>0</v>
      </c>
      <c r="Y697" s="280"/>
      <c r="Z697" s="280"/>
      <c r="AA697" s="281">
        <f t="shared" si="109"/>
        <v>0</v>
      </c>
      <c r="AB697" s="281">
        <f t="shared" si="105"/>
        <v>0</v>
      </c>
      <c r="AC697" s="281">
        <f t="shared" si="102"/>
        <v>0</v>
      </c>
      <c r="AD697" s="195" t="str">
        <f>IFERROR((VLOOKUP(X697&amp;Y697&amp;Z697,'AP Scores'!$F$2:$G$1500,2,FALSE)), "")</f>
        <v/>
      </c>
      <c r="AE697" s="276"/>
      <c r="AF697" s="282"/>
      <c r="AG697" s="278">
        <f t="shared" si="103"/>
        <v>0</v>
      </c>
      <c r="AH697" s="280"/>
      <c r="AI697" s="280"/>
      <c r="AJ697" s="281" cm="1">
        <f t="array" ref="AJ697">IFERROR(_xlfn.IFS(AG697*AH697*AI697&gt;0,AG697*AH697*AI697,Q697&gt;0,Q697),0)</f>
        <v>0</v>
      </c>
      <c r="AK697" s="281">
        <f t="shared" si="106"/>
        <v>0</v>
      </c>
      <c r="AL697" s="278">
        <f t="shared" si="107"/>
        <v>0</v>
      </c>
      <c r="AM697" s="196" t="str" cm="1">
        <f t="array" ref="AM697">IFERROR(_xlfn.IFS(IFERROR(VLOOKUP(AG697&amp;AH697&amp;AI697,'AP Scores'!$F$2:$G$1500,2,FALSE),"")&lt;&gt;"",VLOOKUP(AG697&amp;AH697&amp;AI697,'AP Scores'!$F$2:$G$1500,2,FALSE),T697&lt;&gt;"",T697),"")</f>
        <v/>
      </c>
    </row>
    <row r="698" spans="1:39" ht="15">
      <c r="A698" s="106">
        <v>685</v>
      </c>
      <c r="B698" s="275"/>
      <c r="C698" s="275"/>
      <c r="D698" s="275"/>
      <c r="E698" s="203"/>
      <c r="F698" s="276"/>
      <c r="G698" s="276"/>
      <c r="H698" s="276"/>
      <c r="I698" s="277"/>
      <c r="J698" s="276"/>
      <c r="K698" s="204"/>
      <c r="L698" s="276"/>
      <c r="M698" s="276"/>
      <c r="N698" s="277"/>
      <c r="O698" s="276"/>
      <c r="P698" s="277"/>
      <c r="Q698" s="194">
        <f t="shared" si="108"/>
        <v>0</v>
      </c>
      <c r="R698" s="355">
        <f t="shared" si="104"/>
        <v>0</v>
      </c>
      <c r="S698" s="278">
        <f t="shared" si="100"/>
        <v>0</v>
      </c>
      <c r="T698" s="195" t="str">
        <f>IFERROR((VLOOKUP(I698&amp;N698&amp;P698,'AP Scores'!$F$2:$G$1500,2,FALSE)), "")</f>
        <v/>
      </c>
      <c r="U698" s="276"/>
      <c r="V698" s="279"/>
      <c r="W698" s="275"/>
      <c r="X698" s="355">
        <f t="shared" si="101"/>
        <v>0</v>
      </c>
      <c r="Y698" s="280"/>
      <c r="Z698" s="280"/>
      <c r="AA698" s="281">
        <f t="shared" si="109"/>
        <v>0</v>
      </c>
      <c r="AB698" s="281">
        <f t="shared" si="105"/>
        <v>0</v>
      </c>
      <c r="AC698" s="281">
        <f t="shared" si="102"/>
        <v>0</v>
      </c>
      <c r="AD698" s="195" t="str">
        <f>IFERROR((VLOOKUP(X698&amp;Y698&amp;Z698,'AP Scores'!$F$2:$G$1500,2,FALSE)), "")</f>
        <v/>
      </c>
      <c r="AE698" s="276"/>
      <c r="AF698" s="282"/>
      <c r="AG698" s="278">
        <f t="shared" si="103"/>
        <v>0</v>
      </c>
      <c r="AH698" s="280"/>
      <c r="AI698" s="280"/>
      <c r="AJ698" s="281" cm="1">
        <f t="array" ref="AJ698">IFERROR(_xlfn.IFS(AG698*AH698*AI698&gt;0,AG698*AH698*AI698,Q698&gt;0,Q698),0)</f>
        <v>0</v>
      </c>
      <c r="AK698" s="281">
        <f t="shared" si="106"/>
        <v>0</v>
      </c>
      <c r="AL698" s="278">
        <f t="shared" si="107"/>
        <v>0</v>
      </c>
      <c r="AM698" s="196" t="str" cm="1">
        <f t="array" ref="AM698">IFERROR(_xlfn.IFS(IFERROR(VLOOKUP(AG698&amp;AH698&amp;AI698,'AP Scores'!$F$2:$G$1500,2,FALSE),"")&lt;&gt;"",VLOOKUP(AG698&amp;AH698&amp;AI698,'AP Scores'!$F$2:$G$1500,2,FALSE),T698&lt;&gt;"",T698),"")</f>
        <v/>
      </c>
    </row>
    <row r="699" spans="1:39" ht="15">
      <c r="A699" s="106">
        <v>686</v>
      </c>
      <c r="B699" s="275"/>
      <c r="C699" s="275"/>
      <c r="D699" s="275"/>
      <c r="E699" s="203"/>
      <c r="F699" s="276"/>
      <c r="G699" s="276"/>
      <c r="H699" s="276"/>
      <c r="I699" s="277"/>
      <c r="J699" s="276"/>
      <c r="K699" s="204"/>
      <c r="L699" s="276"/>
      <c r="M699" s="276"/>
      <c r="N699" s="277"/>
      <c r="O699" s="276"/>
      <c r="P699" s="277"/>
      <c r="Q699" s="194">
        <f t="shared" si="108"/>
        <v>0</v>
      </c>
      <c r="R699" s="355">
        <f t="shared" si="104"/>
        <v>0</v>
      </c>
      <c r="S699" s="278">
        <f t="shared" si="100"/>
        <v>0</v>
      </c>
      <c r="T699" s="195" t="str">
        <f>IFERROR((VLOOKUP(I699&amp;N699&amp;P699,'AP Scores'!$F$2:$G$1500,2,FALSE)), "")</f>
        <v/>
      </c>
      <c r="U699" s="276"/>
      <c r="V699" s="279"/>
      <c r="W699" s="275"/>
      <c r="X699" s="355">
        <f t="shared" si="101"/>
        <v>0</v>
      </c>
      <c r="Y699" s="280"/>
      <c r="Z699" s="280"/>
      <c r="AA699" s="281">
        <f t="shared" si="109"/>
        <v>0</v>
      </c>
      <c r="AB699" s="281">
        <f t="shared" si="105"/>
        <v>0</v>
      </c>
      <c r="AC699" s="281">
        <f t="shared" si="102"/>
        <v>0</v>
      </c>
      <c r="AD699" s="195" t="str">
        <f>IFERROR((VLOOKUP(X699&amp;Y699&amp;Z699,'AP Scores'!$F$2:$G$1500,2,FALSE)), "")</f>
        <v/>
      </c>
      <c r="AE699" s="276"/>
      <c r="AF699" s="282"/>
      <c r="AG699" s="278">
        <f t="shared" si="103"/>
        <v>0</v>
      </c>
      <c r="AH699" s="280"/>
      <c r="AI699" s="280"/>
      <c r="AJ699" s="281" cm="1">
        <f t="array" ref="AJ699">IFERROR(_xlfn.IFS(AG699*AH699*AI699&gt;0,AG699*AH699*AI699,Q699&gt;0,Q699),0)</f>
        <v>0</v>
      </c>
      <c r="AK699" s="281">
        <f t="shared" si="106"/>
        <v>0</v>
      </c>
      <c r="AL699" s="278">
        <f t="shared" si="107"/>
        <v>0</v>
      </c>
      <c r="AM699" s="196" t="str" cm="1">
        <f t="array" ref="AM699">IFERROR(_xlfn.IFS(IFERROR(VLOOKUP(AG699&amp;AH699&amp;AI699,'AP Scores'!$F$2:$G$1500,2,FALSE),"")&lt;&gt;"",VLOOKUP(AG699&amp;AH699&amp;AI699,'AP Scores'!$F$2:$G$1500,2,FALSE),T699&lt;&gt;"",T699),"")</f>
        <v/>
      </c>
    </row>
    <row r="700" spans="1:39" ht="15">
      <c r="A700" s="106">
        <v>687</v>
      </c>
      <c r="B700" s="275"/>
      <c r="C700" s="275"/>
      <c r="D700" s="275"/>
      <c r="E700" s="203"/>
      <c r="F700" s="276"/>
      <c r="G700" s="276"/>
      <c r="H700" s="276"/>
      <c r="I700" s="277"/>
      <c r="J700" s="276"/>
      <c r="K700" s="204"/>
      <c r="L700" s="276"/>
      <c r="M700" s="276"/>
      <c r="N700" s="277"/>
      <c r="O700" s="276"/>
      <c r="P700" s="277"/>
      <c r="Q700" s="194">
        <f t="shared" si="108"/>
        <v>0</v>
      </c>
      <c r="R700" s="355">
        <f t="shared" si="104"/>
        <v>0</v>
      </c>
      <c r="S700" s="278">
        <f t="shared" si="100"/>
        <v>0</v>
      </c>
      <c r="T700" s="195" t="str">
        <f>IFERROR((VLOOKUP(I700&amp;N700&amp;P700,'AP Scores'!$F$2:$G$1500,2,FALSE)), "")</f>
        <v/>
      </c>
      <c r="U700" s="276"/>
      <c r="V700" s="279"/>
      <c r="W700" s="275"/>
      <c r="X700" s="355">
        <f t="shared" si="101"/>
        <v>0</v>
      </c>
      <c r="Y700" s="280"/>
      <c r="Z700" s="280"/>
      <c r="AA700" s="281">
        <f t="shared" si="109"/>
        <v>0</v>
      </c>
      <c r="AB700" s="281">
        <f t="shared" si="105"/>
        <v>0</v>
      </c>
      <c r="AC700" s="281">
        <f t="shared" si="102"/>
        <v>0</v>
      </c>
      <c r="AD700" s="195" t="str">
        <f>IFERROR((VLOOKUP(X700&amp;Y700&amp;Z700,'AP Scores'!$F$2:$G$1500,2,FALSE)), "")</f>
        <v/>
      </c>
      <c r="AE700" s="276"/>
      <c r="AF700" s="282"/>
      <c r="AG700" s="278">
        <f t="shared" si="103"/>
        <v>0</v>
      </c>
      <c r="AH700" s="280"/>
      <c r="AI700" s="280"/>
      <c r="AJ700" s="281" cm="1">
        <f t="array" ref="AJ700">IFERROR(_xlfn.IFS(AG700*AH700*AI700&gt;0,AG700*AH700*AI700,Q700&gt;0,Q700),0)</f>
        <v>0</v>
      </c>
      <c r="AK700" s="281">
        <f t="shared" si="106"/>
        <v>0</v>
      </c>
      <c r="AL700" s="278">
        <f t="shared" si="107"/>
        <v>0</v>
      </c>
      <c r="AM700" s="196" t="str" cm="1">
        <f t="array" ref="AM700">IFERROR(_xlfn.IFS(IFERROR(VLOOKUP(AG700&amp;AH700&amp;AI700,'AP Scores'!$F$2:$G$1500,2,FALSE),"")&lt;&gt;"",VLOOKUP(AG700&amp;AH700&amp;AI700,'AP Scores'!$F$2:$G$1500,2,FALSE),T700&lt;&gt;"",T700),"")</f>
        <v/>
      </c>
    </row>
    <row r="701" spans="1:39" ht="15">
      <c r="A701" s="106">
        <v>688</v>
      </c>
      <c r="B701" s="275"/>
      <c r="C701" s="275"/>
      <c r="D701" s="275"/>
      <c r="E701" s="203"/>
      <c r="F701" s="276"/>
      <c r="G701" s="276"/>
      <c r="H701" s="276"/>
      <c r="I701" s="277"/>
      <c r="J701" s="276"/>
      <c r="K701" s="204"/>
      <c r="L701" s="276"/>
      <c r="M701" s="276"/>
      <c r="N701" s="277"/>
      <c r="O701" s="276"/>
      <c r="P701" s="277"/>
      <c r="Q701" s="194">
        <f t="shared" si="108"/>
        <v>0</v>
      </c>
      <c r="R701" s="355">
        <f t="shared" si="104"/>
        <v>0</v>
      </c>
      <c r="S701" s="278">
        <f t="shared" si="100"/>
        <v>0</v>
      </c>
      <c r="T701" s="195" t="str">
        <f>IFERROR((VLOOKUP(I701&amp;N701&amp;P701,'AP Scores'!$F$2:$G$1500,2,FALSE)), "")</f>
        <v/>
      </c>
      <c r="U701" s="276"/>
      <c r="V701" s="279"/>
      <c r="W701" s="275"/>
      <c r="X701" s="355">
        <f t="shared" si="101"/>
        <v>0</v>
      </c>
      <c r="Y701" s="280"/>
      <c r="Z701" s="280"/>
      <c r="AA701" s="281">
        <f t="shared" si="109"/>
        <v>0</v>
      </c>
      <c r="AB701" s="281">
        <f t="shared" si="105"/>
        <v>0</v>
      </c>
      <c r="AC701" s="281">
        <f t="shared" si="102"/>
        <v>0</v>
      </c>
      <c r="AD701" s="195" t="str">
        <f>IFERROR((VLOOKUP(X701&amp;Y701&amp;Z701,'AP Scores'!$F$2:$G$1500,2,FALSE)), "")</f>
        <v/>
      </c>
      <c r="AE701" s="276"/>
      <c r="AF701" s="282"/>
      <c r="AG701" s="278">
        <f t="shared" si="103"/>
        <v>0</v>
      </c>
      <c r="AH701" s="280"/>
      <c r="AI701" s="280"/>
      <c r="AJ701" s="281" cm="1">
        <f t="array" ref="AJ701">IFERROR(_xlfn.IFS(AG701*AH701*AI701&gt;0,AG701*AH701*AI701,Q701&gt;0,Q701),0)</f>
        <v>0</v>
      </c>
      <c r="AK701" s="281">
        <f t="shared" si="106"/>
        <v>0</v>
      </c>
      <c r="AL701" s="278">
        <f t="shared" si="107"/>
        <v>0</v>
      </c>
      <c r="AM701" s="196" t="str" cm="1">
        <f t="array" ref="AM701">IFERROR(_xlfn.IFS(IFERROR(VLOOKUP(AG701&amp;AH701&amp;AI701,'AP Scores'!$F$2:$G$1500,2,FALSE),"")&lt;&gt;"",VLOOKUP(AG701&amp;AH701&amp;AI701,'AP Scores'!$F$2:$G$1500,2,FALSE),T701&lt;&gt;"",T701),"")</f>
        <v/>
      </c>
    </row>
    <row r="702" spans="1:39" ht="15">
      <c r="A702" s="106">
        <v>689</v>
      </c>
      <c r="B702" s="275"/>
      <c r="C702" s="275"/>
      <c r="D702" s="275"/>
      <c r="E702" s="203"/>
      <c r="F702" s="276"/>
      <c r="G702" s="276"/>
      <c r="H702" s="276"/>
      <c r="I702" s="277"/>
      <c r="J702" s="276"/>
      <c r="K702" s="204"/>
      <c r="L702" s="276"/>
      <c r="M702" s="276"/>
      <c r="N702" s="277"/>
      <c r="O702" s="276"/>
      <c r="P702" s="277"/>
      <c r="Q702" s="194">
        <f t="shared" si="108"/>
        <v>0</v>
      </c>
      <c r="R702" s="355">
        <f t="shared" si="104"/>
        <v>0</v>
      </c>
      <c r="S702" s="278">
        <f t="shared" si="100"/>
        <v>0</v>
      </c>
      <c r="T702" s="195" t="str">
        <f>IFERROR((VLOOKUP(I702&amp;N702&amp;P702,'AP Scores'!$F$2:$G$1500,2,FALSE)), "")</f>
        <v/>
      </c>
      <c r="U702" s="276"/>
      <c r="V702" s="279"/>
      <c r="W702" s="275"/>
      <c r="X702" s="355">
        <f t="shared" si="101"/>
        <v>0</v>
      </c>
      <c r="Y702" s="280"/>
      <c r="Z702" s="280"/>
      <c r="AA702" s="281">
        <f t="shared" si="109"/>
        <v>0</v>
      </c>
      <c r="AB702" s="281">
        <f t="shared" si="105"/>
        <v>0</v>
      </c>
      <c r="AC702" s="281">
        <f t="shared" si="102"/>
        <v>0</v>
      </c>
      <c r="AD702" s="195" t="str">
        <f>IFERROR((VLOOKUP(X702&amp;Y702&amp;Z702,'AP Scores'!$F$2:$G$1500,2,FALSE)), "")</f>
        <v/>
      </c>
      <c r="AE702" s="276"/>
      <c r="AF702" s="282"/>
      <c r="AG702" s="278">
        <f t="shared" si="103"/>
        <v>0</v>
      </c>
      <c r="AH702" s="280"/>
      <c r="AI702" s="280"/>
      <c r="AJ702" s="281" cm="1">
        <f t="array" ref="AJ702">IFERROR(_xlfn.IFS(AG702*AH702*AI702&gt;0,AG702*AH702*AI702,Q702&gt;0,Q702),0)</f>
        <v>0</v>
      </c>
      <c r="AK702" s="281">
        <f t="shared" si="106"/>
        <v>0</v>
      </c>
      <c r="AL702" s="278">
        <f t="shared" si="107"/>
        <v>0</v>
      </c>
      <c r="AM702" s="196" t="str" cm="1">
        <f t="array" ref="AM702">IFERROR(_xlfn.IFS(IFERROR(VLOOKUP(AG702&amp;AH702&amp;AI702,'AP Scores'!$F$2:$G$1500,2,FALSE),"")&lt;&gt;"",VLOOKUP(AG702&amp;AH702&amp;AI702,'AP Scores'!$F$2:$G$1500,2,FALSE),T702&lt;&gt;"",T702),"")</f>
        <v/>
      </c>
    </row>
    <row r="703" spans="1:39" ht="15">
      <c r="A703" s="106">
        <v>690</v>
      </c>
      <c r="B703" s="275"/>
      <c r="C703" s="275"/>
      <c r="D703" s="275"/>
      <c r="E703" s="203"/>
      <c r="F703" s="276"/>
      <c r="G703" s="276"/>
      <c r="H703" s="276"/>
      <c r="I703" s="277"/>
      <c r="J703" s="276"/>
      <c r="K703" s="204"/>
      <c r="L703" s="276"/>
      <c r="M703" s="276"/>
      <c r="N703" s="277"/>
      <c r="O703" s="276"/>
      <c r="P703" s="277"/>
      <c r="Q703" s="194">
        <f t="shared" si="108"/>
        <v>0</v>
      </c>
      <c r="R703" s="355">
        <f t="shared" si="104"/>
        <v>0</v>
      </c>
      <c r="S703" s="278">
        <f t="shared" si="100"/>
        <v>0</v>
      </c>
      <c r="T703" s="195" t="str">
        <f>IFERROR((VLOOKUP(I703&amp;N703&amp;P703,'AP Scores'!$F$2:$G$1500,2,FALSE)), "")</f>
        <v/>
      </c>
      <c r="U703" s="276"/>
      <c r="V703" s="279"/>
      <c r="W703" s="275"/>
      <c r="X703" s="355">
        <f t="shared" si="101"/>
        <v>0</v>
      </c>
      <c r="Y703" s="280"/>
      <c r="Z703" s="280"/>
      <c r="AA703" s="281">
        <f t="shared" si="109"/>
        <v>0</v>
      </c>
      <c r="AB703" s="281">
        <f t="shared" si="105"/>
        <v>0</v>
      </c>
      <c r="AC703" s="281">
        <f t="shared" si="102"/>
        <v>0</v>
      </c>
      <c r="AD703" s="195" t="str">
        <f>IFERROR((VLOOKUP(X703&amp;Y703&amp;Z703,'AP Scores'!$F$2:$G$1500,2,FALSE)), "")</f>
        <v/>
      </c>
      <c r="AE703" s="276"/>
      <c r="AF703" s="282"/>
      <c r="AG703" s="278">
        <f t="shared" si="103"/>
        <v>0</v>
      </c>
      <c r="AH703" s="280"/>
      <c r="AI703" s="280"/>
      <c r="AJ703" s="281" cm="1">
        <f t="array" ref="AJ703">IFERROR(_xlfn.IFS(AG703*AH703*AI703&gt;0,AG703*AH703*AI703,Q703&gt;0,Q703),0)</f>
        <v>0</v>
      </c>
      <c r="AK703" s="281">
        <f t="shared" si="106"/>
        <v>0</v>
      </c>
      <c r="AL703" s="278">
        <f t="shared" si="107"/>
        <v>0</v>
      </c>
      <c r="AM703" s="196" t="str" cm="1">
        <f t="array" ref="AM703">IFERROR(_xlfn.IFS(IFERROR(VLOOKUP(AG703&amp;AH703&amp;AI703,'AP Scores'!$F$2:$G$1500,2,FALSE),"")&lt;&gt;"",VLOOKUP(AG703&amp;AH703&amp;AI703,'AP Scores'!$F$2:$G$1500,2,FALSE),T703&lt;&gt;"",T703),"")</f>
        <v/>
      </c>
    </row>
    <row r="704" spans="1:39" ht="15">
      <c r="A704" s="106">
        <v>691</v>
      </c>
      <c r="B704" s="275"/>
      <c r="C704" s="275"/>
      <c r="D704" s="275"/>
      <c r="E704" s="203"/>
      <c r="F704" s="276"/>
      <c r="G704" s="276"/>
      <c r="H704" s="276"/>
      <c r="I704" s="277"/>
      <c r="J704" s="276"/>
      <c r="K704" s="204"/>
      <c r="L704" s="276"/>
      <c r="M704" s="276"/>
      <c r="N704" s="277"/>
      <c r="O704" s="276"/>
      <c r="P704" s="277"/>
      <c r="Q704" s="194">
        <f t="shared" si="108"/>
        <v>0</v>
      </c>
      <c r="R704" s="355">
        <f t="shared" si="104"/>
        <v>0</v>
      </c>
      <c r="S704" s="278">
        <f t="shared" si="100"/>
        <v>0</v>
      </c>
      <c r="T704" s="195" t="str">
        <f>IFERROR((VLOOKUP(I704&amp;N704&amp;P704,'AP Scores'!$F$2:$G$1500,2,FALSE)), "")</f>
        <v/>
      </c>
      <c r="U704" s="276"/>
      <c r="V704" s="279"/>
      <c r="W704" s="275"/>
      <c r="X704" s="355">
        <f t="shared" si="101"/>
        <v>0</v>
      </c>
      <c r="Y704" s="280"/>
      <c r="Z704" s="280"/>
      <c r="AA704" s="281">
        <f t="shared" si="109"/>
        <v>0</v>
      </c>
      <c r="AB704" s="281">
        <f t="shared" si="105"/>
        <v>0</v>
      </c>
      <c r="AC704" s="281">
        <f t="shared" si="102"/>
        <v>0</v>
      </c>
      <c r="AD704" s="195" t="str">
        <f>IFERROR((VLOOKUP(X704&amp;Y704&amp;Z704,'AP Scores'!$F$2:$G$1500,2,FALSE)), "")</f>
        <v/>
      </c>
      <c r="AE704" s="276"/>
      <c r="AF704" s="282"/>
      <c r="AG704" s="278">
        <f t="shared" si="103"/>
        <v>0</v>
      </c>
      <c r="AH704" s="280"/>
      <c r="AI704" s="280"/>
      <c r="AJ704" s="281" cm="1">
        <f t="array" ref="AJ704">IFERROR(_xlfn.IFS(AG704*AH704*AI704&gt;0,AG704*AH704*AI704,Q704&gt;0,Q704),0)</f>
        <v>0</v>
      </c>
      <c r="AK704" s="281">
        <f t="shared" si="106"/>
        <v>0</v>
      </c>
      <c r="AL704" s="278">
        <f t="shared" si="107"/>
        <v>0</v>
      </c>
      <c r="AM704" s="196" t="str" cm="1">
        <f t="array" ref="AM704">IFERROR(_xlfn.IFS(IFERROR(VLOOKUP(AG704&amp;AH704&amp;AI704,'AP Scores'!$F$2:$G$1500,2,FALSE),"")&lt;&gt;"",VLOOKUP(AG704&amp;AH704&amp;AI704,'AP Scores'!$F$2:$G$1500,2,FALSE),T704&lt;&gt;"",T704),"")</f>
        <v/>
      </c>
    </row>
    <row r="705" spans="1:39" ht="15">
      <c r="A705" s="106">
        <v>692</v>
      </c>
      <c r="B705" s="275"/>
      <c r="C705" s="275"/>
      <c r="D705" s="275"/>
      <c r="E705" s="203"/>
      <c r="F705" s="276"/>
      <c r="G705" s="276"/>
      <c r="H705" s="276"/>
      <c r="I705" s="277"/>
      <c r="J705" s="276"/>
      <c r="K705" s="204"/>
      <c r="L705" s="276"/>
      <c r="M705" s="276"/>
      <c r="N705" s="277"/>
      <c r="O705" s="276"/>
      <c r="P705" s="277"/>
      <c r="Q705" s="194">
        <f t="shared" si="108"/>
        <v>0</v>
      </c>
      <c r="R705" s="355">
        <f t="shared" si="104"/>
        <v>0</v>
      </c>
      <c r="S705" s="278">
        <f t="shared" si="100"/>
        <v>0</v>
      </c>
      <c r="T705" s="195" t="str">
        <f>IFERROR((VLOOKUP(I705&amp;N705&amp;P705,'AP Scores'!$F$2:$G$1500,2,FALSE)), "")</f>
        <v/>
      </c>
      <c r="U705" s="276"/>
      <c r="V705" s="279"/>
      <c r="W705" s="275"/>
      <c r="X705" s="355">
        <f t="shared" si="101"/>
        <v>0</v>
      </c>
      <c r="Y705" s="280"/>
      <c r="Z705" s="280"/>
      <c r="AA705" s="281">
        <f t="shared" si="109"/>
        <v>0</v>
      </c>
      <c r="AB705" s="281">
        <f t="shared" si="105"/>
        <v>0</v>
      </c>
      <c r="AC705" s="281">
        <f t="shared" si="102"/>
        <v>0</v>
      </c>
      <c r="AD705" s="195" t="str">
        <f>IFERROR((VLOOKUP(X705&amp;Y705&amp;Z705,'AP Scores'!$F$2:$G$1500,2,FALSE)), "")</f>
        <v/>
      </c>
      <c r="AE705" s="276"/>
      <c r="AF705" s="282"/>
      <c r="AG705" s="278">
        <f t="shared" si="103"/>
        <v>0</v>
      </c>
      <c r="AH705" s="280"/>
      <c r="AI705" s="280"/>
      <c r="AJ705" s="281" cm="1">
        <f t="array" ref="AJ705">IFERROR(_xlfn.IFS(AG705*AH705*AI705&gt;0,AG705*AH705*AI705,Q705&gt;0,Q705),0)</f>
        <v>0</v>
      </c>
      <c r="AK705" s="281">
        <f t="shared" si="106"/>
        <v>0</v>
      </c>
      <c r="AL705" s="278">
        <f t="shared" si="107"/>
        <v>0</v>
      </c>
      <c r="AM705" s="196" t="str" cm="1">
        <f t="array" ref="AM705">IFERROR(_xlfn.IFS(IFERROR(VLOOKUP(AG705&amp;AH705&amp;AI705,'AP Scores'!$F$2:$G$1500,2,FALSE),"")&lt;&gt;"",VLOOKUP(AG705&amp;AH705&amp;AI705,'AP Scores'!$F$2:$G$1500,2,FALSE),T705&lt;&gt;"",T705),"")</f>
        <v/>
      </c>
    </row>
    <row r="706" spans="1:39" ht="15">
      <c r="A706" s="106">
        <v>693</v>
      </c>
      <c r="B706" s="275"/>
      <c r="C706" s="275"/>
      <c r="D706" s="275"/>
      <c r="E706" s="203"/>
      <c r="F706" s="276"/>
      <c r="G706" s="276"/>
      <c r="H706" s="276"/>
      <c r="I706" s="277"/>
      <c r="J706" s="276"/>
      <c r="K706" s="204"/>
      <c r="L706" s="276"/>
      <c r="M706" s="276"/>
      <c r="N706" s="277"/>
      <c r="O706" s="276"/>
      <c r="P706" s="277"/>
      <c r="Q706" s="194">
        <f t="shared" si="108"/>
        <v>0</v>
      </c>
      <c r="R706" s="355">
        <f t="shared" si="104"/>
        <v>0</v>
      </c>
      <c r="S706" s="278">
        <f t="shared" si="100"/>
        <v>0</v>
      </c>
      <c r="T706" s="195" t="str">
        <f>IFERROR((VLOOKUP(I706&amp;N706&amp;P706,'AP Scores'!$F$2:$G$1500,2,FALSE)), "")</f>
        <v/>
      </c>
      <c r="U706" s="276"/>
      <c r="V706" s="279"/>
      <c r="W706" s="275"/>
      <c r="X706" s="355">
        <f t="shared" si="101"/>
        <v>0</v>
      </c>
      <c r="Y706" s="280"/>
      <c r="Z706" s="280"/>
      <c r="AA706" s="281">
        <f t="shared" si="109"/>
        <v>0</v>
      </c>
      <c r="AB706" s="281">
        <f t="shared" si="105"/>
        <v>0</v>
      </c>
      <c r="AC706" s="281">
        <f t="shared" si="102"/>
        <v>0</v>
      </c>
      <c r="AD706" s="195" t="str">
        <f>IFERROR((VLOOKUP(X706&amp;Y706&amp;Z706,'AP Scores'!$F$2:$G$1500,2,FALSE)), "")</f>
        <v/>
      </c>
      <c r="AE706" s="276"/>
      <c r="AF706" s="282"/>
      <c r="AG706" s="278">
        <f t="shared" si="103"/>
        <v>0</v>
      </c>
      <c r="AH706" s="280"/>
      <c r="AI706" s="280"/>
      <c r="AJ706" s="281" cm="1">
        <f t="array" ref="AJ706">IFERROR(_xlfn.IFS(AG706*AH706*AI706&gt;0,AG706*AH706*AI706,Q706&gt;0,Q706),0)</f>
        <v>0</v>
      </c>
      <c r="AK706" s="281">
        <f t="shared" si="106"/>
        <v>0</v>
      </c>
      <c r="AL706" s="278">
        <f t="shared" si="107"/>
        <v>0</v>
      </c>
      <c r="AM706" s="196" t="str" cm="1">
        <f t="array" ref="AM706">IFERROR(_xlfn.IFS(IFERROR(VLOOKUP(AG706&amp;AH706&amp;AI706,'AP Scores'!$F$2:$G$1500,2,FALSE),"")&lt;&gt;"",VLOOKUP(AG706&amp;AH706&amp;AI706,'AP Scores'!$F$2:$G$1500,2,FALSE),T706&lt;&gt;"",T706),"")</f>
        <v/>
      </c>
    </row>
    <row r="707" spans="1:39" ht="15">
      <c r="A707" s="106">
        <v>694</v>
      </c>
      <c r="B707" s="275"/>
      <c r="C707" s="275"/>
      <c r="D707" s="275"/>
      <c r="E707" s="203"/>
      <c r="F707" s="276"/>
      <c r="G707" s="276"/>
      <c r="H707" s="276"/>
      <c r="I707" s="277"/>
      <c r="J707" s="276"/>
      <c r="K707" s="204"/>
      <c r="L707" s="276"/>
      <c r="M707" s="276"/>
      <c r="N707" s="277"/>
      <c r="O707" s="276"/>
      <c r="P707" s="277"/>
      <c r="Q707" s="194">
        <f t="shared" si="108"/>
        <v>0</v>
      </c>
      <c r="R707" s="355">
        <f t="shared" si="104"/>
        <v>0</v>
      </c>
      <c r="S707" s="278">
        <f t="shared" si="100"/>
        <v>0</v>
      </c>
      <c r="T707" s="195" t="str">
        <f>IFERROR((VLOOKUP(I707&amp;N707&amp;P707,'AP Scores'!$F$2:$G$1500,2,FALSE)), "")</f>
        <v/>
      </c>
      <c r="U707" s="276"/>
      <c r="V707" s="279"/>
      <c r="W707" s="275"/>
      <c r="X707" s="355">
        <f t="shared" si="101"/>
        <v>0</v>
      </c>
      <c r="Y707" s="280"/>
      <c r="Z707" s="280"/>
      <c r="AA707" s="281">
        <f t="shared" si="109"/>
        <v>0</v>
      </c>
      <c r="AB707" s="281">
        <f t="shared" si="105"/>
        <v>0</v>
      </c>
      <c r="AC707" s="281">
        <f t="shared" si="102"/>
        <v>0</v>
      </c>
      <c r="AD707" s="195" t="str">
        <f>IFERROR((VLOOKUP(X707&amp;Y707&amp;Z707,'AP Scores'!$F$2:$G$1500,2,FALSE)), "")</f>
        <v/>
      </c>
      <c r="AE707" s="276"/>
      <c r="AF707" s="282"/>
      <c r="AG707" s="278">
        <f t="shared" si="103"/>
        <v>0</v>
      </c>
      <c r="AH707" s="280"/>
      <c r="AI707" s="280"/>
      <c r="AJ707" s="281" cm="1">
        <f t="array" ref="AJ707">IFERROR(_xlfn.IFS(AG707*AH707*AI707&gt;0,AG707*AH707*AI707,Q707&gt;0,Q707),0)</f>
        <v>0</v>
      </c>
      <c r="AK707" s="281">
        <f t="shared" si="106"/>
        <v>0</v>
      </c>
      <c r="AL707" s="278">
        <f t="shared" si="107"/>
        <v>0</v>
      </c>
      <c r="AM707" s="196" t="str" cm="1">
        <f t="array" ref="AM707">IFERROR(_xlfn.IFS(IFERROR(VLOOKUP(AG707&amp;AH707&amp;AI707,'AP Scores'!$F$2:$G$1500,2,FALSE),"")&lt;&gt;"",VLOOKUP(AG707&amp;AH707&amp;AI707,'AP Scores'!$F$2:$G$1500,2,FALSE),T707&lt;&gt;"",T707),"")</f>
        <v/>
      </c>
    </row>
    <row r="708" spans="1:39" ht="15">
      <c r="A708" s="106">
        <v>695</v>
      </c>
      <c r="B708" s="275"/>
      <c r="C708" s="275"/>
      <c r="D708" s="275"/>
      <c r="E708" s="203"/>
      <c r="F708" s="276"/>
      <c r="G708" s="276"/>
      <c r="H708" s="276"/>
      <c r="I708" s="277"/>
      <c r="J708" s="276"/>
      <c r="K708" s="204"/>
      <c r="L708" s="276"/>
      <c r="M708" s="276"/>
      <c r="N708" s="277"/>
      <c r="O708" s="276"/>
      <c r="P708" s="277"/>
      <c r="Q708" s="194">
        <f t="shared" si="108"/>
        <v>0</v>
      </c>
      <c r="R708" s="355">
        <f t="shared" si="104"/>
        <v>0</v>
      </c>
      <c r="S708" s="278">
        <f t="shared" si="100"/>
        <v>0</v>
      </c>
      <c r="T708" s="195" t="str">
        <f>IFERROR((VLOOKUP(I708&amp;N708&amp;P708,'AP Scores'!$F$2:$G$1500,2,FALSE)), "")</f>
        <v/>
      </c>
      <c r="U708" s="276"/>
      <c r="V708" s="279"/>
      <c r="W708" s="275"/>
      <c r="X708" s="355">
        <f t="shared" si="101"/>
        <v>0</v>
      </c>
      <c r="Y708" s="280"/>
      <c r="Z708" s="280"/>
      <c r="AA708" s="281">
        <f t="shared" si="109"/>
        <v>0</v>
      </c>
      <c r="AB708" s="281">
        <f t="shared" si="105"/>
        <v>0</v>
      </c>
      <c r="AC708" s="281">
        <f t="shared" si="102"/>
        <v>0</v>
      </c>
      <c r="AD708" s="195" t="str">
        <f>IFERROR((VLOOKUP(X708&amp;Y708&amp;Z708,'AP Scores'!$F$2:$G$1500,2,FALSE)), "")</f>
        <v/>
      </c>
      <c r="AE708" s="276"/>
      <c r="AF708" s="282"/>
      <c r="AG708" s="278">
        <f t="shared" si="103"/>
        <v>0</v>
      </c>
      <c r="AH708" s="280"/>
      <c r="AI708" s="280"/>
      <c r="AJ708" s="281" cm="1">
        <f t="array" ref="AJ708">IFERROR(_xlfn.IFS(AG708*AH708*AI708&gt;0,AG708*AH708*AI708,Q708&gt;0,Q708),0)</f>
        <v>0</v>
      </c>
      <c r="AK708" s="281">
        <f t="shared" si="106"/>
        <v>0</v>
      </c>
      <c r="AL708" s="278">
        <f t="shared" si="107"/>
        <v>0</v>
      </c>
      <c r="AM708" s="196" t="str" cm="1">
        <f t="array" ref="AM708">IFERROR(_xlfn.IFS(IFERROR(VLOOKUP(AG708&amp;AH708&amp;AI708,'AP Scores'!$F$2:$G$1500,2,FALSE),"")&lt;&gt;"",VLOOKUP(AG708&amp;AH708&amp;AI708,'AP Scores'!$F$2:$G$1500,2,FALSE),T708&lt;&gt;"",T708),"")</f>
        <v/>
      </c>
    </row>
    <row r="709" spans="1:39" ht="15">
      <c r="A709" s="106">
        <v>696</v>
      </c>
      <c r="B709" s="275"/>
      <c r="C709" s="275"/>
      <c r="D709" s="275"/>
      <c r="E709" s="203"/>
      <c r="F709" s="276"/>
      <c r="G709" s="276"/>
      <c r="H709" s="276"/>
      <c r="I709" s="277"/>
      <c r="J709" s="276"/>
      <c r="K709" s="204"/>
      <c r="L709" s="276"/>
      <c r="M709" s="276"/>
      <c r="N709" s="277"/>
      <c r="O709" s="276"/>
      <c r="P709" s="277"/>
      <c r="Q709" s="194">
        <f t="shared" si="108"/>
        <v>0</v>
      </c>
      <c r="R709" s="355">
        <f t="shared" si="104"/>
        <v>0</v>
      </c>
      <c r="S709" s="278">
        <f t="shared" si="100"/>
        <v>0</v>
      </c>
      <c r="T709" s="195" t="str">
        <f>IFERROR((VLOOKUP(I709&amp;N709&amp;P709,'AP Scores'!$F$2:$G$1500,2,FALSE)), "")</f>
        <v/>
      </c>
      <c r="U709" s="276"/>
      <c r="V709" s="279"/>
      <c r="W709" s="275"/>
      <c r="X709" s="355">
        <f t="shared" si="101"/>
        <v>0</v>
      </c>
      <c r="Y709" s="280"/>
      <c r="Z709" s="280"/>
      <c r="AA709" s="281">
        <f t="shared" si="109"/>
        <v>0</v>
      </c>
      <c r="AB709" s="281">
        <f t="shared" si="105"/>
        <v>0</v>
      </c>
      <c r="AC709" s="281">
        <f t="shared" si="102"/>
        <v>0</v>
      </c>
      <c r="AD709" s="195" t="str">
        <f>IFERROR((VLOOKUP(X709&amp;Y709&amp;Z709,'AP Scores'!$F$2:$G$1500,2,FALSE)), "")</f>
        <v/>
      </c>
      <c r="AE709" s="276"/>
      <c r="AF709" s="282"/>
      <c r="AG709" s="278">
        <f t="shared" si="103"/>
        <v>0</v>
      </c>
      <c r="AH709" s="280"/>
      <c r="AI709" s="280"/>
      <c r="AJ709" s="281" cm="1">
        <f t="array" ref="AJ709">IFERROR(_xlfn.IFS(AG709*AH709*AI709&gt;0,AG709*AH709*AI709,Q709&gt;0,Q709),0)</f>
        <v>0</v>
      </c>
      <c r="AK709" s="281">
        <f t="shared" si="106"/>
        <v>0</v>
      </c>
      <c r="AL709" s="278">
        <f t="shared" si="107"/>
        <v>0</v>
      </c>
      <c r="AM709" s="196" t="str" cm="1">
        <f t="array" ref="AM709">IFERROR(_xlfn.IFS(IFERROR(VLOOKUP(AG709&amp;AH709&amp;AI709,'AP Scores'!$F$2:$G$1500,2,FALSE),"")&lt;&gt;"",VLOOKUP(AG709&amp;AH709&amp;AI709,'AP Scores'!$F$2:$G$1500,2,FALSE),T709&lt;&gt;"",T709),"")</f>
        <v/>
      </c>
    </row>
    <row r="710" spans="1:39" ht="15">
      <c r="A710" s="106">
        <v>697</v>
      </c>
      <c r="B710" s="275"/>
      <c r="C710" s="275"/>
      <c r="D710" s="275"/>
      <c r="E710" s="203"/>
      <c r="F710" s="276"/>
      <c r="G710" s="276"/>
      <c r="H710" s="276"/>
      <c r="I710" s="277"/>
      <c r="J710" s="276"/>
      <c r="K710" s="204"/>
      <c r="L710" s="276"/>
      <c r="M710" s="276"/>
      <c r="N710" s="277"/>
      <c r="O710" s="276"/>
      <c r="P710" s="277"/>
      <c r="Q710" s="194">
        <f t="shared" si="108"/>
        <v>0</v>
      </c>
      <c r="R710" s="355">
        <f t="shared" si="104"/>
        <v>0</v>
      </c>
      <c r="S710" s="278">
        <f t="shared" si="100"/>
        <v>0</v>
      </c>
      <c r="T710" s="195" t="str">
        <f>IFERROR((VLOOKUP(I710&amp;N710&amp;P710,'AP Scores'!$F$2:$G$1500,2,FALSE)), "")</f>
        <v/>
      </c>
      <c r="U710" s="276"/>
      <c r="V710" s="279"/>
      <c r="W710" s="275"/>
      <c r="X710" s="355">
        <f t="shared" si="101"/>
        <v>0</v>
      </c>
      <c r="Y710" s="280"/>
      <c r="Z710" s="280"/>
      <c r="AA710" s="281">
        <f t="shared" si="109"/>
        <v>0</v>
      </c>
      <c r="AB710" s="281">
        <f t="shared" si="105"/>
        <v>0</v>
      </c>
      <c r="AC710" s="281">
        <f t="shared" si="102"/>
        <v>0</v>
      </c>
      <c r="AD710" s="195" t="str">
        <f>IFERROR((VLOOKUP(X710&amp;Y710&amp;Z710,'AP Scores'!$F$2:$G$1500,2,FALSE)), "")</f>
        <v/>
      </c>
      <c r="AE710" s="276"/>
      <c r="AF710" s="282"/>
      <c r="AG710" s="278">
        <f t="shared" si="103"/>
        <v>0</v>
      </c>
      <c r="AH710" s="280"/>
      <c r="AI710" s="280"/>
      <c r="AJ710" s="281" cm="1">
        <f t="array" ref="AJ710">IFERROR(_xlfn.IFS(AG710*AH710*AI710&gt;0,AG710*AH710*AI710,Q710&gt;0,Q710),0)</f>
        <v>0</v>
      </c>
      <c r="AK710" s="281">
        <f t="shared" si="106"/>
        <v>0</v>
      </c>
      <c r="AL710" s="278">
        <f t="shared" si="107"/>
        <v>0</v>
      </c>
      <c r="AM710" s="196" t="str" cm="1">
        <f t="array" ref="AM710">IFERROR(_xlfn.IFS(IFERROR(VLOOKUP(AG710&amp;AH710&amp;AI710,'AP Scores'!$F$2:$G$1500,2,FALSE),"")&lt;&gt;"",VLOOKUP(AG710&amp;AH710&amp;AI710,'AP Scores'!$F$2:$G$1500,2,FALSE),T710&lt;&gt;"",T710),"")</f>
        <v/>
      </c>
    </row>
    <row r="711" spans="1:39" ht="15">
      <c r="A711" s="106">
        <v>698</v>
      </c>
      <c r="B711" s="275"/>
      <c r="C711" s="275"/>
      <c r="D711" s="275"/>
      <c r="E711" s="203"/>
      <c r="F711" s="276"/>
      <c r="G711" s="276"/>
      <c r="H711" s="276"/>
      <c r="I711" s="277"/>
      <c r="J711" s="276"/>
      <c r="K711" s="204"/>
      <c r="L711" s="276"/>
      <c r="M711" s="276"/>
      <c r="N711" s="277"/>
      <c r="O711" s="276"/>
      <c r="P711" s="277"/>
      <c r="Q711" s="194">
        <f t="shared" si="108"/>
        <v>0</v>
      </c>
      <c r="R711" s="355">
        <f t="shared" si="104"/>
        <v>0</v>
      </c>
      <c r="S711" s="278">
        <f t="shared" si="100"/>
        <v>0</v>
      </c>
      <c r="T711" s="195" t="str">
        <f>IFERROR((VLOOKUP(I711&amp;N711&amp;P711,'AP Scores'!$F$2:$G$1500,2,FALSE)), "")</f>
        <v/>
      </c>
      <c r="U711" s="276"/>
      <c r="V711" s="279"/>
      <c r="W711" s="275"/>
      <c r="X711" s="355">
        <f t="shared" si="101"/>
        <v>0</v>
      </c>
      <c r="Y711" s="280"/>
      <c r="Z711" s="280"/>
      <c r="AA711" s="281">
        <f t="shared" si="109"/>
        <v>0</v>
      </c>
      <c r="AB711" s="281">
        <f t="shared" si="105"/>
        <v>0</v>
      </c>
      <c r="AC711" s="281">
        <f t="shared" si="102"/>
        <v>0</v>
      </c>
      <c r="AD711" s="195" t="str">
        <f>IFERROR((VLOOKUP(X711&amp;Y711&amp;Z711,'AP Scores'!$F$2:$G$1500,2,FALSE)), "")</f>
        <v/>
      </c>
      <c r="AE711" s="276"/>
      <c r="AF711" s="282"/>
      <c r="AG711" s="278">
        <f t="shared" si="103"/>
        <v>0</v>
      </c>
      <c r="AH711" s="280"/>
      <c r="AI711" s="280"/>
      <c r="AJ711" s="281" cm="1">
        <f t="array" ref="AJ711">IFERROR(_xlfn.IFS(AG711*AH711*AI711&gt;0,AG711*AH711*AI711,Q711&gt;0,Q711),0)</f>
        <v>0</v>
      </c>
      <c r="AK711" s="281">
        <f t="shared" si="106"/>
        <v>0</v>
      </c>
      <c r="AL711" s="278">
        <f t="shared" si="107"/>
        <v>0</v>
      </c>
      <c r="AM711" s="196" t="str" cm="1">
        <f t="array" ref="AM711">IFERROR(_xlfn.IFS(IFERROR(VLOOKUP(AG711&amp;AH711&amp;AI711,'AP Scores'!$F$2:$G$1500,2,FALSE),"")&lt;&gt;"",VLOOKUP(AG711&amp;AH711&amp;AI711,'AP Scores'!$F$2:$G$1500,2,FALSE),T711&lt;&gt;"",T711),"")</f>
        <v/>
      </c>
    </row>
    <row r="712" spans="1:39" ht="15">
      <c r="A712" s="106">
        <v>699</v>
      </c>
      <c r="B712" s="275"/>
      <c r="C712" s="275"/>
      <c r="D712" s="275"/>
      <c r="E712" s="203"/>
      <c r="F712" s="276"/>
      <c r="G712" s="276"/>
      <c r="H712" s="276"/>
      <c r="I712" s="277"/>
      <c r="J712" s="276"/>
      <c r="K712" s="204"/>
      <c r="L712" s="276"/>
      <c r="M712" s="276"/>
      <c r="N712" s="277"/>
      <c r="O712" s="276"/>
      <c r="P712" s="277"/>
      <c r="Q712" s="194">
        <f t="shared" si="108"/>
        <v>0</v>
      </c>
      <c r="R712" s="355">
        <f t="shared" si="104"/>
        <v>0</v>
      </c>
      <c r="S712" s="278">
        <f t="shared" si="100"/>
        <v>0</v>
      </c>
      <c r="T712" s="195" t="str">
        <f>IFERROR((VLOOKUP(I712&amp;N712&amp;P712,'AP Scores'!$F$2:$G$1500,2,FALSE)), "")</f>
        <v/>
      </c>
      <c r="U712" s="276"/>
      <c r="V712" s="279"/>
      <c r="W712" s="275"/>
      <c r="X712" s="355">
        <f t="shared" si="101"/>
        <v>0</v>
      </c>
      <c r="Y712" s="280"/>
      <c r="Z712" s="280"/>
      <c r="AA712" s="281">
        <f t="shared" si="109"/>
        <v>0</v>
      </c>
      <c r="AB712" s="281">
        <f t="shared" si="105"/>
        <v>0</v>
      </c>
      <c r="AC712" s="281">
        <f t="shared" si="102"/>
        <v>0</v>
      </c>
      <c r="AD712" s="195" t="str">
        <f>IFERROR((VLOOKUP(X712&amp;Y712&amp;Z712,'AP Scores'!$F$2:$G$1500,2,FALSE)), "")</f>
        <v/>
      </c>
      <c r="AE712" s="276"/>
      <c r="AF712" s="282"/>
      <c r="AG712" s="278">
        <f t="shared" si="103"/>
        <v>0</v>
      </c>
      <c r="AH712" s="280"/>
      <c r="AI712" s="280"/>
      <c r="AJ712" s="281" cm="1">
        <f t="array" ref="AJ712">IFERROR(_xlfn.IFS(AG712*AH712*AI712&gt;0,AG712*AH712*AI712,Q712&gt;0,Q712),0)</f>
        <v>0</v>
      </c>
      <c r="AK712" s="281">
        <f t="shared" si="106"/>
        <v>0</v>
      </c>
      <c r="AL712" s="278">
        <f t="shared" si="107"/>
        <v>0</v>
      </c>
      <c r="AM712" s="196" t="str" cm="1">
        <f t="array" ref="AM712">IFERROR(_xlfn.IFS(IFERROR(VLOOKUP(AG712&amp;AH712&amp;AI712,'AP Scores'!$F$2:$G$1500,2,FALSE),"")&lt;&gt;"",VLOOKUP(AG712&amp;AH712&amp;AI712,'AP Scores'!$F$2:$G$1500,2,FALSE),T712&lt;&gt;"",T712),"")</f>
        <v/>
      </c>
    </row>
    <row r="713" spans="1:39" ht="15">
      <c r="A713" s="106">
        <v>700</v>
      </c>
      <c r="B713" s="275"/>
      <c r="C713" s="275"/>
      <c r="D713" s="275"/>
      <c r="E713" s="203"/>
      <c r="F713" s="276"/>
      <c r="G713" s="276"/>
      <c r="H713" s="276"/>
      <c r="I713" s="277"/>
      <c r="J713" s="276"/>
      <c r="K713" s="204"/>
      <c r="L713" s="276"/>
      <c r="M713" s="276"/>
      <c r="N713" s="277"/>
      <c r="O713" s="276"/>
      <c r="P713" s="277"/>
      <c r="Q713" s="194">
        <f t="shared" si="108"/>
        <v>0</v>
      </c>
      <c r="R713" s="355">
        <f t="shared" si="104"/>
        <v>0</v>
      </c>
      <c r="S713" s="278">
        <f t="shared" si="100"/>
        <v>0</v>
      </c>
      <c r="T713" s="195" t="str">
        <f>IFERROR((VLOOKUP(I713&amp;N713&amp;P713,'AP Scores'!$F$2:$G$1500,2,FALSE)), "")</f>
        <v/>
      </c>
      <c r="U713" s="276"/>
      <c r="V713" s="279"/>
      <c r="W713" s="275"/>
      <c r="X713" s="355">
        <f t="shared" si="101"/>
        <v>0</v>
      </c>
      <c r="Y713" s="280"/>
      <c r="Z713" s="280"/>
      <c r="AA713" s="281">
        <f t="shared" si="109"/>
        <v>0</v>
      </c>
      <c r="AB713" s="281">
        <f t="shared" si="105"/>
        <v>0</v>
      </c>
      <c r="AC713" s="281">
        <f t="shared" si="102"/>
        <v>0</v>
      </c>
      <c r="AD713" s="195" t="str">
        <f>IFERROR((VLOOKUP(X713&amp;Y713&amp;Z713,'AP Scores'!$F$2:$G$1500,2,FALSE)), "")</f>
        <v/>
      </c>
      <c r="AE713" s="276"/>
      <c r="AF713" s="282"/>
      <c r="AG713" s="278">
        <f t="shared" si="103"/>
        <v>0</v>
      </c>
      <c r="AH713" s="280"/>
      <c r="AI713" s="280"/>
      <c r="AJ713" s="281" cm="1">
        <f t="array" ref="AJ713">IFERROR(_xlfn.IFS(AG713*AH713*AI713&gt;0,AG713*AH713*AI713,Q713&gt;0,Q713),0)</f>
        <v>0</v>
      </c>
      <c r="AK713" s="281">
        <f t="shared" si="106"/>
        <v>0</v>
      </c>
      <c r="AL713" s="278">
        <f t="shared" si="107"/>
        <v>0</v>
      </c>
      <c r="AM713" s="196" t="str" cm="1">
        <f t="array" ref="AM713">IFERROR(_xlfn.IFS(IFERROR(VLOOKUP(AG713&amp;AH713&amp;AI713,'AP Scores'!$F$2:$G$1500,2,FALSE),"")&lt;&gt;"",VLOOKUP(AG713&amp;AH713&amp;AI713,'AP Scores'!$F$2:$G$1500,2,FALSE),T713&lt;&gt;"",T713),"")</f>
        <v/>
      </c>
    </row>
    <row r="714" spans="1:39" ht="15">
      <c r="A714" s="106">
        <v>701</v>
      </c>
      <c r="B714" s="275"/>
      <c r="C714" s="275"/>
      <c r="D714" s="275"/>
      <c r="E714" s="203"/>
      <c r="F714" s="276"/>
      <c r="G714" s="276"/>
      <c r="H714" s="276"/>
      <c r="I714" s="277"/>
      <c r="J714" s="276"/>
      <c r="K714" s="204"/>
      <c r="L714" s="276"/>
      <c r="M714" s="276"/>
      <c r="N714" s="277"/>
      <c r="O714" s="276"/>
      <c r="P714" s="277"/>
      <c r="Q714" s="194">
        <f t="shared" si="108"/>
        <v>0</v>
      </c>
      <c r="R714" s="355">
        <f t="shared" si="104"/>
        <v>0</v>
      </c>
      <c r="S714" s="278">
        <f t="shared" si="100"/>
        <v>0</v>
      </c>
      <c r="T714" s="195" t="str">
        <f>IFERROR((VLOOKUP(I714&amp;N714&amp;P714,'AP Scores'!$F$2:$G$1500,2,FALSE)), "")</f>
        <v/>
      </c>
      <c r="U714" s="276"/>
      <c r="V714" s="279"/>
      <c r="W714" s="275"/>
      <c r="X714" s="355">
        <f t="shared" si="101"/>
        <v>0</v>
      </c>
      <c r="Y714" s="280"/>
      <c r="Z714" s="280"/>
      <c r="AA714" s="281">
        <f t="shared" si="109"/>
        <v>0</v>
      </c>
      <c r="AB714" s="281">
        <f t="shared" si="105"/>
        <v>0</v>
      </c>
      <c r="AC714" s="281">
        <f t="shared" si="102"/>
        <v>0</v>
      </c>
      <c r="AD714" s="195" t="str">
        <f>IFERROR((VLOOKUP(X714&amp;Y714&amp;Z714,'AP Scores'!$F$2:$G$1500,2,FALSE)), "")</f>
        <v/>
      </c>
      <c r="AE714" s="276"/>
      <c r="AF714" s="282"/>
      <c r="AG714" s="278">
        <f t="shared" si="103"/>
        <v>0</v>
      </c>
      <c r="AH714" s="280"/>
      <c r="AI714" s="280"/>
      <c r="AJ714" s="281" cm="1">
        <f t="array" ref="AJ714">IFERROR(_xlfn.IFS(AG714*AH714*AI714&gt;0,AG714*AH714*AI714,Q714&gt;0,Q714),0)</f>
        <v>0</v>
      </c>
      <c r="AK714" s="281">
        <f t="shared" si="106"/>
        <v>0</v>
      </c>
      <c r="AL714" s="278">
        <f t="shared" si="107"/>
        <v>0</v>
      </c>
      <c r="AM714" s="196" t="str" cm="1">
        <f t="array" ref="AM714">IFERROR(_xlfn.IFS(IFERROR(VLOOKUP(AG714&amp;AH714&amp;AI714,'AP Scores'!$F$2:$G$1500,2,FALSE),"")&lt;&gt;"",VLOOKUP(AG714&amp;AH714&amp;AI714,'AP Scores'!$F$2:$G$1500,2,FALSE),T714&lt;&gt;"",T714),"")</f>
        <v/>
      </c>
    </row>
    <row r="715" spans="1:39" ht="15">
      <c r="A715" s="106">
        <v>702</v>
      </c>
      <c r="B715" s="275"/>
      <c r="C715" s="275"/>
      <c r="D715" s="275"/>
      <c r="E715" s="203"/>
      <c r="F715" s="276"/>
      <c r="G715" s="276"/>
      <c r="H715" s="276"/>
      <c r="I715" s="277"/>
      <c r="J715" s="276"/>
      <c r="K715" s="204"/>
      <c r="L715" s="276"/>
      <c r="M715" s="276"/>
      <c r="N715" s="277"/>
      <c r="O715" s="276"/>
      <c r="P715" s="277"/>
      <c r="Q715" s="194">
        <f t="shared" si="108"/>
        <v>0</v>
      </c>
      <c r="R715" s="355">
        <f t="shared" si="104"/>
        <v>0</v>
      </c>
      <c r="S715" s="278">
        <f t="shared" si="100"/>
        <v>0</v>
      </c>
      <c r="T715" s="195" t="str">
        <f>IFERROR((VLOOKUP(I715&amp;N715&amp;P715,'AP Scores'!$F$2:$G$1500,2,FALSE)), "")</f>
        <v/>
      </c>
      <c r="U715" s="276"/>
      <c r="V715" s="279"/>
      <c r="W715" s="275"/>
      <c r="X715" s="355">
        <f t="shared" si="101"/>
        <v>0</v>
      </c>
      <c r="Y715" s="280"/>
      <c r="Z715" s="280"/>
      <c r="AA715" s="281">
        <f t="shared" si="109"/>
        <v>0</v>
      </c>
      <c r="AB715" s="281">
        <f t="shared" si="105"/>
        <v>0</v>
      </c>
      <c r="AC715" s="281">
        <f t="shared" si="102"/>
        <v>0</v>
      </c>
      <c r="AD715" s="195" t="str">
        <f>IFERROR((VLOOKUP(X715&amp;Y715&amp;Z715,'AP Scores'!$F$2:$G$1500,2,FALSE)), "")</f>
        <v/>
      </c>
      <c r="AE715" s="276"/>
      <c r="AF715" s="282"/>
      <c r="AG715" s="278">
        <f t="shared" si="103"/>
        <v>0</v>
      </c>
      <c r="AH715" s="280"/>
      <c r="AI715" s="280"/>
      <c r="AJ715" s="281" cm="1">
        <f t="array" ref="AJ715">IFERROR(_xlfn.IFS(AG715*AH715*AI715&gt;0,AG715*AH715*AI715,Q715&gt;0,Q715),0)</f>
        <v>0</v>
      </c>
      <c r="AK715" s="281">
        <f t="shared" si="106"/>
        <v>0</v>
      </c>
      <c r="AL715" s="278">
        <f t="shared" si="107"/>
        <v>0</v>
      </c>
      <c r="AM715" s="196" t="str" cm="1">
        <f t="array" ref="AM715">IFERROR(_xlfn.IFS(IFERROR(VLOOKUP(AG715&amp;AH715&amp;AI715,'AP Scores'!$F$2:$G$1500,2,FALSE),"")&lt;&gt;"",VLOOKUP(AG715&amp;AH715&amp;AI715,'AP Scores'!$F$2:$G$1500,2,FALSE),T715&lt;&gt;"",T715),"")</f>
        <v/>
      </c>
    </row>
    <row r="716" spans="1:39" ht="15">
      <c r="A716" s="106">
        <v>703</v>
      </c>
      <c r="B716" s="275"/>
      <c r="C716" s="275"/>
      <c r="D716" s="275"/>
      <c r="E716" s="203"/>
      <c r="F716" s="276"/>
      <c r="G716" s="276"/>
      <c r="H716" s="276"/>
      <c r="I716" s="277"/>
      <c r="J716" s="276"/>
      <c r="K716" s="204"/>
      <c r="L716" s="276"/>
      <c r="M716" s="276"/>
      <c r="N716" s="277"/>
      <c r="O716" s="276"/>
      <c r="P716" s="277"/>
      <c r="Q716" s="194">
        <f t="shared" si="108"/>
        <v>0</v>
      </c>
      <c r="R716" s="355">
        <f t="shared" si="104"/>
        <v>0</v>
      </c>
      <c r="S716" s="278">
        <f t="shared" si="100"/>
        <v>0</v>
      </c>
      <c r="T716" s="195" t="str">
        <f>IFERROR((VLOOKUP(I716&amp;N716&amp;P716,'AP Scores'!$F$2:$G$1500,2,FALSE)), "")</f>
        <v/>
      </c>
      <c r="U716" s="276"/>
      <c r="V716" s="279"/>
      <c r="W716" s="275"/>
      <c r="X716" s="355">
        <f t="shared" si="101"/>
        <v>0</v>
      </c>
      <c r="Y716" s="280"/>
      <c r="Z716" s="280"/>
      <c r="AA716" s="281">
        <f t="shared" si="109"/>
        <v>0</v>
      </c>
      <c r="AB716" s="281">
        <f t="shared" si="105"/>
        <v>0</v>
      </c>
      <c r="AC716" s="281">
        <f t="shared" si="102"/>
        <v>0</v>
      </c>
      <c r="AD716" s="195" t="str">
        <f>IFERROR((VLOOKUP(X716&amp;Y716&amp;Z716,'AP Scores'!$F$2:$G$1500,2,FALSE)), "")</f>
        <v/>
      </c>
      <c r="AE716" s="276"/>
      <c r="AF716" s="282"/>
      <c r="AG716" s="278">
        <f t="shared" si="103"/>
        <v>0</v>
      </c>
      <c r="AH716" s="280"/>
      <c r="AI716" s="280"/>
      <c r="AJ716" s="281" cm="1">
        <f t="array" ref="AJ716">IFERROR(_xlfn.IFS(AG716*AH716*AI716&gt;0,AG716*AH716*AI716,Q716&gt;0,Q716),0)</f>
        <v>0</v>
      </c>
      <c r="AK716" s="281">
        <f t="shared" si="106"/>
        <v>0</v>
      </c>
      <c r="AL716" s="278">
        <f t="shared" si="107"/>
        <v>0</v>
      </c>
      <c r="AM716" s="196" t="str" cm="1">
        <f t="array" ref="AM716">IFERROR(_xlfn.IFS(IFERROR(VLOOKUP(AG716&amp;AH716&amp;AI716,'AP Scores'!$F$2:$G$1500,2,FALSE),"")&lt;&gt;"",VLOOKUP(AG716&amp;AH716&amp;AI716,'AP Scores'!$F$2:$G$1500,2,FALSE),T716&lt;&gt;"",T716),"")</f>
        <v/>
      </c>
    </row>
    <row r="717" spans="1:39" ht="15">
      <c r="A717" s="106">
        <v>704</v>
      </c>
      <c r="B717" s="275"/>
      <c r="C717" s="275"/>
      <c r="D717" s="275"/>
      <c r="E717" s="203"/>
      <c r="F717" s="276"/>
      <c r="G717" s="276"/>
      <c r="H717" s="276"/>
      <c r="I717" s="277"/>
      <c r="J717" s="276"/>
      <c r="K717" s="204"/>
      <c r="L717" s="276"/>
      <c r="M717" s="276"/>
      <c r="N717" s="277"/>
      <c r="O717" s="276"/>
      <c r="P717" s="277"/>
      <c r="Q717" s="194">
        <f t="shared" si="108"/>
        <v>0</v>
      </c>
      <c r="R717" s="355">
        <f t="shared" si="104"/>
        <v>0</v>
      </c>
      <c r="S717" s="278">
        <f t="shared" si="100"/>
        <v>0</v>
      </c>
      <c r="T717" s="195" t="str">
        <f>IFERROR((VLOOKUP(I717&amp;N717&amp;P717,'AP Scores'!$F$2:$G$1500,2,FALSE)), "")</f>
        <v/>
      </c>
      <c r="U717" s="276"/>
      <c r="V717" s="279"/>
      <c r="W717" s="275"/>
      <c r="X717" s="355">
        <f t="shared" si="101"/>
        <v>0</v>
      </c>
      <c r="Y717" s="280"/>
      <c r="Z717" s="280"/>
      <c r="AA717" s="281">
        <f t="shared" si="109"/>
        <v>0</v>
      </c>
      <c r="AB717" s="281">
        <f t="shared" si="105"/>
        <v>0</v>
      </c>
      <c r="AC717" s="281">
        <f t="shared" si="102"/>
        <v>0</v>
      </c>
      <c r="AD717" s="195" t="str">
        <f>IFERROR((VLOOKUP(X717&amp;Y717&amp;Z717,'AP Scores'!$F$2:$G$1500,2,FALSE)), "")</f>
        <v/>
      </c>
      <c r="AE717" s="276"/>
      <c r="AF717" s="282"/>
      <c r="AG717" s="278">
        <f t="shared" si="103"/>
        <v>0</v>
      </c>
      <c r="AH717" s="280"/>
      <c r="AI717" s="280"/>
      <c r="AJ717" s="281" cm="1">
        <f t="array" ref="AJ717">IFERROR(_xlfn.IFS(AG717*AH717*AI717&gt;0,AG717*AH717*AI717,Q717&gt;0,Q717),0)</f>
        <v>0</v>
      </c>
      <c r="AK717" s="281">
        <f t="shared" si="106"/>
        <v>0</v>
      </c>
      <c r="AL717" s="278">
        <f t="shared" si="107"/>
        <v>0</v>
      </c>
      <c r="AM717" s="196" t="str" cm="1">
        <f t="array" ref="AM717">IFERROR(_xlfn.IFS(IFERROR(VLOOKUP(AG717&amp;AH717&amp;AI717,'AP Scores'!$F$2:$G$1500,2,FALSE),"")&lt;&gt;"",VLOOKUP(AG717&amp;AH717&amp;AI717,'AP Scores'!$F$2:$G$1500,2,FALSE),T717&lt;&gt;"",T717),"")</f>
        <v/>
      </c>
    </row>
    <row r="718" spans="1:39" ht="15">
      <c r="A718" s="106">
        <v>705</v>
      </c>
      <c r="B718" s="275"/>
      <c r="C718" s="275"/>
      <c r="D718" s="275"/>
      <c r="E718" s="203"/>
      <c r="F718" s="276"/>
      <c r="G718" s="276"/>
      <c r="H718" s="276"/>
      <c r="I718" s="277"/>
      <c r="J718" s="276"/>
      <c r="K718" s="204"/>
      <c r="L718" s="276"/>
      <c r="M718" s="276"/>
      <c r="N718" s="277"/>
      <c r="O718" s="276"/>
      <c r="P718" s="277"/>
      <c r="Q718" s="194">
        <f t="shared" si="108"/>
        <v>0</v>
      </c>
      <c r="R718" s="355">
        <f t="shared" si="104"/>
        <v>0</v>
      </c>
      <c r="S718" s="278">
        <f t="shared" ref="S718:S781" si="110">I718*N718</f>
        <v>0</v>
      </c>
      <c r="T718" s="195" t="str">
        <f>IFERROR((VLOOKUP(I718&amp;N718&amp;P718,'AP Scores'!$F$2:$G$1500,2,FALSE)), "")</f>
        <v/>
      </c>
      <c r="U718" s="276"/>
      <c r="V718" s="279"/>
      <c r="W718" s="275"/>
      <c r="X718" s="355">
        <f t="shared" ref="X718:X781" si="111">I718</f>
        <v>0</v>
      </c>
      <c r="Y718" s="280"/>
      <c r="Z718" s="280"/>
      <c r="AA718" s="281">
        <f t="shared" si="109"/>
        <v>0</v>
      </c>
      <c r="AB718" s="281">
        <f t="shared" si="105"/>
        <v>0</v>
      </c>
      <c r="AC718" s="281">
        <f t="shared" ref="AC718:AC781" si="112">X718*Y718</f>
        <v>0</v>
      </c>
      <c r="AD718" s="195" t="str">
        <f>IFERROR((VLOOKUP(X718&amp;Y718&amp;Z718,'AP Scores'!$F$2:$G$1500,2,FALSE)), "")</f>
        <v/>
      </c>
      <c r="AE718" s="276"/>
      <c r="AF718" s="282"/>
      <c r="AG718" s="278">
        <f t="shared" ref="AG718:AG781" si="113">I718</f>
        <v>0</v>
      </c>
      <c r="AH718" s="280"/>
      <c r="AI718" s="280"/>
      <c r="AJ718" s="281" cm="1">
        <f t="array" ref="AJ718">IFERROR(_xlfn.IFS(AG718*AH718*AI718&gt;0,AG718*AH718*AI718,Q718&gt;0,Q718),0)</f>
        <v>0</v>
      </c>
      <c r="AK718" s="281">
        <f t="shared" si="106"/>
        <v>0</v>
      </c>
      <c r="AL718" s="278">
        <f t="shared" si="107"/>
        <v>0</v>
      </c>
      <c r="AM718" s="196" t="str" cm="1">
        <f t="array" ref="AM718">IFERROR(_xlfn.IFS(IFERROR(VLOOKUP(AG718&amp;AH718&amp;AI718,'AP Scores'!$F$2:$G$1500,2,FALSE),"")&lt;&gt;"",VLOOKUP(AG718&amp;AH718&amp;AI718,'AP Scores'!$F$2:$G$1500,2,FALSE),T718&lt;&gt;"",T718),"")</f>
        <v/>
      </c>
    </row>
    <row r="719" spans="1:39" ht="15">
      <c r="A719" s="106">
        <v>706</v>
      </c>
      <c r="B719" s="275"/>
      <c r="C719" s="275"/>
      <c r="D719" s="275"/>
      <c r="E719" s="203"/>
      <c r="F719" s="276"/>
      <c r="G719" s="276"/>
      <c r="H719" s="276"/>
      <c r="I719" s="277"/>
      <c r="J719" s="276"/>
      <c r="K719" s="204"/>
      <c r="L719" s="276"/>
      <c r="M719" s="276"/>
      <c r="N719" s="277"/>
      <c r="O719" s="276"/>
      <c r="P719" s="277"/>
      <c r="Q719" s="194">
        <f t="shared" si="108"/>
        <v>0</v>
      </c>
      <c r="R719" s="355">
        <f t="shared" ref="R719:R782" si="114">I719*P719</f>
        <v>0</v>
      </c>
      <c r="S719" s="278">
        <f t="shared" si="110"/>
        <v>0</v>
      </c>
      <c r="T719" s="195" t="str">
        <f>IFERROR((VLOOKUP(I719&amp;N719&amp;P719,'AP Scores'!$F$2:$G$1500,2,FALSE)), "")</f>
        <v/>
      </c>
      <c r="U719" s="276"/>
      <c r="V719" s="279"/>
      <c r="W719" s="275"/>
      <c r="X719" s="355">
        <f t="shared" si="111"/>
        <v>0</v>
      </c>
      <c r="Y719" s="280"/>
      <c r="Z719" s="280"/>
      <c r="AA719" s="281">
        <f t="shared" si="109"/>
        <v>0</v>
      </c>
      <c r="AB719" s="281">
        <f t="shared" ref="AB719:AB782" si="115">X719*Z719</f>
        <v>0</v>
      </c>
      <c r="AC719" s="281">
        <f t="shared" si="112"/>
        <v>0</v>
      </c>
      <c r="AD719" s="195" t="str">
        <f>IFERROR((VLOOKUP(X719&amp;Y719&amp;Z719,'AP Scores'!$F$2:$G$1500,2,FALSE)), "")</f>
        <v/>
      </c>
      <c r="AE719" s="276"/>
      <c r="AF719" s="282"/>
      <c r="AG719" s="278">
        <f t="shared" si="113"/>
        <v>0</v>
      </c>
      <c r="AH719" s="280"/>
      <c r="AI719" s="280"/>
      <c r="AJ719" s="281" cm="1">
        <f t="array" ref="AJ719">IFERROR(_xlfn.IFS(AG719*AH719*AI719&gt;0,AG719*AH719*AI719,Q719&gt;0,Q719),0)</f>
        <v>0</v>
      </c>
      <c r="AK719" s="281">
        <f t="shared" ref="AK719:AK782" si="116">AG719*AI719</f>
        <v>0</v>
      </c>
      <c r="AL719" s="278">
        <f t="shared" ref="AL719:AL782" si="117">AG719*AH719</f>
        <v>0</v>
      </c>
      <c r="AM719" s="196" t="str" cm="1">
        <f t="array" ref="AM719">IFERROR(_xlfn.IFS(IFERROR(VLOOKUP(AG719&amp;AH719&amp;AI719,'AP Scores'!$F$2:$G$1500,2,FALSE),"")&lt;&gt;"",VLOOKUP(AG719&amp;AH719&amp;AI719,'AP Scores'!$F$2:$G$1500,2,FALSE),T719&lt;&gt;"",T719),"")</f>
        <v/>
      </c>
    </row>
    <row r="720" spans="1:39" ht="15">
      <c r="A720" s="106">
        <v>707</v>
      </c>
      <c r="B720" s="275"/>
      <c r="C720" s="275"/>
      <c r="D720" s="275"/>
      <c r="E720" s="203"/>
      <c r="F720" s="276"/>
      <c r="G720" s="276"/>
      <c r="H720" s="276"/>
      <c r="I720" s="277"/>
      <c r="J720" s="276"/>
      <c r="K720" s="204"/>
      <c r="L720" s="276"/>
      <c r="M720" s="276"/>
      <c r="N720" s="277"/>
      <c r="O720" s="276"/>
      <c r="P720" s="277"/>
      <c r="Q720" s="194">
        <f t="shared" ref="Q720:Q783" si="118">I720*N720*P720</f>
        <v>0</v>
      </c>
      <c r="R720" s="355">
        <f t="shared" si="114"/>
        <v>0</v>
      </c>
      <c r="S720" s="278">
        <f t="shared" si="110"/>
        <v>0</v>
      </c>
      <c r="T720" s="195" t="str">
        <f>IFERROR((VLOOKUP(I720&amp;N720&amp;P720,'AP Scores'!$F$2:$G$1500,2,FALSE)), "")</f>
        <v/>
      </c>
      <c r="U720" s="276"/>
      <c r="V720" s="279"/>
      <c r="W720" s="275"/>
      <c r="X720" s="355">
        <f t="shared" si="111"/>
        <v>0</v>
      </c>
      <c r="Y720" s="280"/>
      <c r="Z720" s="280"/>
      <c r="AA720" s="281">
        <f t="shared" ref="AA720:AA783" si="119">X720*Y720*Z720</f>
        <v>0</v>
      </c>
      <c r="AB720" s="281">
        <f t="shared" si="115"/>
        <v>0</v>
      </c>
      <c r="AC720" s="281">
        <f t="shared" si="112"/>
        <v>0</v>
      </c>
      <c r="AD720" s="195" t="str">
        <f>IFERROR((VLOOKUP(X720&amp;Y720&amp;Z720,'AP Scores'!$F$2:$G$1500,2,FALSE)), "")</f>
        <v/>
      </c>
      <c r="AE720" s="276"/>
      <c r="AF720" s="282"/>
      <c r="AG720" s="278">
        <f t="shared" si="113"/>
        <v>0</v>
      </c>
      <c r="AH720" s="280"/>
      <c r="AI720" s="280"/>
      <c r="AJ720" s="281" cm="1">
        <f t="array" ref="AJ720">IFERROR(_xlfn.IFS(AG720*AH720*AI720&gt;0,AG720*AH720*AI720,Q720&gt;0,Q720),0)</f>
        <v>0</v>
      </c>
      <c r="AK720" s="281">
        <f t="shared" si="116"/>
        <v>0</v>
      </c>
      <c r="AL720" s="278">
        <f t="shared" si="117"/>
        <v>0</v>
      </c>
      <c r="AM720" s="196" t="str" cm="1">
        <f t="array" ref="AM720">IFERROR(_xlfn.IFS(IFERROR(VLOOKUP(AG720&amp;AH720&amp;AI720,'AP Scores'!$F$2:$G$1500,2,FALSE),"")&lt;&gt;"",VLOOKUP(AG720&amp;AH720&amp;AI720,'AP Scores'!$F$2:$G$1500,2,FALSE),T720&lt;&gt;"",T720),"")</f>
        <v/>
      </c>
    </row>
    <row r="721" spans="1:39" ht="15">
      <c r="A721" s="106">
        <v>708</v>
      </c>
      <c r="B721" s="275"/>
      <c r="C721" s="275"/>
      <c r="D721" s="275"/>
      <c r="E721" s="203"/>
      <c r="F721" s="276"/>
      <c r="G721" s="276"/>
      <c r="H721" s="276"/>
      <c r="I721" s="277"/>
      <c r="J721" s="276"/>
      <c r="K721" s="204"/>
      <c r="L721" s="276"/>
      <c r="M721" s="276"/>
      <c r="N721" s="277"/>
      <c r="O721" s="276"/>
      <c r="P721" s="277"/>
      <c r="Q721" s="194">
        <f t="shared" si="118"/>
        <v>0</v>
      </c>
      <c r="R721" s="355">
        <f t="shared" si="114"/>
        <v>0</v>
      </c>
      <c r="S721" s="278">
        <f t="shared" si="110"/>
        <v>0</v>
      </c>
      <c r="T721" s="195" t="str">
        <f>IFERROR((VLOOKUP(I721&amp;N721&amp;P721,'AP Scores'!$F$2:$G$1500,2,FALSE)), "")</f>
        <v/>
      </c>
      <c r="U721" s="276"/>
      <c r="V721" s="279"/>
      <c r="W721" s="275"/>
      <c r="X721" s="355">
        <f t="shared" si="111"/>
        <v>0</v>
      </c>
      <c r="Y721" s="280"/>
      <c r="Z721" s="280"/>
      <c r="AA721" s="281">
        <f t="shared" si="119"/>
        <v>0</v>
      </c>
      <c r="AB721" s="281">
        <f t="shared" si="115"/>
        <v>0</v>
      </c>
      <c r="AC721" s="281">
        <f t="shared" si="112"/>
        <v>0</v>
      </c>
      <c r="AD721" s="195" t="str">
        <f>IFERROR((VLOOKUP(X721&amp;Y721&amp;Z721,'AP Scores'!$F$2:$G$1500,2,FALSE)), "")</f>
        <v/>
      </c>
      <c r="AE721" s="276"/>
      <c r="AF721" s="282"/>
      <c r="AG721" s="278">
        <f t="shared" si="113"/>
        <v>0</v>
      </c>
      <c r="AH721" s="280"/>
      <c r="AI721" s="280"/>
      <c r="AJ721" s="281" cm="1">
        <f t="array" ref="AJ721">IFERROR(_xlfn.IFS(AG721*AH721*AI721&gt;0,AG721*AH721*AI721,Q721&gt;0,Q721),0)</f>
        <v>0</v>
      </c>
      <c r="AK721" s="281">
        <f t="shared" si="116"/>
        <v>0</v>
      </c>
      <c r="AL721" s="278">
        <f t="shared" si="117"/>
        <v>0</v>
      </c>
      <c r="AM721" s="196" t="str" cm="1">
        <f t="array" ref="AM721">IFERROR(_xlfn.IFS(IFERROR(VLOOKUP(AG721&amp;AH721&amp;AI721,'AP Scores'!$F$2:$G$1500,2,FALSE),"")&lt;&gt;"",VLOOKUP(AG721&amp;AH721&amp;AI721,'AP Scores'!$F$2:$G$1500,2,FALSE),T721&lt;&gt;"",T721),"")</f>
        <v/>
      </c>
    </row>
    <row r="722" spans="1:39" ht="15">
      <c r="A722" s="106">
        <v>709</v>
      </c>
      <c r="B722" s="275"/>
      <c r="C722" s="275"/>
      <c r="D722" s="275"/>
      <c r="E722" s="203"/>
      <c r="F722" s="276"/>
      <c r="G722" s="276"/>
      <c r="H722" s="276"/>
      <c r="I722" s="277"/>
      <c r="J722" s="276"/>
      <c r="K722" s="204"/>
      <c r="L722" s="276"/>
      <c r="M722" s="276"/>
      <c r="N722" s="277"/>
      <c r="O722" s="276"/>
      <c r="P722" s="277"/>
      <c r="Q722" s="194">
        <f t="shared" si="118"/>
        <v>0</v>
      </c>
      <c r="R722" s="355">
        <f t="shared" si="114"/>
        <v>0</v>
      </c>
      <c r="S722" s="278">
        <f t="shared" si="110"/>
        <v>0</v>
      </c>
      <c r="T722" s="195" t="str">
        <f>IFERROR((VLOOKUP(I722&amp;N722&amp;P722,'AP Scores'!$F$2:$G$1500,2,FALSE)), "")</f>
        <v/>
      </c>
      <c r="U722" s="276"/>
      <c r="V722" s="279"/>
      <c r="W722" s="275"/>
      <c r="X722" s="355">
        <f t="shared" si="111"/>
        <v>0</v>
      </c>
      <c r="Y722" s="280"/>
      <c r="Z722" s="280"/>
      <c r="AA722" s="281">
        <f t="shared" si="119"/>
        <v>0</v>
      </c>
      <c r="AB722" s="281">
        <f t="shared" si="115"/>
        <v>0</v>
      </c>
      <c r="AC722" s="281">
        <f t="shared" si="112"/>
        <v>0</v>
      </c>
      <c r="AD722" s="195" t="str">
        <f>IFERROR((VLOOKUP(X722&amp;Y722&amp;Z722,'AP Scores'!$F$2:$G$1500,2,FALSE)), "")</f>
        <v/>
      </c>
      <c r="AE722" s="276"/>
      <c r="AF722" s="282"/>
      <c r="AG722" s="278">
        <f t="shared" si="113"/>
        <v>0</v>
      </c>
      <c r="AH722" s="280"/>
      <c r="AI722" s="280"/>
      <c r="AJ722" s="281" cm="1">
        <f t="array" ref="AJ722">IFERROR(_xlfn.IFS(AG722*AH722*AI722&gt;0,AG722*AH722*AI722,Q722&gt;0,Q722),0)</f>
        <v>0</v>
      </c>
      <c r="AK722" s="281">
        <f t="shared" si="116"/>
        <v>0</v>
      </c>
      <c r="AL722" s="278">
        <f t="shared" si="117"/>
        <v>0</v>
      </c>
      <c r="AM722" s="196" t="str" cm="1">
        <f t="array" ref="AM722">IFERROR(_xlfn.IFS(IFERROR(VLOOKUP(AG722&amp;AH722&amp;AI722,'AP Scores'!$F$2:$G$1500,2,FALSE),"")&lt;&gt;"",VLOOKUP(AG722&amp;AH722&amp;AI722,'AP Scores'!$F$2:$G$1500,2,FALSE),T722&lt;&gt;"",T722),"")</f>
        <v/>
      </c>
    </row>
    <row r="723" spans="1:39" ht="15">
      <c r="A723" s="106">
        <v>710</v>
      </c>
      <c r="B723" s="275"/>
      <c r="C723" s="275"/>
      <c r="D723" s="275"/>
      <c r="E723" s="203"/>
      <c r="F723" s="276"/>
      <c r="G723" s="276"/>
      <c r="H723" s="276"/>
      <c r="I723" s="277"/>
      <c r="J723" s="276"/>
      <c r="K723" s="204"/>
      <c r="L723" s="276"/>
      <c r="M723" s="276"/>
      <c r="N723" s="277"/>
      <c r="O723" s="276"/>
      <c r="P723" s="277"/>
      <c r="Q723" s="194">
        <f t="shared" si="118"/>
        <v>0</v>
      </c>
      <c r="R723" s="355">
        <f t="shared" si="114"/>
        <v>0</v>
      </c>
      <c r="S723" s="278">
        <f t="shared" si="110"/>
        <v>0</v>
      </c>
      <c r="T723" s="195" t="str">
        <f>IFERROR((VLOOKUP(I723&amp;N723&amp;P723,'AP Scores'!$F$2:$G$1500,2,FALSE)), "")</f>
        <v/>
      </c>
      <c r="U723" s="276"/>
      <c r="V723" s="279"/>
      <c r="W723" s="275"/>
      <c r="X723" s="355">
        <f t="shared" si="111"/>
        <v>0</v>
      </c>
      <c r="Y723" s="280"/>
      <c r="Z723" s="280"/>
      <c r="AA723" s="281">
        <f t="shared" si="119"/>
        <v>0</v>
      </c>
      <c r="AB723" s="281">
        <f t="shared" si="115"/>
        <v>0</v>
      </c>
      <c r="AC723" s="281">
        <f t="shared" si="112"/>
        <v>0</v>
      </c>
      <c r="AD723" s="195" t="str">
        <f>IFERROR((VLOOKUP(X723&amp;Y723&amp;Z723,'AP Scores'!$F$2:$G$1500,2,FALSE)), "")</f>
        <v/>
      </c>
      <c r="AE723" s="276"/>
      <c r="AF723" s="282"/>
      <c r="AG723" s="278">
        <f t="shared" si="113"/>
        <v>0</v>
      </c>
      <c r="AH723" s="280"/>
      <c r="AI723" s="280"/>
      <c r="AJ723" s="281" cm="1">
        <f t="array" ref="AJ723">IFERROR(_xlfn.IFS(AG723*AH723*AI723&gt;0,AG723*AH723*AI723,Q723&gt;0,Q723),0)</f>
        <v>0</v>
      </c>
      <c r="AK723" s="281">
        <f t="shared" si="116"/>
        <v>0</v>
      </c>
      <c r="AL723" s="278">
        <f t="shared" si="117"/>
        <v>0</v>
      </c>
      <c r="AM723" s="196" t="str" cm="1">
        <f t="array" ref="AM723">IFERROR(_xlfn.IFS(IFERROR(VLOOKUP(AG723&amp;AH723&amp;AI723,'AP Scores'!$F$2:$G$1500,2,FALSE),"")&lt;&gt;"",VLOOKUP(AG723&amp;AH723&amp;AI723,'AP Scores'!$F$2:$G$1500,2,FALSE),T723&lt;&gt;"",T723),"")</f>
        <v/>
      </c>
    </row>
    <row r="724" spans="1:39" ht="15">
      <c r="A724" s="106">
        <v>711</v>
      </c>
      <c r="B724" s="275"/>
      <c r="C724" s="275"/>
      <c r="D724" s="275"/>
      <c r="E724" s="203"/>
      <c r="F724" s="276"/>
      <c r="G724" s="276"/>
      <c r="H724" s="276"/>
      <c r="I724" s="277"/>
      <c r="J724" s="276"/>
      <c r="K724" s="204"/>
      <c r="L724" s="276"/>
      <c r="M724" s="276"/>
      <c r="N724" s="277"/>
      <c r="O724" s="276"/>
      <c r="P724" s="277"/>
      <c r="Q724" s="194">
        <f t="shared" si="118"/>
        <v>0</v>
      </c>
      <c r="R724" s="355">
        <f t="shared" si="114"/>
        <v>0</v>
      </c>
      <c r="S724" s="278">
        <f t="shared" si="110"/>
        <v>0</v>
      </c>
      <c r="T724" s="195" t="str">
        <f>IFERROR((VLOOKUP(I724&amp;N724&amp;P724,'AP Scores'!$F$2:$G$1500,2,FALSE)), "")</f>
        <v/>
      </c>
      <c r="U724" s="276"/>
      <c r="V724" s="279"/>
      <c r="W724" s="275"/>
      <c r="X724" s="355">
        <f t="shared" si="111"/>
        <v>0</v>
      </c>
      <c r="Y724" s="280"/>
      <c r="Z724" s="280"/>
      <c r="AA724" s="281">
        <f t="shared" si="119"/>
        <v>0</v>
      </c>
      <c r="AB724" s="281">
        <f t="shared" si="115"/>
        <v>0</v>
      </c>
      <c r="AC724" s="281">
        <f t="shared" si="112"/>
        <v>0</v>
      </c>
      <c r="AD724" s="195" t="str">
        <f>IFERROR((VLOOKUP(X724&amp;Y724&amp;Z724,'AP Scores'!$F$2:$G$1500,2,FALSE)), "")</f>
        <v/>
      </c>
      <c r="AE724" s="276"/>
      <c r="AF724" s="282"/>
      <c r="AG724" s="278">
        <f t="shared" si="113"/>
        <v>0</v>
      </c>
      <c r="AH724" s="280"/>
      <c r="AI724" s="280"/>
      <c r="AJ724" s="281" cm="1">
        <f t="array" ref="AJ724">IFERROR(_xlfn.IFS(AG724*AH724*AI724&gt;0,AG724*AH724*AI724,Q724&gt;0,Q724),0)</f>
        <v>0</v>
      </c>
      <c r="AK724" s="281">
        <f t="shared" si="116"/>
        <v>0</v>
      </c>
      <c r="AL724" s="278">
        <f t="shared" si="117"/>
        <v>0</v>
      </c>
      <c r="AM724" s="196" t="str" cm="1">
        <f t="array" ref="AM724">IFERROR(_xlfn.IFS(IFERROR(VLOOKUP(AG724&amp;AH724&amp;AI724,'AP Scores'!$F$2:$G$1500,2,FALSE),"")&lt;&gt;"",VLOOKUP(AG724&amp;AH724&amp;AI724,'AP Scores'!$F$2:$G$1500,2,FALSE),T724&lt;&gt;"",T724),"")</f>
        <v/>
      </c>
    </row>
    <row r="725" spans="1:39" ht="15">
      <c r="A725" s="106">
        <v>712</v>
      </c>
      <c r="B725" s="275"/>
      <c r="C725" s="275"/>
      <c r="D725" s="275"/>
      <c r="E725" s="203"/>
      <c r="F725" s="276"/>
      <c r="G725" s="276"/>
      <c r="H725" s="276"/>
      <c r="I725" s="277"/>
      <c r="J725" s="276"/>
      <c r="K725" s="204"/>
      <c r="L725" s="276"/>
      <c r="M725" s="276"/>
      <c r="N725" s="277"/>
      <c r="O725" s="276"/>
      <c r="P725" s="277"/>
      <c r="Q725" s="194">
        <f t="shared" si="118"/>
        <v>0</v>
      </c>
      <c r="R725" s="355">
        <f t="shared" si="114"/>
        <v>0</v>
      </c>
      <c r="S725" s="278">
        <f t="shared" si="110"/>
        <v>0</v>
      </c>
      <c r="T725" s="195" t="str">
        <f>IFERROR((VLOOKUP(I725&amp;N725&amp;P725,'AP Scores'!$F$2:$G$1500,2,FALSE)), "")</f>
        <v/>
      </c>
      <c r="U725" s="276"/>
      <c r="V725" s="279"/>
      <c r="W725" s="275"/>
      <c r="X725" s="355">
        <f t="shared" si="111"/>
        <v>0</v>
      </c>
      <c r="Y725" s="280"/>
      <c r="Z725" s="280"/>
      <c r="AA725" s="281">
        <f t="shared" si="119"/>
        <v>0</v>
      </c>
      <c r="AB725" s="281">
        <f t="shared" si="115"/>
        <v>0</v>
      </c>
      <c r="AC725" s="281">
        <f t="shared" si="112"/>
        <v>0</v>
      </c>
      <c r="AD725" s="195" t="str">
        <f>IFERROR((VLOOKUP(X725&amp;Y725&amp;Z725,'AP Scores'!$F$2:$G$1500,2,FALSE)), "")</f>
        <v/>
      </c>
      <c r="AE725" s="276"/>
      <c r="AF725" s="282"/>
      <c r="AG725" s="278">
        <f t="shared" si="113"/>
        <v>0</v>
      </c>
      <c r="AH725" s="280"/>
      <c r="AI725" s="280"/>
      <c r="AJ725" s="281" cm="1">
        <f t="array" ref="AJ725">IFERROR(_xlfn.IFS(AG725*AH725*AI725&gt;0,AG725*AH725*AI725,Q725&gt;0,Q725),0)</f>
        <v>0</v>
      </c>
      <c r="AK725" s="281">
        <f t="shared" si="116"/>
        <v>0</v>
      </c>
      <c r="AL725" s="278">
        <f t="shared" si="117"/>
        <v>0</v>
      </c>
      <c r="AM725" s="196" t="str" cm="1">
        <f t="array" ref="AM725">IFERROR(_xlfn.IFS(IFERROR(VLOOKUP(AG725&amp;AH725&amp;AI725,'AP Scores'!$F$2:$G$1500,2,FALSE),"")&lt;&gt;"",VLOOKUP(AG725&amp;AH725&amp;AI725,'AP Scores'!$F$2:$G$1500,2,FALSE),T725&lt;&gt;"",T725),"")</f>
        <v/>
      </c>
    </row>
    <row r="726" spans="1:39" ht="15">
      <c r="A726" s="106">
        <v>713</v>
      </c>
      <c r="B726" s="275"/>
      <c r="C726" s="275"/>
      <c r="D726" s="275"/>
      <c r="E726" s="203"/>
      <c r="F726" s="276"/>
      <c r="G726" s="276"/>
      <c r="H726" s="276"/>
      <c r="I726" s="277"/>
      <c r="J726" s="276"/>
      <c r="K726" s="204"/>
      <c r="L726" s="276"/>
      <c r="M726" s="276"/>
      <c r="N726" s="277"/>
      <c r="O726" s="276"/>
      <c r="P726" s="277"/>
      <c r="Q726" s="194">
        <f t="shared" si="118"/>
        <v>0</v>
      </c>
      <c r="R726" s="355">
        <f t="shared" si="114"/>
        <v>0</v>
      </c>
      <c r="S726" s="278">
        <f t="shared" si="110"/>
        <v>0</v>
      </c>
      <c r="T726" s="195" t="str">
        <f>IFERROR((VLOOKUP(I726&amp;N726&amp;P726,'AP Scores'!$F$2:$G$1500,2,FALSE)), "")</f>
        <v/>
      </c>
      <c r="U726" s="276"/>
      <c r="V726" s="279"/>
      <c r="W726" s="275"/>
      <c r="X726" s="355">
        <f t="shared" si="111"/>
        <v>0</v>
      </c>
      <c r="Y726" s="280"/>
      <c r="Z726" s="280"/>
      <c r="AA726" s="281">
        <f t="shared" si="119"/>
        <v>0</v>
      </c>
      <c r="AB726" s="281">
        <f t="shared" si="115"/>
        <v>0</v>
      </c>
      <c r="AC726" s="281">
        <f t="shared" si="112"/>
        <v>0</v>
      </c>
      <c r="AD726" s="195" t="str">
        <f>IFERROR((VLOOKUP(X726&amp;Y726&amp;Z726,'AP Scores'!$F$2:$G$1500,2,FALSE)), "")</f>
        <v/>
      </c>
      <c r="AE726" s="276"/>
      <c r="AF726" s="282"/>
      <c r="AG726" s="278">
        <f t="shared" si="113"/>
        <v>0</v>
      </c>
      <c r="AH726" s="280"/>
      <c r="AI726" s="280"/>
      <c r="AJ726" s="281" cm="1">
        <f t="array" ref="AJ726">IFERROR(_xlfn.IFS(AG726*AH726*AI726&gt;0,AG726*AH726*AI726,Q726&gt;0,Q726),0)</f>
        <v>0</v>
      </c>
      <c r="AK726" s="281">
        <f t="shared" si="116"/>
        <v>0</v>
      </c>
      <c r="AL726" s="278">
        <f t="shared" si="117"/>
        <v>0</v>
      </c>
      <c r="AM726" s="196" t="str" cm="1">
        <f t="array" ref="AM726">IFERROR(_xlfn.IFS(IFERROR(VLOOKUP(AG726&amp;AH726&amp;AI726,'AP Scores'!$F$2:$G$1500,2,FALSE),"")&lt;&gt;"",VLOOKUP(AG726&amp;AH726&amp;AI726,'AP Scores'!$F$2:$G$1500,2,FALSE),T726&lt;&gt;"",T726),"")</f>
        <v/>
      </c>
    </row>
    <row r="727" spans="1:39" ht="15">
      <c r="A727" s="106">
        <v>714</v>
      </c>
      <c r="B727" s="275"/>
      <c r="C727" s="275"/>
      <c r="D727" s="275"/>
      <c r="E727" s="203"/>
      <c r="F727" s="276"/>
      <c r="G727" s="276"/>
      <c r="H727" s="276"/>
      <c r="I727" s="277"/>
      <c r="J727" s="276"/>
      <c r="K727" s="204"/>
      <c r="L727" s="276"/>
      <c r="M727" s="276"/>
      <c r="N727" s="277"/>
      <c r="O727" s="276"/>
      <c r="P727" s="277"/>
      <c r="Q727" s="194">
        <f t="shared" si="118"/>
        <v>0</v>
      </c>
      <c r="R727" s="355">
        <f t="shared" si="114"/>
        <v>0</v>
      </c>
      <c r="S727" s="278">
        <f t="shared" si="110"/>
        <v>0</v>
      </c>
      <c r="T727" s="195" t="str">
        <f>IFERROR((VLOOKUP(I727&amp;N727&amp;P727,'AP Scores'!$F$2:$G$1500,2,FALSE)), "")</f>
        <v/>
      </c>
      <c r="U727" s="276"/>
      <c r="V727" s="279"/>
      <c r="W727" s="275"/>
      <c r="X727" s="355">
        <f t="shared" si="111"/>
        <v>0</v>
      </c>
      <c r="Y727" s="280"/>
      <c r="Z727" s="280"/>
      <c r="AA727" s="281">
        <f t="shared" si="119"/>
        <v>0</v>
      </c>
      <c r="AB727" s="281">
        <f t="shared" si="115"/>
        <v>0</v>
      </c>
      <c r="AC727" s="281">
        <f t="shared" si="112"/>
        <v>0</v>
      </c>
      <c r="AD727" s="195" t="str">
        <f>IFERROR((VLOOKUP(X727&amp;Y727&amp;Z727,'AP Scores'!$F$2:$G$1500,2,FALSE)), "")</f>
        <v/>
      </c>
      <c r="AE727" s="276"/>
      <c r="AF727" s="282"/>
      <c r="AG727" s="278">
        <f t="shared" si="113"/>
        <v>0</v>
      </c>
      <c r="AH727" s="280"/>
      <c r="AI727" s="280"/>
      <c r="AJ727" s="281" cm="1">
        <f t="array" ref="AJ727">IFERROR(_xlfn.IFS(AG727*AH727*AI727&gt;0,AG727*AH727*AI727,Q727&gt;0,Q727),0)</f>
        <v>0</v>
      </c>
      <c r="AK727" s="281">
        <f t="shared" si="116"/>
        <v>0</v>
      </c>
      <c r="AL727" s="278">
        <f t="shared" si="117"/>
        <v>0</v>
      </c>
      <c r="AM727" s="196" t="str" cm="1">
        <f t="array" ref="AM727">IFERROR(_xlfn.IFS(IFERROR(VLOOKUP(AG727&amp;AH727&amp;AI727,'AP Scores'!$F$2:$G$1500,2,FALSE),"")&lt;&gt;"",VLOOKUP(AG727&amp;AH727&amp;AI727,'AP Scores'!$F$2:$G$1500,2,FALSE),T727&lt;&gt;"",T727),"")</f>
        <v/>
      </c>
    </row>
    <row r="728" spans="1:39" ht="15">
      <c r="A728" s="106">
        <v>715</v>
      </c>
      <c r="B728" s="275"/>
      <c r="C728" s="275"/>
      <c r="D728" s="275"/>
      <c r="E728" s="203"/>
      <c r="F728" s="276"/>
      <c r="G728" s="276"/>
      <c r="H728" s="276"/>
      <c r="I728" s="277"/>
      <c r="J728" s="276"/>
      <c r="K728" s="204"/>
      <c r="L728" s="276"/>
      <c r="M728" s="276"/>
      <c r="N728" s="277"/>
      <c r="O728" s="276"/>
      <c r="P728" s="277"/>
      <c r="Q728" s="194">
        <f t="shared" si="118"/>
        <v>0</v>
      </c>
      <c r="R728" s="355">
        <f t="shared" si="114"/>
        <v>0</v>
      </c>
      <c r="S728" s="278">
        <f t="shared" si="110"/>
        <v>0</v>
      </c>
      <c r="T728" s="195" t="str">
        <f>IFERROR((VLOOKUP(I728&amp;N728&amp;P728,'AP Scores'!$F$2:$G$1500,2,FALSE)), "")</f>
        <v/>
      </c>
      <c r="U728" s="276"/>
      <c r="V728" s="279"/>
      <c r="W728" s="275"/>
      <c r="X728" s="355">
        <f t="shared" si="111"/>
        <v>0</v>
      </c>
      <c r="Y728" s="280"/>
      <c r="Z728" s="280"/>
      <c r="AA728" s="281">
        <f t="shared" si="119"/>
        <v>0</v>
      </c>
      <c r="AB728" s="281">
        <f t="shared" si="115"/>
        <v>0</v>
      </c>
      <c r="AC728" s="281">
        <f t="shared" si="112"/>
        <v>0</v>
      </c>
      <c r="AD728" s="195" t="str">
        <f>IFERROR((VLOOKUP(X728&amp;Y728&amp;Z728,'AP Scores'!$F$2:$G$1500,2,FALSE)), "")</f>
        <v/>
      </c>
      <c r="AE728" s="276"/>
      <c r="AF728" s="282"/>
      <c r="AG728" s="278">
        <f t="shared" si="113"/>
        <v>0</v>
      </c>
      <c r="AH728" s="280"/>
      <c r="AI728" s="280"/>
      <c r="AJ728" s="281" cm="1">
        <f t="array" ref="AJ728">IFERROR(_xlfn.IFS(AG728*AH728*AI728&gt;0,AG728*AH728*AI728,Q728&gt;0,Q728),0)</f>
        <v>0</v>
      </c>
      <c r="AK728" s="281">
        <f t="shared" si="116"/>
        <v>0</v>
      </c>
      <c r="AL728" s="278">
        <f t="shared" si="117"/>
        <v>0</v>
      </c>
      <c r="AM728" s="196" t="str" cm="1">
        <f t="array" ref="AM728">IFERROR(_xlfn.IFS(IFERROR(VLOOKUP(AG728&amp;AH728&amp;AI728,'AP Scores'!$F$2:$G$1500,2,FALSE),"")&lt;&gt;"",VLOOKUP(AG728&amp;AH728&amp;AI728,'AP Scores'!$F$2:$G$1500,2,FALSE),T728&lt;&gt;"",T728),"")</f>
        <v/>
      </c>
    </row>
    <row r="729" spans="1:39" ht="15">
      <c r="A729" s="106">
        <v>716</v>
      </c>
      <c r="B729" s="275"/>
      <c r="C729" s="275"/>
      <c r="D729" s="275"/>
      <c r="E729" s="203"/>
      <c r="F729" s="276"/>
      <c r="G729" s="276"/>
      <c r="H729" s="276"/>
      <c r="I729" s="277"/>
      <c r="J729" s="276"/>
      <c r="K729" s="204"/>
      <c r="L729" s="276"/>
      <c r="M729" s="276"/>
      <c r="N729" s="277"/>
      <c r="O729" s="276"/>
      <c r="P729" s="277"/>
      <c r="Q729" s="194">
        <f t="shared" si="118"/>
        <v>0</v>
      </c>
      <c r="R729" s="355">
        <f t="shared" si="114"/>
        <v>0</v>
      </c>
      <c r="S729" s="278">
        <f t="shared" si="110"/>
        <v>0</v>
      </c>
      <c r="T729" s="195" t="str">
        <f>IFERROR((VLOOKUP(I729&amp;N729&amp;P729,'AP Scores'!$F$2:$G$1500,2,FALSE)), "")</f>
        <v/>
      </c>
      <c r="U729" s="276"/>
      <c r="V729" s="279"/>
      <c r="W729" s="275"/>
      <c r="X729" s="355">
        <f t="shared" si="111"/>
        <v>0</v>
      </c>
      <c r="Y729" s="280"/>
      <c r="Z729" s="280"/>
      <c r="AA729" s="281">
        <f t="shared" si="119"/>
        <v>0</v>
      </c>
      <c r="AB729" s="281">
        <f t="shared" si="115"/>
        <v>0</v>
      </c>
      <c r="AC729" s="281">
        <f t="shared" si="112"/>
        <v>0</v>
      </c>
      <c r="AD729" s="195" t="str">
        <f>IFERROR((VLOOKUP(X729&amp;Y729&amp;Z729,'AP Scores'!$F$2:$G$1500,2,FALSE)), "")</f>
        <v/>
      </c>
      <c r="AE729" s="276"/>
      <c r="AF729" s="282"/>
      <c r="AG729" s="278">
        <f t="shared" si="113"/>
        <v>0</v>
      </c>
      <c r="AH729" s="280"/>
      <c r="AI729" s="280"/>
      <c r="AJ729" s="281" cm="1">
        <f t="array" ref="AJ729">IFERROR(_xlfn.IFS(AG729*AH729*AI729&gt;0,AG729*AH729*AI729,Q729&gt;0,Q729),0)</f>
        <v>0</v>
      </c>
      <c r="AK729" s="281">
        <f t="shared" si="116"/>
        <v>0</v>
      </c>
      <c r="AL729" s="278">
        <f t="shared" si="117"/>
        <v>0</v>
      </c>
      <c r="AM729" s="196" t="str" cm="1">
        <f t="array" ref="AM729">IFERROR(_xlfn.IFS(IFERROR(VLOOKUP(AG729&amp;AH729&amp;AI729,'AP Scores'!$F$2:$G$1500,2,FALSE),"")&lt;&gt;"",VLOOKUP(AG729&amp;AH729&amp;AI729,'AP Scores'!$F$2:$G$1500,2,FALSE),T729&lt;&gt;"",T729),"")</f>
        <v/>
      </c>
    </row>
    <row r="730" spans="1:39" ht="15">
      <c r="A730" s="106">
        <v>717</v>
      </c>
      <c r="B730" s="275"/>
      <c r="C730" s="275"/>
      <c r="D730" s="275"/>
      <c r="E730" s="203"/>
      <c r="F730" s="276"/>
      <c r="G730" s="276"/>
      <c r="H730" s="276"/>
      <c r="I730" s="277"/>
      <c r="J730" s="276"/>
      <c r="K730" s="204"/>
      <c r="L730" s="276"/>
      <c r="M730" s="276"/>
      <c r="N730" s="277"/>
      <c r="O730" s="276"/>
      <c r="P730" s="277"/>
      <c r="Q730" s="194">
        <f t="shared" si="118"/>
        <v>0</v>
      </c>
      <c r="R730" s="355">
        <f t="shared" si="114"/>
        <v>0</v>
      </c>
      <c r="S730" s="278">
        <f t="shared" si="110"/>
        <v>0</v>
      </c>
      <c r="T730" s="195" t="str">
        <f>IFERROR((VLOOKUP(I730&amp;N730&amp;P730,'AP Scores'!$F$2:$G$1500,2,FALSE)), "")</f>
        <v/>
      </c>
      <c r="U730" s="276"/>
      <c r="V730" s="279"/>
      <c r="W730" s="275"/>
      <c r="X730" s="355">
        <f t="shared" si="111"/>
        <v>0</v>
      </c>
      <c r="Y730" s="280"/>
      <c r="Z730" s="280"/>
      <c r="AA730" s="281">
        <f t="shared" si="119"/>
        <v>0</v>
      </c>
      <c r="AB730" s="281">
        <f t="shared" si="115"/>
        <v>0</v>
      </c>
      <c r="AC730" s="281">
        <f t="shared" si="112"/>
        <v>0</v>
      </c>
      <c r="AD730" s="195" t="str">
        <f>IFERROR((VLOOKUP(X730&amp;Y730&amp;Z730,'AP Scores'!$F$2:$G$1500,2,FALSE)), "")</f>
        <v/>
      </c>
      <c r="AE730" s="276"/>
      <c r="AF730" s="282"/>
      <c r="AG730" s="278">
        <f t="shared" si="113"/>
        <v>0</v>
      </c>
      <c r="AH730" s="280"/>
      <c r="AI730" s="280"/>
      <c r="AJ730" s="281" cm="1">
        <f t="array" ref="AJ730">IFERROR(_xlfn.IFS(AG730*AH730*AI730&gt;0,AG730*AH730*AI730,Q730&gt;0,Q730),0)</f>
        <v>0</v>
      </c>
      <c r="AK730" s="281">
        <f t="shared" si="116"/>
        <v>0</v>
      </c>
      <c r="AL730" s="278">
        <f t="shared" si="117"/>
        <v>0</v>
      </c>
      <c r="AM730" s="196" t="str" cm="1">
        <f t="array" ref="AM730">IFERROR(_xlfn.IFS(IFERROR(VLOOKUP(AG730&amp;AH730&amp;AI730,'AP Scores'!$F$2:$G$1500,2,FALSE),"")&lt;&gt;"",VLOOKUP(AG730&amp;AH730&amp;AI730,'AP Scores'!$F$2:$G$1500,2,FALSE),T730&lt;&gt;"",T730),"")</f>
        <v/>
      </c>
    </row>
    <row r="731" spans="1:39" ht="15">
      <c r="A731" s="106">
        <v>718</v>
      </c>
      <c r="B731" s="275"/>
      <c r="C731" s="275"/>
      <c r="D731" s="275"/>
      <c r="E731" s="203"/>
      <c r="F731" s="276"/>
      <c r="G731" s="276"/>
      <c r="H731" s="276"/>
      <c r="I731" s="277"/>
      <c r="J731" s="276"/>
      <c r="K731" s="204"/>
      <c r="L731" s="276"/>
      <c r="M731" s="276"/>
      <c r="N731" s="277"/>
      <c r="O731" s="276"/>
      <c r="P731" s="277"/>
      <c r="Q731" s="194">
        <f t="shared" si="118"/>
        <v>0</v>
      </c>
      <c r="R731" s="355">
        <f t="shared" si="114"/>
        <v>0</v>
      </c>
      <c r="S731" s="278">
        <f t="shared" si="110"/>
        <v>0</v>
      </c>
      <c r="T731" s="195" t="str">
        <f>IFERROR((VLOOKUP(I731&amp;N731&amp;P731,'AP Scores'!$F$2:$G$1500,2,FALSE)), "")</f>
        <v/>
      </c>
      <c r="U731" s="276"/>
      <c r="V731" s="279"/>
      <c r="W731" s="275"/>
      <c r="X731" s="355">
        <f t="shared" si="111"/>
        <v>0</v>
      </c>
      <c r="Y731" s="280"/>
      <c r="Z731" s="280"/>
      <c r="AA731" s="281">
        <f t="shared" si="119"/>
        <v>0</v>
      </c>
      <c r="AB731" s="281">
        <f t="shared" si="115"/>
        <v>0</v>
      </c>
      <c r="AC731" s="281">
        <f t="shared" si="112"/>
        <v>0</v>
      </c>
      <c r="AD731" s="195" t="str">
        <f>IFERROR((VLOOKUP(X731&amp;Y731&amp;Z731,'AP Scores'!$F$2:$G$1500,2,FALSE)), "")</f>
        <v/>
      </c>
      <c r="AE731" s="276"/>
      <c r="AF731" s="282"/>
      <c r="AG731" s="278">
        <f t="shared" si="113"/>
        <v>0</v>
      </c>
      <c r="AH731" s="280"/>
      <c r="AI731" s="280"/>
      <c r="AJ731" s="281" cm="1">
        <f t="array" ref="AJ731">IFERROR(_xlfn.IFS(AG731*AH731*AI731&gt;0,AG731*AH731*AI731,Q731&gt;0,Q731),0)</f>
        <v>0</v>
      </c>
      <c r="AK731" s="281">
        <f t="shared" si="116"/>
        <v>0</v>
      </c>
      <c r="AL731" s="278">
        <f t="shared" si="117"/>
        <v>0</v>
      </c>
      <c r="AM731" s="196" t="str" cm="1">
        <f t="array" ref="AM731">IFERROR(_xlfn.IFS(IFERROR(VLOOKUP(AG731&amp;AH731&amp;AI731,'AP Scores'!$F$2:$G$1500,2,FALSE),"")&lt;&gt;"",VLOOKUP(AG731&amp;AH731&amp;AI731,'AP Scores'!$F$2:$G$1500,2,FALSE),T731&lt;&gt;"",T731),"")</f>
        <v/>
      </c>
    </row>
    <row r="732" spans="1:39" ht="15">
      <c r="A732" s="106">
        <v>719</v>
      </c>
      <c r="B732" s="275"/>
      <c r="C732" s="275"/>
      <c r="D732" s="275"/>
      <c r="E732" s="203"/>
      <c r="F732" s="276"/>
      <c r="G732" s="276"/>
      <c r="H732" s="276"/>
      <c r="I732" s="277"/>
      <c r="J732" s="276"/>
      <c r="K732" s="204"/>
      <c r="L732" s="276"/>
      <c r="M732" s="276"/>
      <c r="N732" s="277"/>
      <c r="O732" s="276"/>
      <c r="P732" s="277"/>
      <c r="Q732" s="194">
        <f t="shared" si="118"/>
        <v>0</v>
      </c>
      <c r="R732" s="355">
        <f t="shared" si="114"/>
        <v>0</v>
      </c>
      <c r="S732" s="278">
        <f t="shared" si="110"/>
        <v>0</v>
      </c>
      <c r="T732" s="195" t="str">
        <f>IFERROR((VLOOKUP(I732&amp;N732&amp;P732,'AP Scores'!$F$2:$G$1500,2,FALSE)), "")</f>
        <v/>
      </c>
      <c r="U732" s="276"/>
      <c r="V732" s="279"/>
      <c r="W732" s="275"/>
      <c r="X732" s="355">
        <f t="shared" si="111"/>
        <v>0</v>
      </c>
      <c r="Y732" s="280"/>
      <c r="Z732" s="280"/>
      <c r="AA732" s="281">
        <f t="shared" si="119"/>
        <v>0</v>
      </c>
      <c r="AB732" s="281">
        <f t="shared" si="115"/>
        <v>0</v>
      </c>
      <c r="AC732" s="281">
        <f t="shared" si="112"/>
        <v>0</v>
      </c>
      <c r="AD732" s="195" t="str">
        <f>IFERROR((VLOOKUP(X732&amp;Y732&amp;Z732,'AP Scores'!$F$2:$G$1500,2,FALSE)), "")</f>
        <v/>
      </c>
      <c r="AE732" s="276"/>
      <c r="AF732" s="282"/>
      <c r="AG732" s="278">
        <f t="shared" si="113"/>
        <v>0</v>
      </c>
      <c r="AH732" s="280"/>
      <c r="AI732" s="280"/>
      <c r="AJ732" s="281" cm="1">
        <f t="array" ref="AJ732">IFERROR(_xlfn.IFS(AG732*AH732*AI732&gt;0,AG732*AH732*AI732,Q732&gt;0,Q732),0)</f>
        <v>0</v>
      </c>
      <c r="AK732" s="281">
        <f t="shared" si="116"/>
        <v>0</v>
      </c>
      <c r="AL732" s="278">
        <f t="shared" si="117"/>
        <v>0</v>
      </c>
      <c r="AM732" s="196" t="str" cm="1">
        <f t="array" ref="AM732">IFERROR(_xlfn.IFS(IFERROR(VLOOKUP(AG732&amp;AH732&amp;AI732,'AP Scores'!$F$2:$G$1500,2,FALSE),"")&lt;&gt;"",VLOOKUP(AG732&amp;AH732&amp;AI732,'AP Scores'!$F$2:$G$1500,2,FALSE),T732&lt;&gt;"",T732),"")</f>
        <v/>
      </c>
    </row>
    <row r="733" spans="1:39" ht="15">
      <c r="A733" s="106">
        <v>720</v>
      </c>
      <c r="B733" s="275"/>
      <c r="C733" s="275"/>
      <c r="D733" s="275"/>
      <c r="E733" s="203"/>
      <c r="F733" s="276"/>
      <c r="G733" s="276"/>
      <c r="H733" s="276"/>
      <c r="I733" s="277"/>
      <c r="J733" s="276"/>
      <c r="K733" s="204"/>
      <c r="L733" s="276"/>
      <c r="M733" s="276"/>
      <c r="N733" s="277"/>
      <c r="O733" s="276"/>
      <c r="P733" s="277"/>
      <c r="Q733" s="194">
        <f t="shared" si="118"/>
        <v>0</v>
      </c>
      <c r="R733" s="355">
        <f t="shared" si="114"/>
        <v>0</v>
      </c>
      <c r="S733" s="278">
        <f t="shared" si="110"/>
        <v>0</v>
      </c>
      <c r="T733" s="195" t="str">
        <f>IFERROR((VLOOKUP(I733&amp;N733&amp;P733,'AP Scores'!$F$2:$G$1500,2,FALSE)), "")</f>
        <v/>
      </c>
      <c r="U733" s="276"/>
      <c r="V733" s="279"/>
      <c r="W733" s="275"/>
      <c r="X733" s="355">
        <f t="shared" si="111"/>
        <v>0</v>
      </c>
      <c r="Y733" s="280"/>
      <c r="Z733" s="280"/>
      <c r="AA733" s="281">
        <f t="shared" si="119"/>
        <v>0</v>
      </c>
      <c r="AB733" s="281">
        <f t="shared" si="115"/>
        <v>0</v>
      </c>
      <c r="AC733" s="281">
        <f t="shared" si="112"/>
        <v>0</v>
      </c>
      <c r="AD733" s="195" t="str">
        <f>IFERROR((VLOOKUP(X733&amp;Y733&amp;Z733,'AP Scores'!$F$2:$G$1500,2,FALSE)), "")</f>
        <v/>
      </c>
      <c r="AE733" s="276"/>
      <c r="AF733" s="282"/>
      <c r="AG733" s="278">
        <f t="shared" si="113"/>
        <v>0</v>
      </c>
      <c r="AH733" s="280"/>
      <c r="AI733" s="280"/>
      <c r="AJ733" s="281" cm="1">
        <f t="array" ref="AJ733">IFERROR(_xlfn.IFS(AG733*AH733*AI733&gt;0,AG733*AH733*AI733,Q733&gt;0,Q733),0)</f>
        <v>0</v>
      </c>
      <c r="AK733" s="281">
        <f t="shared" si="116"/>
        <v>0</v>
      </c>
      <c r="AL733" s="278">
        <f t="shared" si="117"/>
        <v>0</v>
      </c>
      <c r="AM733" s="196" t="str" cm="1">
        <f t="array" ref="AM733">IFERROR(_xlfn.IFS(IFERROR(VLOOKUP(AG733&amp;AH733&amp;AI733,'AP Scores'!$F$2:$G$1500,2,FALSE),"")&lt;&gt;"",VLOOKUP(AG733&amp;AH733&amp;AI733,'AP Scores'!$F$2:$G$1500,2,FALSE),T733&lt;&gt;"",T733),"")</f>
        <v/>
      </c>
    </row>
    <row r="734" spans="1:39" ht="15">
      <c r="A734" s="106">
        <v>721</v>
      </c>
      <c r="B734" s="275"/>
      <c r="C734" s="275"/>
      <c r="D734" s="275"/>
      <c r="E734" s="203"/>
      <c r="F734" s="276"/>
      <c r="G734" s="276"/>
      <c r="H734" s="276"/>
      <c r="I734" s="277"/>
      <c r="J734" s="276"/>
      <c r="K734" s="204"/>
      <c r="L734" s="276"/>
      <c r="M734" s="276"/>
      <c r="N734" s="277"/>
      <c r="O734" s="276"/>
      <c r="P734" s="277"/>
      <c r="Q734" s="194">
        <f t="shared" si="118"/>
        <v>0</v>
      </c>
      <c r="R734" s="355">
        <f t="shared" si="114"/>
        <v>0</v>
      </c>
      <c r="S734" s="278">
        <f t="shared" si="110"/>
        <v>0</v>
      </c>
      <c r="T734" s="195" t="str">
        <f>IFERROR((VLOOKUP(I734&amp;N734&amp;P734,'AP Scores'!$F$2:$G$1500,2,FALSE)), "")</f>
        <v/>
      </c>
      <c r="U734" s="276"/>
      <c r="V734" s="279"/>
      <c r="W734" s="275"/>
      <c r="X734" s="355">
        <f t="shared" si="111"/>
        <v>0</v>
      </c>
      <c r="Y734" s="280"/>
      <c r="Z734" s="280"/>
      <c r="AA734" s="281">
        <f t="shared" si="119"/>
        <v>0</v>
      </c>
      <c r="AB734" s="281">
        <f t="shared" si="115"/>
        <v>0</v>
      </c>
      <c r="AC734" s="281">
        <f t="shared" si="112"/>
        <v>0</v>
      </c>
      <c r="AD734" s="195" t="str">
        <f>IFERROR((VLOOKUP(X734&amp;Y734&amp;Z734,'AP Scores'!$F$2:$G$1500,2,FALSE)), "")</f>
        <v/>
      </c>
      <c r="AE734" s="276"/>
      <c r="AF734" s="282"/>
      <c r="AG734" s="278">
        <f t="shared" si="113"/>
        <v>0</v>
      </c>
      <c r="AH734" s="280"/>
      <c r="AI734" s="280"/>
      <c r="AJ734" s="281" cm="1">
        <f t="array" ref="AJ734">IFERROR(_xlfn.IFS(AG734*AH734*AI734&gt;0,AG734*AH734*AI734,Q734&gt;0,Q734),0)</f>
        <v>0</v>
      </c>
      <c r="AK734" s="281">
        <f t="shared" si="116"/>
        <v>0</v>
      </c>
      <c r="AL734" s="278">
        <f t="shared" si="117"/>
        <v>0</v>
      </c>
      <c r="AM734" s="196" t="str" cm="1">
        <f t="array" ref="AM734">IFERROR(_xlfn.IFS(IFERROR(VLOOKUP(AG734&amp;AH734&amp;AI734,'AP Scores'!$F$2:$G$1500,2,FALSE),"")&lt;&gt;"",VLOOKUP(AG734&amp;AH734&amp;AI734,'AP Scores'!$F$2:$G$1500,2,FALSE),T734&lt;&gt;"",T734),"")</f>
        <v/>
      </c>
    </row>
    <row r="735" spans="1:39" ht="15">
      <c r="A735" s="106">
        <v>722</v>
      </c>
      <c r="B735" s="275"/>
      <c r="C735" s="275"/>
      <c r="D735" s="275"/>
      <c r="E735" s="203"/>
      <c r="F735" s="276"/>
      <c r="G735" s="276"/>
      <c r="H735" s="276"/>
      <c r="I735" s="277"/>
      <c r="J735" s="276"/>
      <c r="K735" s="204"/>
      <c r="L735" s="276"/>
      <c r="M735" s="276"/>
      <c r="N735" s="277"/>
      <c r="O735" s="276"/>
      <c r="P735" s="277"/>
      <c r="Q735" s="194">
        <f t="shared" si="118"/>
        <v>0</v>
      </c>
      <c r="R735" s="355">
        <f t="shared" si="114"/>
        <v>0</v>
      </c>
      <c r="S735" s="278">
        <f t="shared" si="110"/>
        <v>0</v>
      </c>
      <c r="T735" s="195" t="str">
        <f>IFERROR((VLOOKUP(I735&amp;N735&amp;P735,'AP Scores'!$F$2:$G$1500,2,FALSE)), "")</f>
        <v/>
      </c>
      <c r="U735" s="276"/>
      <c r="V735" s="279"/>
      <c r="W735" s="275"/>
      <c r="X735" s="355">
        <f t="shared" si="111"/>
        <v>0</v>
      </c>
      <c r="Y735" s="280"/>
      <c r="Z735" s="280"/>
      <c r="AA735" s="281">
        <f t="shared" si="119"/>
        <v>0</v>
      </c>
      <c r="AB735" s="281">
        <f t="shared" si="115"/>
        <v>0</v>
      </c>
      <c r="AC735" s="281">
        <f t="shared" si="112"/>
        <v>0</v>
      </c>
      <c r="AD735" s="195" t="str">
        <f>IFERROR((VLOOKUP(X735&amp;Y735&amp;Z735,'AP Scores'!$F$2:$G$1500,2,FALSE)), "")</f>
        <v/>
      </c>
      <c r="AE735" s="276"/>
      <c r="AF735" s="282"/>
      <c r="AG735" s="278">
        <f t="shared" si="113"/>
        <v>0</v>
      </c>
      <c r="AH735" s="280"/>
      <c r="AI735" s="280"/>
      <c r="AJ735" s="281" cm="1">
        <f t="array" ref="AJ735">IFERROR(_xlfn.IFS(AG735*AH735*AI735&gt;0,AG735*AH735*AI735,Q735&gt;0,Q735),0)</f>
        <v>0</v>
      </c>
      <c r="AK735" s="281">
        <f t="shared" si="116"/>
        <v>0</v>
      </c>
      <c r="AL735" s="278">
        <f t="shared" si="117"/>
        <v>0</v>
      </c>
      <c r="AM735" s="196" t="str" cm="1">
        <f t="array" ref="AM735">IFERROR(_xlfn.IFS(IFERROR(VLOOKUP(AG735&amp;AH735&amp;AI735,'AP Scores'!$F$2:$G$1500,2,FALSE),"")&lt;&gt;"",VLOOKUP(AG735&amp;AH735&amp;AI735,'AP Scores'!$F$2:$G$1500,2,FALSE),T735&lt;&gt;"",T735),"")</f>
        <v/>
      </c>
    </row>
    <row r="736" spans="1:39" ht="15">
      <c r="A736" s="106">
        <v>723</v>
      </c>
      <c r="B736" s="275"/>
      <c r="C736" s="275"/>
      <c r="D736" s="275"/>
      <c r="E736" s="203"/>
      <c r="F736" s="276"/>
      <c r="G736" s="276"/>
      <c r="H736" s="276"/>
      <c r="I736" s="277"/>
      <c r="J736" s="276"/>
      <c r="K736" s="204"/>
      <c r="L736" s="276"/>
      <c r="M736" s="276"/>
      <c r="N736" s="277"/>
      <c r="O736" s="276"/>
      <c r="P736" s="277"/>
      <c r="Q736" s="194">
        <f t="shared" si="118"/>
        <v>0</v>
      </c>
      <c r="R736" s="355">
        <f t="shared" si="114"/>
        <v>0</v>
      </c>
      <c r="S736" s="278">
        <f t="shared" si="110"/>
        <v>0</v>
      </c>
      <c r="T736" s="195" t="str">
        <f>IFERROR((VLOOKUP(I736&amp;N736&amp;P736,'AP Scores'!$F$2:$G$1500,2,FALSE)), "")</f>
        <v/>
      </c>
      <c r="U736" s="276"/>
      <c r="V736" s="279"/>
      <c r="W736" s="275"/>
      <c r="X736" s="355">
        <f t="shared" si="111"/>
        <v>0</v>
      </c>
      <c r="Y736" s="280"/>
      <c r="Z736" s="280"/>
      <c r="AA736" s="281">
        <f t="shared" si="119"/>
        <v>0</v>
      </c>
      <c r="AB736" s="281">
        <f t="shared" si="115"/>
        <v>0</v>
      </c>
      <c r="AC736" s="281">
        <f t="shared" si="112"/>
        <v>0</v>
      </c>
      <c r="AD736" s="195" t="str">
        <f>IFERROR((VLOOKUP(X736&amp;Y736&amp;Z736,'AP Scores'!$F$2:$G$1500,2,FALSE)), "")</f>
        <v/>
      </c>
      <c r="AE736" s="276"/>
      <c r="AF736" s="282"/>
      <c r="AG736" s="278">
        <f t="shared" si="113"/>
        <v>0</v>
      </c>
      <c r="AH736" s="280"/>
      <c r="AI736" s="280"/>
      <c r="AJ736" s="281" cm="1">
        <f t="array" ref="AJ736">IFERROR(_xlfn.IFS(AG736*AH736*AI736&gt;0,AG736*AH736*AI736,Q736&gt;0,Q736),0)</f>
        <v>0</v>
      </c>
      <c r="AK736" s="281">
        <f t="shared" si="116"/>
        <v>0</v>
      </c>
      <c r="AL736" s="278">
        <f t="shared" si="117"/>
        <v>0</v>
      </c>
      <c r="AM736" s="196" t="str" cm="1">
        <f t="array" ref="AM736">IFERROR(_xlfn.IFS(IFERROR(VLOOKUP(AG736&amp;AH736&amp;AI736,'AP Scores'!$F$2:$G$1500,2,FALSE),"")&lt;&gt;"",VLOOKUP(AG736&amp;AH736&amp;AI736,'AP Scores'!$F$2:$G$1500,2,FALSE),T736&lt;&gt;"",T736),"")</f>
        <v/>
      </c>
    </row>
    <row r="737" spans="1:39" ht="15">
      <c r="A737" s="106">
        <v>724</v>
      </c>
      <c r="B737" s="275"/>
      <c r="C737" s="275"/>
      <c r="D737" s="275"/>
      <c r="E737" s="203"/>
      <c r="F737" s="276"/>
      <c r="G737" s="276"/>
      <c r="H737" s="276"/>
      <c r="I737" s="277"/>
      <c r="J737" s="276"/>
      <c r="K737" s="204"/>
      <c r="L737" s="276"/>
      <c r="M737" s="276"/>
      <c r="N737" s="277"/>
      <c r="O737" s="276"/>
      <c r="P737" s="277"/>
      <c r="Q737" s="194">
        <f t="shared" si="118"/>
        <v>0</v>
      </c>
      <c r="R737" s="355">
        <f t="shared" si="114"/>
        <v>0</v>
      </c>
      <c r="S737" s="278">
        <f t="shared" si="110"/>
        <v>0</v>
      </c>
      <c r="T737" s="195" t="str">
        <f>IFERROR((VLOOKUP(I737&amp;N737&amp;P737,'AP Scores'!$F$2:$G$1500,2,FALSE)), "")</f>
        <v/>
      </c>
      <c r="U737" s="276"/>
      <c r="V737" s="279"/>
      <c r="W737" s="275"/>
      <c r="X737" s="355">
        <f t="shared" si="111"/>
        <v>0</v>
      </c>
      <c r="Y737" s="280"/>
      <c r="Z737" s="280"/>
      <c r="AA737" s="281">
        <f t="shared" si="119"/>
        <v>0</v>
      </c>
      <c r="AB737" s="281">
        <f t="shared" si="115"/>
        <v>0</v>
      </c>
      <c r="AC737" s="281">
        <f t="shared" si="112"/>
        <v>0</v>
      </c>
      <c r="AD737" s="195" t="str">
        <f>IFERROR((VLOOKUP(X737&amp;Y737&amp;Z737,'AP Scores'!$F$2:$G$1500,2,FALSE)), "")</f>
        <v/>
      </c>
      <c r="AE737" s="276"/>
      <c r="AF737" s="282"/>
      <c r="AG737" s="278">
        <f t="shared" si="113"/>
        <v>0</v>
      </c>
      <c r="AH737" s="280"/>
      <c r="AI737" s="280"/>
      <c r="AJ737" s="281" cm="1">
        <f t="array" ref="AJ737">IFERROR(_xlfn.IFS(AG737*AH737*AI737&gt;0,AG737*AH737*AI737,Q737&gt;0,Q737),0)</f>
        <v>0</v>
      </c>
      <c r="AK737" s="281">
        <f t="shared" si="116"/>
        <v>0</v>
      </c>
      <c r="AL737" s="278">
        <f t="shared" si="117"/>
        <v>0</v>
      </c>
      <c r="AM737" s="196" t="str" cm="1">
        <f t="array" ref="AM737">IFERROR(_xlfn.IFS(IFERROR(VLOOKUP(AG737&amp;AH737&amp;AI737,'AP Scores'!$F$2:$G$1500,2,FALSE),"")&lt;&gt;"",VLOOKUP(AG737&amp;AH737&amp;AI737,'AP Scores'!$F$2:$G$1500,2,FALSE),T737&lt;&gt;"",T737),"")</f>
        <v/>
      </c>
    </row>
    <row r="738" spans="1:39" ht="15">
      <c r="A738" s="106">
        <v>725</v>
      </c>
      <c r="B738" s="275"/>
      <c r="C738" s="275"/>
      <c r="D738" s="275"/>
      <c r="E738" s="203"/>
      <c r="F738" s="276"/>
      <c r="G738" s="276"/>
      <c r="H738" s="276"/>
      <c r="I738" s="277"/>
      <c r="J738" s="276"/>
      <c r="K738" s="204"/>
      <c r="L738" s="276"/>
      <c r="M738" s="276"/>
      <c r="N738" s="277"/>
      <c r="O738" s="276"/>
      <c r="P738" s="277"/>
      <c r="Q738" s="194">
        <f t="shared" si="118"/>
        <v>0</v>
      </c>
      <c r="R738" s="355">
        <f t="shared" si="114"/>
        <v>0</v>
      </c>
      <c r="S738" s="278">
        <f t="shared" si="110"/>
        <v>0</v>
      </c>
      <c r="T738" s="195" t="str">
        <f>IFERROR((VLOOKUP(I738&amp;N738&amp;P738,'AP Scores'!$F$2:$G$1500,2,FALSE)), "")</f>
        <v/>
      </c>
      <c r="U738" s="276"/>
      <c r="V738" s="279"/>
      <c r="W738" s="275"/>
      <c r="X738" s="355">
        <f t="shared" si="111"/>
        <v>0</v>
      </c>
      <c r="Y738" s="280"/>
      <c r="Z738" s="280"/>
      <c r="AA738" s="281">
        <f t="shared" si="119"/>
        <v>0</v>
      </c>
      <c r="AB738" s="281">
        <f t="shared" si="115"/>
        <v>0</v>
      </c>
      <c r="AC738" s="281">
        <f t="shared" si="112"/>
        <v>0</v>
      </c>
      <c r="AD738" s="195" t="str">
        <f>IFERROR((VLOOKUP(X738&amp;Y738&amp;Z738,'AP Scores'!$F$2:$G$1500,2,FALSE)), "")</f>
        <v/>
      </c>
      <c r="AE738" s="276"/>
      <c r="AF738" s="282"/>
      <c r="AG738" s="278">
        <f t="shared" si="113"/>
        <v>0</v>
      </c>
      <c r="AH738" s="280"/>
      <c r="AI738" s="280"/>
      <c r="AJ738" s="281" cm="1">
        <f t="array" ref="AJ738">IFERROR(_xlfn.IFS(AG738*AH738*AI738&gt;0,AG738*AH738*AI738,Q738&gt;0,Q738),0)</f>
        <v>0</v>
      </c>
      <c r="AK738" s="281">
        <f t="shared" si="116"/>
        <v>0</v>
      </c>
      <c r="AL738" s="278">
        <f t="shared" si="117"/>
        <v>0</v>
      </c>
      <c r="AM738" s="196" t="str" cm="1">
        <f t="array" ref="AM738">IFERROR(_xlfn.IFS(IFERROR(VLOOKUP(AG738&amp;AH738&amp;AI738,'AP Scores'!$F$2:$G$1500,2,FALSE),"")&lt;&gt;"",VLOOKUP(AG738&amp;AH738&amp;AI738,'AP Scores'!$F$2:$G$1500,2,FALSE),T738&lt;&gt;"",T738),"")</f>
        <v/>
      </c>
    </row>
    <row r="739" spans="1:39" ht="15">
      <c r="A739" s="106">
        <v>726</v>
      </c>
      <c r="B739" s="275"/>
      <c r="C739" s="275"/>
      <c r="D739" s="275"/>
      <c r="E739" s="203"/>
      <c r="F739" s="276"/>
      <c r="G739" s="276"/>
      <c r="H739" s="276"/>
      <c r="I739" s="277"/>
      <c r="J739" s="276"/>
      <c r="K739" s="204"/>
      <c r="L739" s="276"/>
      <c r="M739" s="276"/>
      <c r="N739" s="277"/>
      <c r="O739" s="276"/>
      <c r="P739" s="277"/>
      <c r="Q739" s="194">
        <f t="shared" si="118"/>
        <v>0</v>
      </c>
      <c r="R739" s="355">
        <f t="shared" si="114"/>
        <v>0</v>
      </c>
      <c r="S739" s="278">
        <f t="shared" si="110"/>
        <v>0</v>
      </c>
      <c r="T739" s="195" t="str">
        <f>IFERROR((VLOOKUP(I739&amp;N739&amp;P739,'AP Scores'!$F$2:$G$1500,2,FALSE)), "")</f>
        <v/>
      </c>
      <c r="U739" s="276"/>
      <c r="V739" s="279"/>
      <c r="W739" s="275"/>
      <c r="X739" s="355">
        <f t="shared" si="111"/>
        <v>0</v>
      </c>
      <c r="Y739" s="280"/>
      <c r="Z739" s="280"/>
      <c r="AA739" s="281">
        <f t="shared" si="119"/>
        <v>0</v>
      </c>
      <c r="AB739" s="281">
        <f t="shared" si="115"/>
        <v>0</v>
      </c>
      <c r="AC739" s="281">
        <f t="shared" si="112"/>
        <v>0</v>
      </c>
      <c r="AD739" s="195" t="str">
        <f>IFERROR((VLOOKUP(X739&amp;Y739&amp;Z739,'AP Scores'!$F$2:$G$1500,2,FALSE)), "")</f>
        <v/>
      </c>
      <c r="AE739" s="276"/>
      <c r="AF739" s="282"/>
      <c r="AG739" s="278">
        <f t="shared" si="113"/>
        <v>0</v>
      </c>
      <c r="AH739" s="280"/>
      <c r="AI739" s="280"/>
      <c r="AJ739" s="281" cm="1">
        <f t="array" ref="AJ739">IFERROR(_xlfn.IFS(AG739*AH739*AI739&gt;0,AG739*AH739*AI739,Q739&gt;0,Q739),0)</f>
        <v>0</v>
      </c>
      <c r="AK739" s="281">
        <f t="shared" si="116"/>
        <v>0</v>
      </c>
      <c r="AL739" s="278">
        <f t="shared" si="117"/>
        <v>0</v>
      </c>
      <c r="AM739" s="196" t="str" cm="1">
        <f t="array" ref="AM739">IFERROR(_xlfn.IFS(IFERROR(VLOOKUP(AG739&amp;AH739&amp;AI739,'AP Scores'!$F$2:$G$1500,2,FALSE),"")&lt;&gt;"",VLOOKUP(AG739&amp;AH739&amp;AI739,'AP Scores'!$F$2:$G$1500,2,FALSE),T739&lt;&gt;"",T739),"")</f>
        <v/>
      </c>
    </row>
    <row r="740" spans="1:39" ht="15">
      <c r="A740" s="106">
        <v>727</v>
      </c>
      <c r="B740" s="275"/>
      <c r="C740" s="275"/>
      <c r="D740" s="275"/>
      <c r="E740" s="203"/>
      <c r="F740" s="276"/>
      <c r="G740" s="276"/>
      <c r="H740" s="276"/>
      <c r="I740" s="277"/>
      <c r="J740" s="276"/>
      <c r="K740" s="204"/>
      <c r="L740" s="276"/>
      <c r="M740" s="276"/>
      <c r="N740" s="277"/>
      <c r="O740" s="276"/>
      <c r="P740" s="277"/>
      <c r="Q740" s="194">
        <f t="shared" si="118"/>
        <v>0</v>
      </c>
      <c r="R740" s="355">
        <f t="shared" si="114"/>
        <v>0</v>
      </c>
      <c r="S740" s="278">
        <f t="shared" si="110"/>
        <v>0</v>
      </c>
      <c r="T740" s="195" t="str">
        <f>IFERROR((VLOOKUP(I740&amp;N740&amp;P740,'AP Scores'!$F$2:$G$1500,2,FALSE)), "")</f>
        <v/>
      </c>
      <c r="U740" s="276"/>
      <c r="V740" s="279"/>
      <c r="W740" s="275"/>
      <c r="X740" s="355">
        <f t="shared" si="111"/>
        <v>0</v>
      </c>
      <c r="Y740" s="280"/>
      <c r="Z740" s="280"/>
      <c r="AA740" s="281">
        <f t="shared" si="119"/>
        <v>0</v>
      </c>
      <c r="AB740" s="281">
        <f t="shared" si="115"/>
        <v>0</v>
      </c>
      <c r="AC740" s="281">
        <f t="shared" si="112"/>
        <v>0</v>
      </c>
      <c r="AD740" s="195" t="str">
        <f>IFERROR((VLOOKUP(X740&amp;Y740&amp;Z740,'AP Scores'!$F$2:$G$1500,2,FALSE)), "")</f>
        <v/>
      </c>
      <c r="AE740" s="276"/>
      <c r="AF740" s="282"/>
      <c r="AG740" s="278">
        <f t="shared" si="113"/>
        <v>0</v>
      </c>
      <c r="AH740" s="280"/>
      <c r="AI740" s="280"/>
      <c r="AJ740" s="281" cm="1">
        <f t="array" ref="AJ740">IFERROR(_xlfn.IFS(AG740*AH740*AI740&gt;0,AG740*AH740*AI740,Q740&gt;0,Q740),0)</f>
        <v>0</v>
      </c>
      <c r="AK740" s="281">
        <f t="shared" si="116"/>
        <v>0</v>
      </c>
      <c r="AL740" s="278">
        <f t="shared" si="117"/>
        <v>0</v>
      </c>
      <c r="AM740" s="196" t="str" cm="1">
        <f t="array" ref="AM740">IFERROR(_xlfn.IFS(IFERROR(VLOOKUP(AG740&amp;AH740&amp;AI740,'AP Scores'!$F$2:$G$1500,2,FALSE),"")&lt;&gt;"",VLOOKUP(AG740&amp;AH740&amp;AI740,'AP Scores'!$F$2:$G$1500,2,FALSE),T740&lt;&gt;"",T740),"")</f>
        <v/>
      </c>
    </row>
    <row r="741" spans="1:39" ht="15">
      <c r="A741" s="106">
        <v>728</v>
      </c>
      <c r="B741" s="275"/>
      <c r="C741" s="275"/>
      <c r="D741" s="275"/>
      <c r="E741" s="203"/>
      <c r="F741" s="276"/>
      <c r="G741" s="276"/>
      <c r="H741" s="276"/>
      <c r="I741" s="277"/>
      <c r="J741" s="276"/>
      <c r="K741" s="204"/>
      <c r="L741" s="276"/>
      <c r="M741" s="276"/>
      <c r="N741" s="277"/>
      <c r="O741" s="276"/>
      <c r="P741" s="277"/>
      <c r="Q741" s="194">
        <f t="shared" si="118"/>
        <v>0</v>
      </c>
      <c r="R741" s="355">
        <f t="shared" si="114"/>
        <v>0</v>
      </c>
      <c r="S741" s="278">
        <f t="shared" si="110"/>
        <v>0</v>
      </c>
      <c r="T741" s="195" t="str">
        <f>IFERROR((VLOOKUP(I741&amp;N741&amp;P741,'AP Scores'!$F$2:$G$1500,2,FALSE)), "")</f>
        <v/>
      </c>
      <c r="U741" s="276"/>
      <c r="V741" s="279"/>
      <c r="W741" s="275"/>
      <c r="X741" s="355">
        <f t="shared" si="111"/>
        <v>0</v>
      </c>
      <c r="Y741" s="280"/>
      <c r="Z741" s="280"/>
      <c r="AA741" s="281">
        <f t="shared" si="119"/>
        <v>0</v>
      </c>
      <c r="AB741" s="281">
        <f t="shared" si="115"/>
        <v>0</v>
      </c>
      <c r="AC741" s="281">
        <f t="shared" si="112"/>
        <v>0</v>
      </c>
      <c r="AD741" s="195" t="str">
        <f>IFERROR((VLOOKUP(X741&amp;Y741&amp;Z741,'AP Scores'!$F$2:$G$1500,2,FALSE)), "")</f>
        <v/>
      </c>
      <c r="AE741" s="276"/>
      <c r="AF741" s="282"/>
      <c r="AG741" s="278">
        <f t="shared" si="113"/>
        <v>0</v>
      </c>
      <c r="AH741" s="280"/>
      <c r="AI741" s="280"/>
      <c r="AJ741" s="281" cm="1">
        <f t="array" ref="AJ741">IFERROR(_xlfn.IFS(AG741*AH741*AI741&gt;0,AG741*AH741*AI741,Q741&gt;0,Q741),0)</f>
        <v>0</v>
      </c>
      <c r="AK741" s="281">
        <f t="shared" si="116"/>
        <v>0</v>
      </c>
      <c r="AL741" s="278">
        <f t="shared" si="117"/>
        <v>0</v>
      </c>
      <c r="AM741" s="196" t="str" cm="1">
        <f t="array" ref="AM741">IFERROR(_xlfn.IFS(IFERROR(VLOOKUP(AG741&amp;AH741&amp;AI741,'AP Scores'!$F$2:$G$1500,2,FALSE),"")&lt;&gt;"",VLOOKUP(AG741&amp;AH741&amp;AI741,'AP Scores'!$F$2:$G$1500,2,FALSE),T741&lt;&gt;"",T741),"")</f>
        <v/>
      </c>
    </row>
    <row r="742" spans="1:39" ht="15">
      <c r="A742" s="106">
        <v>729</v>
      </c>
      <c r="B742" s="275"/>
      <c r="C742" s="275"/>
      <c r="D742" s="275"/>
      <c r="E742" s="203"/>
      <c r="F742" s="276"/>
      <c r="G742" s="276"/>
      <c r="H742" s="276"/>
      <c r="I742" s="277"/>
      <c r="J742" s="276"/>
      <c r="K742" s="204"/>
      <c r="L742" s="276"/>
      <c r="M742" s="276"/>
      <c r="N742" s="277"/>
      <c r="O742" s="276"/>
      <c r="P742" s="277"/>
      <c r="Q742" s="194">
        <f t="shared" si="118"/>
        <v>0</v>
      </c>
      <c r="R742" s="355">
        <f t="shared" si="114"/>
        <v>0</v>
      </c>
      <c r="S742" s="278">
        <f t="shared" si="110"/>
        <v>0</v>
      </c>
      <c r="T742" s="195" t="str">
        <f>IFERROR((VLOOKUP(I742&amp;N742&amp;P742,'AP Scores'!$F$2:$G$1500,2,FALSE)), "")</f>
        <v/>
      </c>
      <c r="U742" s="276"/>
      <c r="V742" s="279"/>
      <c r="W742" s="275"/>
      <c r="X742" s="355">
        <f t="shared" si="111"/>
        <v>0</v>
      </c>
      <c r="Y742" s="280"/>
      <c r="Z742" s="280"/>
      <c r="AA742" s="281">
        <f t="shared" si="119"/>
        <v>0</v>
      </c>
      <c r="AB742" s="281">
        <f t="shared" si="115"/>
        <v>0</v>
      </c>
      <c r="AC742" s="281">
        <f t="shared" si="112"/>
        <v>0</v>
      </c>
      <c r="AD742" s="195" t="str">
        <f>IFERROR((VLOOKUP(X742&amp;Y742&amp;Z742,'AP Scores'!$F$2:$G$1500,2,FALSE)), "")</f>
        <v/>
      </c>
      <c r="AE742" s="276"/>
      <c r="AF742" s="282"/>
      <c r="AG742" s="278">
        <f t="shared" si="113"/>
        <v>0</v>
      </c>
      <c r="AH742" s="280"/>
      <c r="AI742" s="280"/>
      <c r="AJ742" s="281" cm="1">
        <f t="array" ref="AJ742">IFERROR(_xlfn.IFS(AG742*AH742*AI742&gt;0,AG742*AH742*AI742,Q742&gt;0,Q742),0)</f>
        <v>0</v>
      </c>
      <c r="AK742" s="281">
        <f t="shared" si="116"/>
        <v>0</v>
      </c>
      <c r="AL742" s="278">
        <f t="shared" si="117"/>
        <v>0</v>
      </c>
      <c r="AM742" s="196" t="str" cm="1">
        <f t="array" ref="AM742">IFERROR(_xlfn.IFS(IFERROR(VLOOKUP(AG742&amp;AH742&amp;AI742,'AP Scores'!$F$2:$G$1500,2,FALSE),"")&lt;&gt;"",VLOOKUP(AG742&amp;AH742&amp;AI742,'AP Scores'!$F$2:$G$1500,2,FALSE),T742&lt;&gt;"",T742),"")</f>
        <v/>
      </c>
    </row>
    <row r="743" spans="1:39" ht="15">
      <c r="A743" s="106">
        <v>730</v>
      </c>
      <c r="B743" s="275"/>
      <c r="C743" s="275"/>
      <c r="D743" s="275"/>
      <c r="E743" s="203"/>
      <c r="F743" s="276"/>
      <c r="G743" s="276"/>
      <c r="H743" s="276"/>
      <c r="I743" s="277"/>
      <c r="J743" s="276"/>
      <c r="K743" s="204"/>
      <c r="L743" s="276"/>
      <c r="M743" s="276"/>
      <c r="N743" s="277"/>
      <c r="O743" s="276"/>
      <c r="P743" s="277"/>
      <c r="Q743" s="194">
        <f t="shared" si="118"/>
        <v>0</v>
      </c>
      <c r="R743" s="355">
        <f t="shared" si="114"/>
        <v>0</v>
      </c>
      <c r="S743" s="278">
        <f t="shared" si="110"/>
        <v>0</v>
      </c>
      <c r="T743" s="195" t="str">
        <f>IFERROR((VLOOKUP(I743&amp;N743&amp;P743,'AP Scores'!$F$2:$G$1500,2,FALSE)), "")</f>
        <v/>
      </c>
      <c r="U743" s="276"/>
      <c r="V743" s="279"/>
      <c r="W743" s="275"/>
      <c r="X743" s="355">
        <f t="shared" si="111"/>
        <v>0</v>
      </c>
      <c r="Y743" s="280"/>
      <c r="Z743" s="280"/>
      <c r="AA743" s="281">
        <f t="shared" si="119"/>
        <v>0</v>
      </c>
      <c r="AB743" s="281">
        <f t="shared" si="115"/>
        <v>0</v>
      </c>
      <c r="AC743" s="281">
        <f t="shared" si="112"/>
        <v>0</v>
      </c>
      <c r="AD743" s="195" t="str">
        <f>IFERROR((VLOOKUP(X743&amp;Y743&amp;Z743,'AP Scores'!$F$2:$G$1500,2,FALSE)), "")</f>
        <v/>
      </c>
      <c r="AE743" s="276"/>
      <c r="AF743" s="282"/>
      <c r="AG743" s="278">
        <f t="shared" si="113"/>
        <v>0</v>
      </c>
      <c r="AH743" s="280"/>
      <c r="AI743" s="280"/>
      <c r="AJ743" s="281" cm="1">
        <f t="array" ref="AJ743">IFERROR(_xlfn.IFS(AG743*AH743*AI743&gt;0,AG743*AH743*AI743,Q743&gt;0,Q743),0)</f>
        <v>0</v>
      </c>
      <c r="AK743" s="281">
        <f t="shared" si="116"/>
        <v>0</v>
      </c>
      <c r="AL743" s="278">
        <f t="shared" si="117"/>
        <v>0</v>
      </c>
      <c r="AM743" s="196" t="str" cm="1">
        <f t="array" ref="AM743">IFERROR(_xlfn.IFS(IFERROR(VLOOKUP(AG743&amp;AH743&amp;AI743,'AP Scores'!$F$2:$G$1500,2,FALSE),"")&lt;&gt;"",VLOOKUP(AG743&amp;AH743&amp;AI743,'AP Scores'!$F$2:$G$1500,2,FALSE),T743&lt;&gt;"",T743),"")</f>
        <v/>
      </c>
    </row>
    <row r="744" spans="1:39" ht="15">
      <c r="A744" s="106">
        <v>731</v>
      </c>
      <c r="B744" s="275"/>
      <c r="C744" s="275"/>
      <c r="D744" s="275"/>
      <c r="E744" s="203"/>
      <c r="F744" s="276"/>
      <c r="G744" s="276"/>
      <c r="H744" s="276"/>
      <c r="I744" s="277"/>
      <c r="J744" s="276"/>
      <c r="K744" s="204"/>
      <c r="L744" s="276"/>
      <c r="M744" s="276"/>
      <c r="N744" s="277"/>
      <c r="O744" s="276"/>
      <c r="P744" s="277"/>
      <c r="Q744" s="194">
        <f t="shared" si="118"/>
        <v>0</v>
      </c>
      <c r="R744" s="355">
        <f t="shared" si="114"/>
        <v>0</v>
      </c>
      <c r="S744" s="278">
        <f t="shared" si="110"/>
        <v>0</v>
      </c>
      <c r="T744" s="195" t="str">
        <f>IFERROR((VLOOKUP(I744&amp;N744&amp;P744,'AP Scores'!$F$2:$G$1500,2,FALSE)), "")</f>
        <v/>
      </c>
      <c r="U744" s="276"/>
      <c r="V744" s="279"/>
      <c r="W744" s="275"/>
      <c r="X744" s="355">
        <f t="shared" si="111"/>
        <v>0</v>
      </c>
      <c r="Y744" s="280"/>
      <c r="Z744" s="280"/>
      <c r="AA744" s="281">
        <f t="shared" si="119"/>
        <v>0</v>
      </c>
      <c r="AB744" s="281">
        <f t="shared" si="115"/>
        <v>0</v>
      </c>
      <c r="AC744" s="281">
        <f t="shared" si="112"/>
        <v>0</v>
      </c>
      <c r="AD744" s="195" t="str">
        <f>IFERROR((VLOOKUP(X744&amp;Y744&amp;Z744,'AP Scores'!$F$2:$G$1500,2,FALSE)), "")</f>
        <v/>
      </c>
      <c r="AE744" s="276"/>
      <c r="AF744" s="282"/>
      <c r="AG744" s="278">
        <f t="shared" si="113"/>
        <v>0</v>
      </c>
      <c r="AH744" s="280"/>
      <c r="AI744" s="280"/>
      <c r="AJ744" s="281" cm="1">
        <f t="array" ref="AJ744">IFERROR(_xlfn.IFS(AG744*AH744*AI744&gt;0,AG744*AH744*AI744,Q744&gt;0,Q744),0)</f>
        <v>0</v>
      </c>
      <c r="AK744" s="281">
        <f t="shared" si="116"/>
        <v>0</v>
      </c>
      <c r="AL744" s="278">
        <f t="shared" si="117"/>
        <v>0</v>
      </c>
      <c r="AM744" s="196" t="str" cm="1">
        <f t="array" ref="AM744">IFERROR(_xlfn.IFS(IFERROR(VLOOKUP(AG744&amp;AH744&amp;AI744,'AP Scores'!$F$2:$G$1500,2,FALSE),"")&lt;&gt;"",VLOOKUP(AG744&amp;AH744&amp;AI744,'AP Scores'!$F$2:$G$1500,2,FALSE),T744&lt;&gt;"",T744),"")</f>
        <v/>
      </c>
    </row>
    <row r="745" spans="1:39" ht="15">
      <c r="A745" s="106">
        <v>732</v>
      </c>
      <c r="B745" s="275"/>
      <c r="C745" s="275"/>
      <c r="D745" s="275"/>
      <c r="E745" s="203"/>
      <c r="F745" s="276"/>
      <c r="G745" s="276"/>
      <c r="H745" s="276"/>
      <c r="I745" s="277"/>
      <c r="J745" s="276"/>
      <c r="K745" s="204"/>
      <c r="L745" s="276"/>
      <c r="M745" s="276"/>
      <c r="N745" s="277"/>
      <c r="O745" s="276"/>
      <c r="P745" s="277"/>
      <c r="Q745" s="194">
        <f t="shared" si="118"/>
        <v>0</v>
      </c>
      <c r="R745" s="355">
        <f t="shared" si="114"/>
        <v>0</v>
      </c>
      <c r="S745" s="278">
        <f t="shared" si="110"/>
        <v>0</v>
      </c>
      <c r="T745" s="195" t="str">
        <f>IFERROR((VLOOKUP(I745&amp;N745&amp;P745,'AP Scores'!$F$2:$G$1500,2,FALSE)), "")</f>
        <v/>
      </c>
      <c r="U745" s="276"/>
      <c r="V745" s="279"/>
      <c r="W745" s="275"/>
      <c r="X745" s="355">
        <f t="shared" si="111"/>
        <v>0</v>
      </c>
      <c r="Y745" s="280"/>
      <c r="Z745" s="280"/>
      <c r="AA745" s="281">
        <f t="shared" si="119"/>
        <v>0</v>
      </c>
      <c r="AB745" s="281">
        <f t="shared" si="115"/>
        <v>0</v>
      </c>
      <c r="AC745" s="281">
        <f t="shared" si="112"/>
        <v>0</v>
      </c>
      <c r="AD745" s="195" t="str">
        <f>IFERROR((VLOOKUP(X745&amp;Y745&amp;Z745,'AP Scores'!$F$2:$G$1500,2,FALSE)), "")</f>
        <v/>
      </c>
      <c r="AE745" s="276"/>
      <c r="AF745" s="282"/>
      <c r="AG745" s="278">
        <f t="shared" si="113"/>
        <v>0</v>
      </c>
      <c r="AH745" s="280"/>
      <c r="AI745" s="280"/>
      <c r="AJ745" s="281" cm="1">
        <f t="array" ref="AJ745">IFERROR(_xlfn.IFS(AG745*AH745*AI745&gt;0,AG745*AH745*AI745,Q745&gt;0,Q745),0)</f>
        <v>0</v>
      </c>
      <c r="AK745" s="281">
        <f t="shared" si="116"/>
        <v>0</v>
      </c>
      <c r="AL745" s="278">
        <f t="shared" si="117"/>
        <v>0</v>
      </c>
      <c r="AM745" s="196" t="str" cm="1">
        <f t="array" ref="AM745">IFERROR(_xlfn.IFS(IFERROR(VLOOKUP(AG745&amp;AH745&amp;AI745,'AP Scores'!$F$2:$G$1500,2,FALSE),"")&lt;&gt;"",VLOOKUP(AG745&amp;AH745&amp;AI745,'AP Scores'!$F$2:$G$1500,2,FALSE),T745&lt;&gt;"",T745),"")</f>
        <v/>
      </c>
    </row>
    <row r="746" spans="1:39" ht="15">
      <c r="A746" s="106">
        <v>733</v>
      </c>
      <c r="B746" s="275"/>
      <c r="C746" s="275"/>
      <c r="D746" s="275"/>
      <c r="E746" s="203"/>
      <c r="F746" s="276"/>
      <c r="G746" s="276"/>
      <c r="H746" s="276"/>
      <c r="I746" s="277"/>
      <c r="J746" s="276"/>
      <c r="K746" s="204"/>
      <c r="L746" s="276"/>
      <c r="M746" s="276"/>
      <c r="N746" s="277"/>
      <c r="O746" s="276"/>
      <c r="P746" s="277"/>
      <c r="Q746" s="194">
        <f t="shared" si="118"/>
        <v>0</v>
      </c>
      <c r="R746" s="355">
        <f t="shared" si="114"/>
        <v>0</v>
      </c>
      <c r="S746" s="278">
        <f t="shared" si="110"/>
        <v>0</v>
      </c>
      <c r="T746" s="195" t="str">
        <f>IFERROR((VLOOKUP(I746&amp;N746&amp;P746,'AP Scores'!$F$2:$G$1500,2,FALSE)), "")</f>
        <v/>
      </c>
      <c r="U746" s="276"/>
      <c r="V746" s="279"/>
      <c r="W746" s="275"/>
      <c r="X746" s="355">
        <f t="shared" si="111"/>
        <v>0</v>
      </c>
      <c r="Y746" s="280"/>
      <c r="Z746" s="280"/>
      <c r="AA746" s="281">
        <f t="shared" si="119"/>
        <v>0</v>
      </c>
      <c r="AB746" s="281">
        <f t="shared" si="115"/>
        <v>0</v>
      </c>
      <c r="AC746" s="281">
        <f t="shared" si="112"/>
        <v>0</v>
      </c>
      <c r="AD746" s="195" t="str">
        <f>IFERROR((VLOOKUP(X746&amp;Y746&amp;Z746,'AP Scores'!$F$2:$G$1500,2,FALSE)), "")</f>
        <v/>
      </c>
      <c r="AE746" s="276"/>
      <c r="AF746" s="282"/>
      <c r="AG746" s="278">
        <f t="shared" si="113"/>
        <v>0</v>
      </c>
      <c r="AH746" s="280"/>
      <c r="AI746" s="280"/>
      <c r="AJ746" s="281" cm="1">
        <f t="array" ref="AJ746">IFERROR(_xlfn.IFS(AG746*AH746*AI746&gt;0,AG746*AH746*AI746,Q746&gt;0,Q746),0)</f>
        <v>0</v>
      </c>
      <c r="AK746" s="281">
        <f t="shared" si="116"/>
        <v>0</v>
      </c>
      <c r="AL746" s="278">
        <f t="shared" si="117"/>
        <v>0</v>
      </c>
      <c r="AM746" s="196" t="str" cm="1">
        <f t="array" ref="AM746">IFERROR(_xlfn.IFS(IFERROR(VLOOKUP(AG746&amp;AH746&amp;AI746,'AP Scores'!$F$2:$G$1500,2,FALSE),"")&lt;&gt;"",VLOOKUP(AG746&amp;AH746&amp;AI746,'AP Scores'!$F$2:$G$1500,2,FALSE),T746&lt;&gt;"",T746),"")</f>
        <v/>
      </c>
    </row>
    <row r="747" spans="1:39" ht="15">
      <c r="A747" s="106">
        <v>734</v>
      </c>
      <c r="B747" s="275"/>
      <c r="C747" s="275"/>
      <c r="D747" s="275"/>
      <c r="E747" s="203"/>
      <c r="F747" s="276"/>
      <c r="G747" s="276"/>
      <c r="H747" s="276"/>
      <c r="I747" s="277"/>
      <c r="J747" s="276"/>
      <c r="K747" s="204"/>
      <c r="L747" s="276"/>
      <c r="M747" s="276"/>
      <c r="N747" s="277"/>
      <c r="O747" s="276"/>
      <c r="P747" s="277"/>
      <c r="Q747" s="194">
        <f t="shared" si="118"/>
        <v>0</v>
      </c>
      <c r="R747" s="355">
        <f t="shared" si="114"/>
        <v>0</v>
      </c>
      <c r="S747" s="278">
        <f t="shared" si="110"/>
        <v>0</v>
      </c>
      <c r="T747" s="195" t="str">
        <f>IFERROR((VLOOKUP(I747&amp;N747&amp;P747,'AP Scores'!$F$2:$G$1500,2,FALSE)), "")</f>
        <v/>
      </c>
      <c r="U747" s="276"/>
      <c r="V747" s="279"/>
      <c r="W747" s="275"/>
      <c r="X747" s="355">
        <f t="shared" si="111"/>
        <v>0</v>
      </c>
      <c r="Y747" s="280"/>
      <c r="Z747" s="280"/>
      <c r="AA747" s="281">
        <f t="shared" si="119"/>
        <v>0</v>
      </c>
      <c r="AB747" s="281">
        <f t="shared" si="115"/>
        <v>0</v>
      </c>
      <c r="AC747" s="281">
        <f t="shared" si="112"/>
        <v>0</v>
      </c>
      <c r="AD747" s="195" t="str">
        <f>IFERROR((VLOOKUP(X747&amp;Y747&amp;Z747,'AP Scores'!$F$2:$G$1500,2,FALSE)), "")</f>
        <v/>
      </c>
      <c r="AE747" s="276"/>
      <c r="AF747" s="282"/>
      <c r="AG747" s="278">
        <f t="shared" si="113"/>
        <v>0</v>
      </c>
      <c r="AH747" s="280"/>
      <c r="AI747" s="280"/>
      <c r="AJ747" s="281" cm="1">
        <f t="array" ref="AJ747">IFERROR(_xlfn.IFS(AG747*AH747*AI747&gt;0,AG747*AH747*AI747,Q747&gt;0,Q747),0)</f>
        <v>0</v>
      </c>
      <c r="AK747" s="281">
        <f t="shared" si="116"/>
        <v>0</v>
      </c>
      <c r="AL747" s="278">
        <f t="shared" si="117"/>
        <v>0</v>
      </c>
      <c r="AM747" s="196" t="str" cm="1">
        <f t="array" ref="AM747">IFERROR(_xlfn.IFS(IFERROR(VLOOKUP(AG747&amp;AH747&amp;AI747,'AP Scores'!$F$2:$G$1500,2,FALSE),"")&lt;&gt;"",VLOOKUP(AG747&amp;AH747&amp;AI747,'AP Scores'!$F$2:$G$1500,2,FALSE),T747&lt;&gt;"",T747),"")</f>
        <v/>
      </c>
    </row>
    <row r="748" spans="1:39" ht="15">
      <c r="A748" s="106">
        <v>735</v>
      </c>
      <c r="B748" s="275"/>
      <c r="C748" s="275"/>
      <c r="D748" s="275"/>
      <c r="E748" s="203"/>
      <c r="F748" s="276"/>
      <c r="G748" s="276"/>
      <c r="H748" s="276"/>
      <c r="I748" s="277"/>
      <c r="J748" s="276"/>
      <c r="K748" s="204"/>
      <c r="L748" s="276"/>
      <c r="M748" s="276"/>
      <c r="N748" s="277"/>
      <c r="O748" s="276"/>
      <c r="P748" s="277"/>
      <c r="Q748" s="194">
        <f t="shared" si="118"/>
        <v>0</v>
      </c>
      <c r="R748" s="355">
        <f t="shared" si="114"/>
        <v>0</v>
      </c>
      <c r="S748" s="278">
        <f t="shared" si="110"/>
        <v>0</v>
      </c>
      <c r="T748" s="195" t="str">
        <f>IFERROR((VLOOKUP(I748&amp;N748&amp;P748,'AP Scores'!$F$2:$G$1500,2,FALSE)), "")</f>
        <v/>
      </c>
      <c r="U748" s="276"/>
      <c r="V748" s="279"/>
      <c r="W748" s="275"/>
      <c r="X748" s="355">
        <f t="shared" si="111"/>
        <v>0</v>
      </c>
      <c r="Y748" s="280"/>
      <c r="Z748" s="280"/>
      <c r="AA748" s="281">
        <f t="shared" si="119"/>
        <v>0</v>
      </c>
      <c r="AB748" s="281">
        <f t="shared" si="115"/>
        <v>0</v>
      </c>
      <c r="AC748" s="281">
        <f t="shared" si="112"/>
        <v>0</v>
      </c>
      <c r="AD748" s="195" t="str">
        <f>IFERROR((VLOOKUP(X748&amp;Y748&amp;Z748,'AP Scores'!$F$2:$G$1500,2,FALSE)), "")</f>
        <v/>
      </c>
      <c r="AE748" s="276"/>
      <c r="AF748" s="282"/>
      <c r="AG748" s="278">
        <f t="shared" si="113"/>
        <v>0</v>
      </c>
      <c r="AH748" s="280"/>
      <c r="AI748" s="280"/>
      <c r="AJ748" s="281" cm="1">
        <f t="array" ref="AJ748">IFERROR(_xlfn.IFS(AG748*AH748*AI748&gt;0,AG748*AH748*AI748,Q748&gt;0,Q748),0)</f>
        <v>0</v>
      </c>
      <c r="AK748" s="281">
        <f t="shared" si="116"/>
        <v>0</v>
      </c>
      <c r="AL748" s="278">
        <f t="shared" si="117"/>
        <v>0</v>
      </c>
      <c r="AM748" s="196" t="str" cm="1">
        <f t="array" ref="AM748">IFERROR(_xlfn.IFS(IFERROR(VLOOKUP(AG748&amp;AH748&amp;AI748,'AP Scores'!$F$2:$G$1500,2,FALSE),"")&lt;&gt;"",VLOOKUP(AG748&amp;AH748&amp;AI748,'AP Scores'!$F$2:$G$1500,2,FALSE),T748&lt;&gt;"",T748),"")</f>
        <v/>
      </c>
    </row>
    <row r="749" spans="1:39" ht="15">
      <c r="A749" s="106">
        <v>736</v>
      </c>
      <c r="B749" s="275"/>
      <c r="C749" s="275"/>
      <c r="D749" s="275"/>
      <c r="E749" s="203"/>
      <c r="F749" s="276"/>
      <c r="G749" s="276"/>
      <c r="H749" s="276"/>
      <c r="I749" s="277"/>
      <c r="J749" s="276"/>
      <c r="K749" s="204"/>
      <c r="L749" s="276"/>
      <c r="M749" s="276"/>
      <c r="N749" s="277"/>
      <c r="O749" s="276"/>
      <c r="P749" s="277"/>
      <c r="Q749" s="194">
        <f t="shared" si="118"/>
        <v>0</v>
      </c>
      <c r="R749" s="355">
        <f t="shared" si="114"/>
        <v>0</v>
      </c>
      <c r="S749" s="278">
        <f t="shared" si="110"/>
        <v>0</v>
      </c>
      <c r="T749" s="195" t="str">
        <f>IFERROR((VLOOKUP(I749&amp;N749&amp;P749,'AP Scores'!$F$2:$G$1500,2,FALSE)), "")</f>
        <v/>
      </c>
      <c r="U749" s="276"/>
      <c r="V749" s="279"/>
      <c r="W749" s="275"/>
      <c r="X749" s="355">
        <f t="shared" si="111"/>
        <v>0</v>
      </c>
      <c r="Y749" s="280"/>
      <c r="Z749" s="280"/>
      <c r="AA749" s="281">
        <f t="shared" si="119"/>
        <v>0</v>
      </c>
      <c r="AB749" s="281">
        <f t="shared" si="115"/>
        <v>0</v>
      </c>
      <c r="AC749" s="281">
        <f t="shared" si="112"/>
        <v>0</v>
      </c>
      <c r="AD749" s="195" t="str">
        <f>IFERROR((VLOOKUP(X749&amp;Y749&amp;Z749,'AP Scores'!$F$2:$G$1500,2,FALSE)), "")</f>
        <v/>
      </c>
      <c r="AE749" s="276"/>
      <c r="AF749" s="282"/>
      <c r="AG749" s="278">
        <f t="shared" si="113"/>
        <v>0</v>
      </c>
      <c r="AH749" s="280"/>
      <c r="AI749" s="280"/>
      <c r="AJ749" s="281" cm="1">
        <f t="array" ref="AJ749">IFERROR(_xlfn.IFS(AG749*AH749*AI749&gt;0,AG749*AH749*AI749,Q749&gt;0,Q749),0)</f>
        <v>0</v>
      </c>
      <c r="AK749" s="281">
        <f t="shared" si="116"/>
        <v>0</v>
      </c>
      <c r="AL749" s="278">
        <f t="shared" si="117"/>
        <v>0</v>
      </c>
      <c r="AM749" s="196" t="str" cm="1">
        <f t="array" ref="AM749">IFERROR(_xlfn.IFS(IFERROR(VLOOKUP(AG749&amp;AH749&amp;AI749,'AP Scores'!$F$2:$G$1500,2,FALSE),"")&lt;&gt;"",VLOOKUP(AG749&amp;AH749&amp;AI749,'AP Scores'!$F$2:$G$1500,2,FALSE),T749&lt;&gt;"",T749),"")</f>
        <v/>
      </c>
    </row>
    <row r="750" spans="1:39" ht="15">
      <c r="A750" s="106">
        <v>737</v>
      </c>
      <c r="B750" s="275"/>
      <c r="C750" s="275"/>
      <c r="D750" s="275"/>
      <c r="E750" s="203"/>
      <c r="F750" s="276"/>
      <c r="G750" s="276"/>
      <c r="H750" s="276"/>
      <c r="I750" s="277"/>
      <c r="J750" s="276"/>
      <c r="K750" s="204"/>
      <c r="L750" s="276"/>
      <c r="M750" s="276"/>
      <c r="N750" s="277"/>
      <c r="O750" s="276"/>
      <c r="P750" s="277"/>
      <c r="Q750" s="194">
        <f t="shared" si="118"/>
        <v>0</v>
      </c>
      <c r="R750" s="355">
        <f t="shared" si="114"/>
        <v>0</v>
      </c>
      <c r="S750" s="278">
        <f t="shared" si="110"/>
        <v>0</v>
      </c>
      <c r="T750" s="195" t="str">
        <f>IFERROR((VLOOKUP(I750&amp;N750&amp;P750,'AP Scores'!$F$2:$G$1500,2,FALSE)), "")</f>
        <v/>
      </c>
      <c r="U750" s="276"/>
      <c r="V750" s="279"/>
      <c r="W750" s="275"/>
      <c r="X750" s="355">
        <f t="shared" si="111"/>
        <v>0</v>
      </c>
      <c r="Y750" s="280"/>
      <c r="Z750" s="280"/>
      <c r="AA750" s="281">
        <f t="shared" si="119"/>
        <v>0</v>
      </c>
      <c r="AB750" s="281">
        <f t="shared" si="115"/>
        <v>0</v>
      </c>
      <c r="AC750" s="281">
        <f t="shared" si="112"/>
        <v>0</v>
      </c>
      <c r="AD750" s="195" t="str">
        <f>IFERROR((VLOOKUP(X750&amp;Y750&amp;Z750,'AP Scores'!$F$2:$G$1500,2,FALSE)), "")</f>
        <v/>
      </c>
      <c r="AE750" s="276"/>
      <c r="AF750" s="282"/>
      <c r="AG750" s="278">
        <f t="shared" si="113"/>
        <v>0</v>
      </c>
      <c r="AH750" s="280"/>
      <c r="AI750" s="280"/>
      <c r="AJ750" s="281" cm="1">
        <f t="array" ref="AJ750">IFERROR(_xlfn.IFS(AG750*AH750*AI750&gt;0,AG750*AH750*AI750,Q750&gt;0,Q750),0)</f>
        <v>0</v>
      </c>
      <c r="AK750" s="281">
        <f t="shared" si="116"/>
        <v>0</v>
      </c>
      <c r="AL750" s="278">
        <f t="shared" si="117"/>
        <v>0</v>
      </c>
      <c r="AM750" s="196" t="str" cm="1">
        <f t="array" ref="AM750">IFERROR(_xlfn.IFS(IFERROR(VLOOKUP(AG750&amp;AH750&amp;AI750,'AP Scores'!$F$2:$G$1500,2,FALSE),"")&lt;&gt;"",VLOOKUP(AG750&amp;AH750&amp;AI750,'AP Scores'!$F$2:$G$1500,2,FALSE),T750&lt;&gt;"",T750),"")</f>
        <v/>
      </c>
    </row>
    <row r="751" spans="1:39" ht="15">
      <c r="A751" s="106">
        <v>738</v>
      </c>
      <c r="B751" s="275"/>
      <c r="C751" s="275"/>
      <c r="D751" s="275"/>
      <c r="E751" s="203"/>
      <c r="F751" s="276"/>
      <c r="G751" s="276"/>
      <c r="H751" s="276"/>
      <c r="I751" s="277"/>
      <c r="J751" s="276"/>
      <c r="K751" s="204"/>
      <c r="L751" s="276"/>
      <c r="M751" s="276"/>
      <c r="N751" s="277"/>
      <c r="O751" s="276"/>
      <c r="P751" s="277"/>
      <c r="Q751" s="194">
        <f t="shared" si="118"/>
        <v>0</v>
      </c>
      <c r="R751" s="355">
        <f t="shared" si="114"/>
        <v>0</v>
      </c>
      <c r="S751" s="278">
        <f t="shared" si="110"/>
        <v>0</v>
      </c>
      <c r="T751" s="195" t="str">
        <f>IFERROR((VLOOKUP(I751&amp;N751&amp;P751,'AP Scores'!$F$2:$G$1500,2,FALSE)), "")</f>
        <v/>
      </c>
      <c r="U751" s="276"/>
      <c r="V751" s="279"/>
      <c r="W751" s="275"/>
      <c r="X751" s="355">
        <f t="shared" si="111"/>
        <v>0</v>
      </c>
      <c r="Y751" s="280"/>
      <c r="Z751" s="280"/>
      <c r="AA751" s="281">
        <f t="shared" si="119"/>
        <v>0</v>
      </c>
      <c r="AB751" s="281">
        <f t="shared" si="115"/>
        <v>0</v>
      </c>
      <c r="AC751" s="281">
        <f t="shared" si="112"/>
        <v>0</v>
      </c>
      <c r="AD751" s="195" t="str">
        <f>IFERROR((VLOOKUP(X751&amp;Y751&amp;Z751,'AP Scores'!$F$2:$G$1500,2,FALSE)), "")</f>
        <v/>
      </c>
      <c r="AE751" s="276"/>
      <c r="AF751" s="282"/>
      <c r="AG751" s="278">
        <f t="shared" si="113"/>
        <v>0</v>
      </c>
      <c r="AH751" s="280"/>
      <c r="AI751" s="280"/>
      <c r="AJ751" s="281" cm="1">
        <f t="array" ref="AJ751">IFERROR(_xlfn.IFS(AG751*AH751*AI751&gt;0,AG751*AH751*AI751,Q751&gt;0,Q751),0)</f>
        <v>0</v>
      </c>
      <c r="AK751" s="281">
        <f t="shared" si="116"/>
        <v>0</v>
      </c>
      <c r="AL751" s="278">
        <f t="shared" si="117"/>
        <v>0</v>
      </c>
      <c r="AM751" s="196" t="str" cm="1">
        <f t="array" ref="AM751">IFERROR(_xlfn.IFS(IFERROR(VLOOKUP(AG751&amp;AH751&amp;AI751,'AP Scores'!$F$2:$G$1500,2,FALSE),"")&lt;&gt;"",VLOOKUP(AG751&amp;AH751&amp;AI751,'AP Scores'!$F$2:$G$1500,2,FALSE),T751&lt;&gt;"",T751),"")</f>
        <v/>
      </c>
    </row>
    <row r="752" spans="1:39" ht="15">
      <c r="A752" s="106">
        <v>739</v>
      </c>
      <c r="B752" s="275"/>
      <c r="C752" s="275"/>
      <c r="D752" s="275"/>
      <c r="E752" s="203"/>
      <c r="F752" s="276"/>
      <c r="G752" s="276"/>
      <c r="H752" s="276"/>
      <c r="I752" s="277"/>
      <c r="J752" s="276"/>
      <c r="K752" s="204"/>
      <c r="L752" s="276"/>
      <c r="M752" s="276"/>
      <c r="N752" s="277"/>
      <c r="O752" s="276"/>
      <c r="P752" s="277"/>
      <c r="Q752" s="194">
        <f t="shared" si="118"/>
        <v>0</v>
      </c>
      <c r="R752" s="355">
        <f t="shared" si="114"/>
        <v>0</v>
      </c>
      <c r="S752" s="278">
        <f t="shared" si="110"/>
        <v>0</v>
      </c>
      <c r="T752" s="195" t="str">
        <f>IFERROR((VLOOKUP(I752&amp;N752&amp;P752,'AP Scores'!$F$2:$G$1500,2,FALSE)), "")</f>
        <v/>
      </c>
      <c r="U752" s="276"/>
      <c r="V752" s="279"/>
      <c r="W752" s="275"/>
      <c r="X752" s="355">
        <f t="shared" si="111"/>
        <v>0</v>
      </c>
      <c r="Y752" s="280"/>
      <c r="Z752" s="280"/>
      <c r="AA752" s="281">
        <f t="shared" si="119"/>
        <v>0</v>
      </c>
      <c r="AB752" s="281">
        <f t="shared" si="115"/>
        <v>0</v>
      </c>
      <c r="AC752" s="281">
        <f t="shared" si="112"/>
        <v>0</v>
      </c>
      <c r="AD752" s="195" t="str">
        <f>IFERROR((VLOOKUP(X752&amp;Y752&amp;Z752,'AP Scores'!$F$2:$G$1500,2,FALSE)), "")</f>
        <v/>
      </c>
      <c r="AE752" s="276"/>
      <c r="AF752" s="282"/>
      <c r="AG752" s="278">
        <f t="shared" si="113"/>
        <v>0</v>
      </c>
      <c r="AH752" s="280"/>
      <c r="AI752" s="280"/>
      <c r="AJ752" s="281" cm="1">
        <f t="array" ref="AJ752">IFERROR(_xlfn.IFS(AG752*AH752*AI752&gt;0,AG752*AH752*AI752,Q752&gt;0,Q752),0)</f>
        <v>0</v>
      </c>
      <c r="AK752" s="281">
        <f t="shared" si="116"/>
        <v>0</v>
      </c>
      <c r="AL752" s="278">
        <f t="shared" si="117"/>
        <v>0</v>
      </c>
      <c r="AM752" s="196" t="str" cm="1">
        <f t="array" ref="AM752">IFERROR(_xlfn.IFS(IFERROR(VLOOKUP(AG752&amp;AH752&amp;AI752,'AP Scores'!$F$2:$G$1500,2,FALSE),"")&lt;&gt;"",VLOOKUP(AG752&amp;AH752&amp;AI752,'AP Scores'!$F$2:$G$1500,2,FALSE),T752&lt;&gt;"",T752),"")</f>
        <v/>
      </c>
    </row>
    <row r="753" spans="1:39" ht="15">
      <c r="A753" s="106">
        <v>740</v>
      </c>
      <c r="B753" s="275"/>
      <c r="C753" s="275"/>
      <c r="D753" s="275"/>
      <c r="E753" s="203"/>
      <c r="F753" s="276"/>
      <c r="G753" s="276"/>
      <c r="H753" s="276"/>
      <c r="I753" s="277"/>
      <c r="J753" s="276"/>
      <c r="K753" s="204"/>
      <c r="L753" s="276"/>
      <c r="M753" s="276"/>
      <c r="N753" s="277"/>
      <c r="O753" s="276"/>
      <c r="P753" s="277"/>
      <c r="Q753" s="194">
        <f t="shared" si="118"/>
        <v>0</v>
      </c>
      <c r="R753" s="355">
        <f t="shared" si="114"/>
        <v>0</v>
      </c>
      <c r="S753" s="278">
        <f t="shared" si="110"/>
        <v>0</v>
      </c>
      <c r="T753" s="195" t="str">
        <f>IFERROR((VLOOKUP(I753&amp;N753&amp;P753,'AP Scores'!$F$2:$G$1500,2,FALSE)), "")</f>
        <v/>
      </c>
      <c r="U753" s="276"/>
      <c r="V753" s="279"/>
      <c r="W753" s="275"/>
      <c r="X753" s="355">
        <f t="shared" si="111"/>
        <v>0</v>
      </c>
      <c r="Y753" s="280"/>
      <c r="Z753" s="280"/>
      <c r="AA753" s="281">
        <f t="shared" si="119"/>
        <v>0</v>
      </c>
      <c r="AB753" s="281">
        <f t="shared" si="115"/>
        <v>0</v>
      </c>
      <c r="AC753" s="281">
        <f t="shared" si="112"/>
        <v>0</v>
      </c>
      <c r="AD753" s="195" t="str">
        <f>IFERROR((VLOOKUP(X753&amp;Y753&amp;Z753,'AP Scores'!$F$2:$G$1500,2,FALSE)), "")</f>
        <v/>
      </c>
      <c r="AE753" s="276"/>
      <c r="AF753" s="282"/>
      <c r="AG753" s="278">
        <f t="shared" si="113"/>
        <v>0</v>
      </c>
      <c r="AH753" s="280"/>
      <c r="AI753" s="280"/>
      <c r="AJ753" s="281" cm="1">
        <f t="array" ref="AJ753">IFERROR(_xlfn.IFS(AG753*AH753*AI753&gt;0,AG753*AH753*AI753,Q753&gt;0,Q753),0)</f>
        <v>0</v>
      </c>
      <c r="AK753" s="281">
        <f t="shared" si="116"/>
        <v>0</v>
      </c>
      <c r="AL753" s="278">
        <f t="shared" si="117"/>
        <v>0</v>
      </c>
      <c r="AM753" s="196" t="str" cm="1">
        <f t="array" ref="AM753">IFERROR(_xlfn.IFS(IFERROR(VLOOKUP(AG753&amp;AH753&amp;AI753,'AP Scores'!$F$2:$G$1500,2,FALSE),"")&lt;&gt;"",VLOOKUP(AG753&amp;AH753&amp;AI753,'AP Scores'!$F$2:$G$1500,2,FALSE),T753&lt;&gt;"",T753),"")</f>
        <v/>
      </c>
    </row>
    <row r="754" spans="1:39" ht="15">
      <c r="A754" s="106">
        <v>741</v>
      </c>
      <c r="B754" s="275"/>
      <c r="C754" s="275"/>
      <c r="D754" s="275"/>
      <c r="E754" s="203"/>
      <c r="F754" s="276"/>
      <c r="G754" s="276"/>
      <c r="H754" s="276"/>
      <c r="I754" s="277"/>
      <c r="J754" s="276"/>
      <c r="K754" s="204"/>
      <c r="L754" s="276"/>
      <c r="M754" s="276"/>
      <c r="N754" s="277"/>
      <c r="O754" s="276"/>
      <c r="P754" s="277"/>
      <c r="Q754" s="194">
        <f t="shared" si="118"/>
        <v>0</v>
      </c>
      <c r="R754" s="355">
        <f t="shared" si="114"/>
        <v>0</v>
      </c>
      <c r="S754" s="278">
        <f t="shared" si="110"/>
        <v>0</v>
      </c>
      <c r="T754" s="195" t="str">
        <f>IFERROR((VLOOKUP(I754&amp;N754&amp;P754,'AP Scores'!$F$2:$G$1500,2,FALSE)), "")</f>
        <v/>
      </c>
      <c r="U754" s="276"/>
      <c r="V754" s="279"/>
      <c r="W754" s="275"/>
      <c r="X754" s="355">
        <f t="shared" si="111"/>
        <v>0</v>
      </c>
      <c r="Y754" s="280"/>
      <c r="Z754" s="280"/>
      <c r="AA754" s="281">
        <f t="shared" si="119"/>
        <v>0</v>
      </c>
      <c r="AB754" s="281">
        <f t="shared" si="115"/>
        <v>0</v>
      </c>
      <c r="AC754" s="281">
        <f t="shared" si="112"/>
        <v>0</v>
      </c>
      <c r="AD754" s="195" t="str">
        <f>IFERROR((VLOOKUP(X754&amp;Y754&amp;Z754,'AP Scores'!$F$2:$G$1500,2,FALSE)), "")</f>
        <v/>
      </c>
      <c r="AE754" s="276"/>
      <c r="AF754" s="282"/>
      <c r="AG754" s="278">
        <f t="shared" si="113"/>
        <v>0</v>
      </c>
      <c r="AH754" s="280"/>
      <c r="AI754" s="280"/>
      <c r="AJ754" s="281" cm="1">
        <f t="array" ref="AJ754">IFERROR(_xlfn.IFS(AG754*AH754*AI754&gt;0,AG754*AH754*AI754,Q754&gt;0,Q754),0)</f>
        <v>0</v>
      </c>
      <c r="AK754" s="281">
        <f t="shared" si="116"/>
        <v>0</v>
      </c>
      <c r="AL754" s="278">
        <f t="shared" si="117"/>
        <v>0</v>
      </c>
      <c r="AM754" s="196" t="str" cm="1">
        <f t="array" ref="AM754">IFERROR(_xlfn.IFS(IFERROR(VLOOKUP(AG754&amp;AH754&amp;AI754,'AP Scores'!$F$2:$G$1500,2,FALSE),"")&lt;&gt;"",VLOOKUP(AG754&amp;AH754&amp;AI754,'AP Scores'!$F$2:$G$1500,2,FALSE),T754&lt;&gt;"",T754),"")</f>
        <v/>
      </c>
    </row>
    <row r="755" spans="1:39" ht="15">
      <c r="A755" s="106">
        <v>742</v>
      </c>
      <c r="B755" s="275"/>
      <c r="C755" s="275"/>
      <c r="D755" s="275"/>
      <c r="E755" s="203"/>
      <c r="F755" s="276"/>
      <c r="G755" s="276"/>
      <c r="H755" s="276"/>
      <c r="I755" s="277"/>
      <c r="J755" s="276"/>
      <c r="K755" s="204"/>
      <c r="L755" s="276"/>
      <c r="M755" s="276"/>
      <c r="N755" s="277"/>
      <c r="O755" s="276"/>
      <c r="P755" s="277"/>
      <c r="Q755" s="194">
        <f t="shared" si="118"/>
        <v>0</v>
      </c>
      <c r="R755" s="355">
        <f t="shared" si="114"/>
        <v>0</v>
      </c>
      <c r="S755" s="278">
        <f t="shared" si="110"/>
        <v>0</v>
      </c>
      <c r="T755" s="195" t="str">
        <f>IFERROR((VLOOKUP(I755&amp;N755&amp;P755,'AP Scores'!$F$2:$G$1500,2,FALSE)), "")</f>
        <v/>
      </c>
      <c r="U755" s="276"/>
      <c r="V755" s="279"/>
      <c r="W755" s="275"/>
      <c r="X755" s="355">
        <f t="shared" si="111"/>
        <v>0</v>
      </c>
      <c r="Y755" s="280"/>
      <c r="Z755" s="280"/>
      <c r="AA755" s="281">
        <f t="shared" si="119"/>
        <v>0</v>
      </c>
      <c r="AB755" s="281">
        <f t="shared" si="115"/>
        <v>0</v>
      </c>
      <c r="AC755" s="281">
        <f t="shared" si="112"/>
        <v>0</v>
      </c>
      <c r="AD755" s="195" t="str">
        <f>IFERROR((VLOOKUP(X755&amp;Y755&amp;Z755,'AP Scores'!$F$2:$G$1500,2,FALSE)), "")</f>
        <v/>
      </c>
      <c r="AE755" s="276"/>
      <c r="AF755" s="282"/>
      <c r="AG755" s="278">
        <f t="shared" si="113"/>
        <v>0</v>
      </c>
      <c r="AH755" s="280"/>
      <c r="AI755" s="280"/>
      <c r="AJ755" s="281" cm="1">
        <f t="array" ref="AJ755">IFERROR(_xlfn.IFS(AG755*AH755*AI755&gt;0,AG755*AH755*AI755,Q755&gt;0,Q755),0)</f>
        <v>0</v>
      </c>
      <c r="AK755" s="281">
        <f t="shared" si="116"/>
        <v>0</v>
      </c>
      <c r="AL755" s="278">
        <f t="shared" si="117"/>
        <v>0</v>
      </c>
      <c r="AM755" s="196" t="str" cm="1">
        <f t="array" ref="AM755">IFERROR(_xlfn.IFS(IFERROR(VLOOKUP(AG755&amp;AH755&amp;AI755,'AP Scores'!$F$2:$G$1500,2,FALSE),"")&lt;&gt;"",VLOOKUP(AG755&amp;AH755&amp;AI755,'AP Scores'!$F$2:$G$1500,2,FALSE),T755&lt;&gt;"",T755),"")</f>
        <v/>
      </c>
    </row>
    <row r="756" spans="1:39" ht="15">
      <c r="A756" s="106">
        <v>743</v>
      </c>
      <c r="B756" s="275"/>
      <c r="C756" s="275"/>
      <c r="D756" s="275"/>
      <c r="E756" s="203"/>
      <c r="F756" s="276"/>
      <c r="G756" s="276"/>
      <c r="H756" s="276"/>
      <c r="I756" s="277"/>
      <c r="J756" s="276"/>
      <c r="K756" s="204"/>
      <c r="L756" s="276"/>
      <c r="M756" s="276"/>
      <c r="N756" s="277"/>
      <c r="O756" s="276"/>
      <c r="P756" s="277"/>
      <c r="Q756" s="194">
        <f t="shared" si="118"/>
        <v>0</v>
      </c>
      <c r="R756" s="355">
        <f t="shared" si="114"/>
        <v>0</v>
      </c>
      <c r="S756" s="278">
        <f t="shared" si="110"/>
        <v>0</v>
      </c>
      <c r="T756" s="195" t="str">
        <f>IFERROR((VLOOKUP(I756&amp;N756&amp;P756,'AP Scores'!$F$2:$G$1500,2,FALSE)), "")</f>
        <v/>
      </c>
      <c r="U756" s="276"/>
      <c r="V756" s="279"/>
      <c r="W756" s="275"/>
      <c r="X756" s="355">
        <f t="shared" si="111"/>
        <v>0</v>
      </c>
      <c r="Y756" s="280"/>
      <c r="Z756" s="280"/>
      <c r="AA756" s="281">
        <f t="shared" si="119"/>
        <v>0</v>
      </c>
      <c r="AB756" s="281">
        <f t="shared" si="115"/>
        <v>0</v>
      </c>
      <c r="AC756" s="281">
        <f t="shared" si="112"/>
        <v>0</v>
      </c>
      <c r="AD756" s="195" t="str">
        <f>IFERROR((VLOOKUP(X756&amp;Y756&amp;Z756,'AP Scores'!$F$2:$G$1500,2,FALSE)), "")</f>
        <v/>
      </c>
      <c r="AE756" s="276"/>
      <c r="AF756" s="282"/>
      <c r="AG756" s="278">
        <f t="shared" si="113"/>
        <v>0</v>
      </c>
      <c r="AH756" s="280"/>
      <c r="AI756" s="280"/>
      <c r="AJ756" s="281" cm="1">
        <f t="array" ref="AJ756">IFERROR(_xlfn.IFS(AG756*AH756*AI756&gt;0,AG756*AH756*AI756,Q756&gt;0,Q756),0)</f>
        <v>0</v>
      </c>
      <c r="AK756" s="281">
        <f t="shared" si="116"/>
        <v>0</v>
      </c>
      <c r="AL756" s="278">
        <f t="shared" si="117"/>
        <v>0</v>
      </c>
      <c r="AM756" s="196" t="str" cm="1">
        <f t="array" ref="AM756">IFERROR(_xlfn.IFS(IFERROR(VLOOKUP(AG756&amp;AH756&amp;AI756,'AP Scores'!$F$2:$G$1500,2,FALSE),"")&lt;&gt;"",VLOOKUP(AG756&amp;AH756&amp;AI756,'AP Scores'!$F$2:$G$1500,2,FALSE),T756&lt;&gt;"",T756),"")</f>
        <v/>
      </c>
    </row>
    <row r="757" spans="1:39" ht="15">
      <c r="A757" s="106">
        <v>744</v>
      </c>
      <c r="B757" s="275"/>
      <c r="C757" s="275"/>
      <c r="D757" s="275"/>
      <c r="E757" s="203"/>
      <c r="F757" s="276"/>
      <c r="G757" s="276"/>
      <c r="H757" s="276"/>
      <c r="I757" s="277"/>
      <c r="J757" s="276"/>
      <c r="K757" s="204"/>
      <c r="L757" s="276"/>
      <c r="M757" s="276"/>
      <c r="N757" s="277"/>
      <c r="O757" s="276"/>
      <c r="P757" s="277"/>
      <c r="Q757" s="194">
        <f t="shared" si="118"/>
        <v>0</v>
      </c>
      <c r="R757" s="355">
        <f t="shared" si="114"/>
        <v>0</v>
      </c>
      <c r="S757" s="278">
        <f t="shared" si="110"/>
        <v>0</v>
      </c>
      <c r="T757" s="195" t="str">
        <f>IFERROR((VLOOKUP(I757&amp;N757&amp;P757,'AP Scores'!$F$2:$G$1500,2,FALSE)), "")</f>
        <v/>
      </c>
      <c r="U757" s="276"/>
      <c r="V757" s="279"/>
      <c r="W757" s="275"/>
      <c r="X757" s="355">
        <f t="shared" si="111"/>
        <v>0</v>
      </c>
      <c r="Y757" s="280"/>
      <c r="Z757" s="280"/>
      <c r="AA757" s="281">
        <f t="shared" si="119"/>
        <v>0</v>
      </c>
      <c r="AB757" s="281">
        <f t="shared" si="115"/>
        <v>0</v>
      </c>
      <c r="AC757" s="281">
        <f t="shared" si="112"/>
        <v>0</v>
      </c>
      <c r="AD757" s="195" t="str">
        <f>IFERROR((VLOOKUP(X757&amp;Y757&amp;Z757,'AP Scores'!$F$2:$G$1500,2,FALSE)), "")</f>
        <v/>
      </c>
      <c r="AE757" s="276"/>
      <c r="AF757" s="282"/>
      <c r="AG757" s="278">
        <f t="shared" si="113"/>
        <v>0</v>
      </c>
      <c r="AH757" s="280"/>
      <c r="AI757" s="280"/>
      <c r="AJ757" s="281" cm="1">
        <f t="array" ref="AJ757">IFERROR(_xlfn.IFS(AG757*AH757*AI757&gt;0,AG757*AH757*AI757,Q757&gt;0,Q757),0)</f>
        <v>0</v>
      </c>
      <c r="AK757" s="281">
        <f t="shared" si="116"/>
        <v>0</v>
      </c>
      <c r="AL757" s="278">
        <f t="shared" si="117"/>
        <v>0</v>
      </c>
      <c r="AM757" s="196" t="str" cm="1">
        <f t="array" ref="AM757">IFERROR(_xlfn.IFS(IFERROR(VLOOKUP(AG757&amp;AH757&amp;AI757,'AP Scores'!$F$2:$G$1500,2,FALSE),"")&lt;&gt;"",VLOOKUP(AG757&amp;AH757&amp;AI757,'AP Scores'!$F$2:$G$1500,2,FALSE),T757&lt;&gt;"",T757),"")</f>
        <v/>
      </c>
    </row>
    <row r="758" spans="1:39" ht="15">
      <c r="A758" s="106">
        <v>745</v>
      </c>
      <c r="B758" s="275"/>
      <c r="C758" s="275"/>
      <c r="D758" s="275"/>
      <c r="E758" s="203"/>
      <c r="F758" s="276"/>
      <c r="G758" s="276"/>
      <c r="H758" s="276"/>
      <c r="I758" s="277"/>
      <c r="J758" s="276"/>
      <c r="K758" s="204"/>
      <c r="L758" s="276"/>
      <c r="M758" s="276"/>
      <c r="N758" s="277"/>
      <c r="O758" s="276"/>
      <c r="P758" s="277"/>
      <c r="Q758" s="194">
        <f t="shared" si="118"/>
        <v>0</v>
      </c>
      <c r="R758" s="355">
        <f t="shared" si="114"/>
        <v>0</v>
      </c>
      <c r="S758" s="278">
        <f t="shared" si="110"/>
        <v>0</v>
      </c>
      <c r="T758" s="195" t="str">
        <f>IFERROR((VLOOKUP(I758&amp;N758&amp;P758,'AP Scores'!$F$2:$G$1500,2,FALSE)), "")</f>
        <v/>
      </c>
      <c r="U758" s="276"/>
      <c r="V758" s="279"/>
      <c r="W758" s="275"/>
      <c r="X758" s="355">
        <f t="shared" si="111"/>
        <v>0</v>
      </c>
      <c r="Y758" s="280"/>
      <c r="Z758" s="280"/>
      <c r="AA758" s="281">
        <f t="shared" si="119"/>
        <v>0</v>
      </c>
      <c r="AB758" s="281">
        <f t="shared" si="115"/>
        <v>0</v>
      </c>
      <c r="AC758" s="281">
        <f t="shared" si="112"/>
        <v>0</v>
      </c>
      <c r="AD758" s="195" t="str">
        <f>IFERROR((VLOOKUP(X758&amp;Y758&amp;Z758,'AP Scores'!$F$2:$G$1500,2,FALSE)), "")</f>
        <v/>
      </c>
      <c r="AE758" s="276"/>
      <c r="AF758" s="282"/>
      <c r="AG758" s="278">
        <f t="shared" si="113"/>
        <v>0</v>
      </c>
      <c r="AH758" s="280"/>
      <c r="AI758" s="280"/>
      <c r="AJ758" s="281" cm="1">
        <f t="array" ref="AJ758">IFERROR(_xlfn.IFS(AG758*AH758*AI758&gt;0,AG758*AH758*AI758,Q758&gt;0,Q758),0)</f>
        <v>0</v>
      </c>
      <c r="AK758" s="281">
        <f t="shared" si="116"/>
        <v>0</v>
      </c>
      <c r="AL758" s="278">
        <f t="shared" si="117"/>
        <v>0</v>
      </c>
      <c r="AM758" s="196" t="str" cm="1">
        <f t="array" ref="AM758">IFERROR(_xlfn.IFS(IFERROR(VLOOKUP(AG758&amp;AH758&amp;AI758,'AP Scores'!$F$2:$G$1500,2,FALSE),"")&lt;&gt;"",VLOOKUP(AG758&amp;AH758&amp;AI758,'AP Scores'!$F$2:$G$1500,2,FALSE),T758&lt;&gt;"",T758),"")</f>
        <v/>
      </c>
    </row>
    <row r="759" spans="1:39" ht="15">
      <c r="A759" s="106">
        <v>746</v>
      </c>
      <c r="B759" s="275"/>
      <c r="C759" s="275"/>
      <c r="D759" s="275"/>
      <c r="E759" s="203"/>
      <c r="F759" s="276"/>
      <c r="G759" s="276"/>
      <c r="H759" s="276"/>
      <c r="I759" s="277"/>
      <c r="J759" s="276"/>
      <c r="K759" s="204"/>
      <c r="L759" s="276"/>
      <c r="M759" s="276"/>
      <c r="N759" s="277"/>
      <c r="O759" s="276"/>
      <c r="P759" s="277"/>
      <c r="Q759" s="194">
        <f t="shared" si="118"/>
        <v>0</v>
      </c>
      <c r="R759" s="355">
        <f t="shared" si="114"/>
        <v>0</v>
      </c>
      <c r="S759" s="278">
        <f t="shared" si="110"/>
        <v>0</v>
      </c>
      <c r="T759" s="195" t="str">
        <f>IFERROR((VLOOKUP(I759&amp;N759&amp;P759,'AP Scores'!$F$2:$G$1500,2,FALSE)), "")</f>
        <v/>
      </c>
      <c r="U759" s="276"/>
      <c r="V759" s="279"/>
      <c r="W759" s="275"/>
      <c r="X759" s="355">
        <f t="shared" si="111"/>
        <v>0</v>
      </c>
      <c r="Y759" s="280"/>
      <c r="Z759" s="280"/>
      <c r="AA759" s="281">
        <f t="shared" si="119"/>
        <v>0</v>
      </c>
      <c r="AB759" s="281">
        <f t="shared" si="115"/>
        <v>0</v>
      </c>
      <c r="AC759" s="281">
        <f t="shared" si="112"/>
        <v>0</v>
      </c>
      <c r="AD759" s="195" t="str">
        <f>IFERROR((VLOOKUP(X759&amp;Y759&amp;Z759,'AP Scores'!$F$2:$G$1500,2,FALSE)), "")</f>
        <v/>
      </c>
      <c r="AE759" s="276"/>
      <c r="AF759" s="282"/>
      <c r="AG759" s="278">
        <f t="shared" si="113"/>
        <v>0</v>
      </c>
      <c r="AH759" s="280"/>
      <c r="AI759" s="280"/>
      <c r="AJ759" s="281" cm="1">
        <f t="array" ref="AJ759">IFERROR(_xlfn.IFS(AG759*AH759*AI759&gt;0,AG759*AH759*AI759,Q759&gt;0,Q759),0)</f>
        <v>0</v>
      </c>
      <c r="AK759" s="281">
        <f t="shared" si="116"/>
        <v>0</v>
      </c>
      <c r="AL759" s="278">
        <f t="shared" si="117"/>
        <v>0</v>
      </c>
      <c r="AM759" s="196" t="str" cm="1">
        <f t="array" ref="AM759">IFERROR(_xlfn.IFS(IFERROR(VLOOKUP(AG759&amp;AH759&amp;AI759,'AP Scores'!$F$2:$G$1500,2,FALSE),"")&lt;&gt;"",VLOOKUP(AG759&amp;AH759&amp;AI759,'AP Scores'!$F$2:$G$1500,2,FALSE),T759&lt;&gt;"",T759),"")</f>
        <v/>
      </c>
    </row>
    <row r="760" spans="1:39" ht="15">
      <c r="A760" s="106">
        <v>747</v>
      </c>
      <c r="B760" s="275"/>
      <c r="C760" s="275"/>
      <c r="D760" s="275"/>
      <c r="E760" s="203"/>
      <c r="F760" s="276"/>
      <c r="G760" s="276"/>
      <c r="H760" s="276"/>
      <c r="I760" s="277"/>
      <c r="J760" s="276"/>
      <c r="K760" s="204"/>
      <c r="L760" s="276"/>
      <c r="M760" s="276"/>
      <c r="N760" s="277"/>
      <c r="O760" s="276"/>
      <c r="P760" s="277"/>
      <c r="Q760" s="194">
        <f t="shared" si="118"/>
        <v>0</v>
      </c>
      <c r="R760" s="355">
        <f t="shared" si="114"/>
        <v>0</v>
      </c>
      <c r="S760" s="278">
        <f t="shared" si="110"/>
        <v>0</v>
      </c>
      <c r="T760" s="195" t="str">
        <f>IFERROR((VLOOKUP(I760&amp;N760&amp;P760,'AP Scores'!$F$2:$G$1500,2,FALSE)), "")</f>
        <v/>
      </c>
      <c r="U760" s="276"/>
      <c r="V760" s="279"/>
      <c r="W760" s="275"/>
      <c r="X760" s="355">
        <f t="shared" si="111"/>
        <v>0</v>
      </c>
      <c r="Y760" s="280"/>
      <c r="Z760" s="280"/>
      <c r="AA760" s="281">
        <f t="shared" si="119"/>
        <v>0</v>
      </c>
      <c r="AB760" s="281">
        <f t="shared" si="115"/>
        <v>0</v>
      </c>
      <c r="AC760" s="281">
        <f t="shared" si="112"/>
        <v>0</v>
      </c>
      <c r="AD760" s="195" t="str">
        <f>IFERROR((VLOOKUP(X760&amp;Y760&amp;Z760,'AP Scores'!$F$2:$G$1500,2,FALSE)), "")</f>
        <v/>
      </c>
      <c r="AE760" s="276"/>
      <c r="AF760" s="282"/>
      <c r="AG760" s="278">
        <f t="shared" si="113"/>
        <v>0</v>
      </c>
      <c r="AH760" s="280"/>
      <c r="AI760" s="280"/>
      <c r="AJ760" s="281" cm="1">
        <f t="array" ref="AJ760">IFERROR(_xlfn.IFS(AG760*AH760*AI760&gt;0,AG760*AH760*AI760,Q760&gt;0,Q760),0)</f>
        <v>0</v>
      </c>
      <c r="AK760" s="281">
        <f t="shared" si="116"/>
        <v>0</v>
      </c>
      <c r="AL760" s="278">
        <f t="shared" si="117"/>
        <v>0</v>
      </c>
      <c r="AM760" s="196" t="str" cm="1">
        <f t="array" ref="AM760">IFERROR(_xlfn.IFS(IFERROR(VLOOKUP(AG760&amp;AH760&amp;AI760,'AP Scores'!$F$2:$G$1500,2,FALSE),"")&lt;&gt;"",VLOOKUP(AG760&amp;AH760&amp;AI760,'AP Scores'!$F$2:$G$1500,2,FALSE),T760&lt;&gt;"",T760),"")</f>
        <v/>
      </c>
    </row>
    <row r="761" spans="1:39" ht="15">
      <c r="A761" s="106">
        <v>748</v>
      </c>
      <c r="B761" s="275"/>
      <c r="C761" s="275"/>
      <c r="D761" s="275"/>
      <c r="E761" s="203"/>
      <c r="F761" s="276"/>
      <c r="G761" s="276"/>
      <c r="H761" s="276"/>
      <c r="I761" s="277"/>
      <c r="J761" s="276"/>
      <c r="K761" s="204"/>
      <c r="L761" s="276"/>
      <c r="M761" s="276"/>
      <c r="N761" s="277"/>
      <c r="O761" s="276"/>
      <c r="P761" s="277"/>
      <c r="Q761" s="194">
        <f t="shared" si="118"/>
        <v>0</v>
      </c>
      <c r="R761" s="355">
        <f t="shared" si="114"/>
        <v>0</v>
      </c>
      <c r="S761" s="278">
        <f t="shared" si="110"/>
        <v>0</v>
      </c>
      <c r="T761" s="195" t="str">
        <f>IFERROR((VLOOKUP(I761&amp;N761&amp;P761,'AP Scores'!$F$2:$G$1500,2,FALSE)), "")</f>
        <v/>
      </c>
      <c r="U761" s="276"/>
      <c r="V761" s="279"/>
      <c r="W761" s="275"/>
      <c r="X761" s="355">
        <f t="shared" si="111"/>
        <v>0</v>
      </c>
      <c r="Y761" s="280"/>
      <c r="Z761" s="280"/>
      <c r="AA761" s="281">
        <f t="shared" si="119"/>
        <v>0</v>
      </c>
      <c r="AB761" s="281">
        <f t="shared" si="115"/>
        <v>0</v>
      </c>
      <c r="AC761" s="281">
        <f t="shared" si="112"/>
        <v>0</v>
      </c>
      <c r="AD761" s="195" t="str">
        <f>IFERROR((VLOOKUP(X761&amp;Y761&amp;Z761,'AP Scores'!$F$2:$G$1500,2,FALSE)), "")</f>
        <v/>
      </c>
      <c r="AE761" s="276"/>
      <c r="AF761" s="282"/>
      <c r="AG761" s="278">
        <f t="shared" si="113"/>
        <v>0</v>
      </c>
      <c r="AH761" s="280"/>
      <c r="AI761" s="280"/>
      <c r="AJ761" s="281" cm="1">
        <f t="array" ref="AJ761">IFERROR(_xlfn.IFS(AG761*AH761*AI761&gt;0,AG761*AH761*AI761,Q761&gt;0,Q761),0)</f>
        <v>0</v>
      </c>
      <c r="AK761" s="281">
        <f t="shared" si="116"/>
        <v>0</v>
      </c>
      <c r="AL761" s="278">
        <f t="shared" si="117"/>
        <v>0</v>
      </c>
      <c r="AM761" s="196" t="str" cm="1">
        <f t="array" ref="AM761">IFERROR(_xlfn.IFS(IFERROR(VLOOKUP(AG761&amp;AH761&amp;AI761,'AP Scores'!$F$2:$G$1500,2,FALSE),"")&lt;&gt;"",VLOOKUP(AG761&amp;AH761&amp;AI761,'AP Scores'!$F$2:$G$1500,2,FALSE),T761&lt;&gt;"",T761),"")</f>
        <v/>
      </c>
    </row>
    <row r="762" spans="1:39" ht="15">
      <c r="A762" s="106">
        <v>749</v>
      </c>
      <c r="B762" s="275"/>
      <c r="C762" s="275"/>
      <c r="D762" s="275"/>
      <c r="E762" s="203"/>
      <c r="F762" s="276"/>
      <c r="G762" s="276"/>
      <c r="H762" s="276"/>
      <c r="I762" s="277"/>
      <c r="J762" s="276"/>
      <c r="K762" s="204"/>
      <c r="L762" s="276"/>
      <c r="M762" s="276"/>
      <c r="N762" s="277"/>
      <c r="O762" s="276"/>
      <c r="P762" s="277"/>
      <c r="Q762" s="194">
        <f t="shared" si="118"/>
        <v>0</v>
      </c>
      <c r="R762" s="355">
        <f t="shared" si="114"/>
        <v>0</v>
      </c>
      <c r="S762" s="278">
        <f t="shared" si="110"/>
        <v>0</v>
      </c>
      <c r="T762" s="195" t="str">
        <f>IFERROR((VLOOKUP(I762&amp;N762&amp;P762,'AP Scores'!$F$2:$G$1500,2,FALSE)), "")</f>
        <v/>
      </c>
      <c r="U762" s="276"/>
      <c r="V762" s="279"/>
      <c r="W762" s="275"/>
      <c r="X762" s="355">
        <f t="shared" si="111"/>
        <v>0</v>
      </c>
      <c r="Y762" s="280"/>
      <c r="Z762" s="280"/>
      <c r="AA762" s="281">
        <f t="shared" si="119"/>
        <v>0</v>
      </c>
      <c r="AB762" s="281">
        <f t="shared" si="115"/>
        <v>0</v>
      </c>
      <c r="AC762" s="281">
        <f t="shared" si="112"/>
        <v>0</v>
      </c>
      <c r="AD762" s="195" t="str">
        <f>IFERROR((VLOOKUP(X762&amp;Y762&amp;Z762,'AP Scores'!$F$2:$G$1500,2,FALSE)), "")</f>
        <v/>
      </c>
      <c r="AE762" s="276"/>
      <c r="AF762" s="282"/>
      <c r="AG762" s="278">
        <f t="shared" si="113"/>
        <v>0</v>
      </c>
      <c r="AH762" s="280"/>
      <c r="AI762" s="280"/>
      <c r="AJ762" s="281" cm="1">
        <f t="array" ref="AJ762">IFERROR(_xlfn.IFS(AG762*AH762*AI762&gt;0,AG762*AH762*AI762,Q762&gt;0,Q762),0)</f>
        <v>0</v>
      </c>
      <c r="AK762" s="281">
        <f t="shared" si="116"/>
        <v>0</v>
      </c>
      <c r="AL762" s="278">
        <f t="shared" si="117"/>
        <v>0</v>
      </c>
      <c r="AM762" s="196" t="str" cm="1">
        <f t="array" ref="AM762">IFERROR(_xlfn.IFS(IFERROR(VLOOKUP(AG762&amp;AH762&amp;AI762,'AP Scores'!$F$2:$G$1500,2,FALSE),"")&lt;&gt;"",VLOOKUP(AG762&amp;AH762&amp;AI762,'AP Scores'!$F$2:$G$1500,2,FALSE),T762&lt;&gt;"",T762),"")</f>
        <v/>
      </c>
    </row>
    <row r="763" spans="1:39" ht="15">
      <c r="A763" s="106">
        <v>750</v>
      </c>
      <c r="B763" s="275"/>
      <c r="C763" s="275"/>
      <c r="D763" s="275"/>
      <c r="E763" s="203"/>
      <c r="F763" s="276"/>
      <c r="G763" s="276"/>
      <c r="H763" s="276"/>
      <c r="I763" s="277"/>
      <c r="J763" s="276"/>
      <c r="K763" s="204"/>
      <c r="L763" s="276"/>
      <c r="M763" s="276"/>
      <c r="N763" s="277"/>
      <c r="O763" s="276"/>
      <c r="P763" s="277"/>
      <c r="Q763" s="194">
        <f t="shared" si="118"/>
        <v>0</v>
      </c>
      <c r="R763" s="355">
        <f t="shared" si="114"/>
        <v>0</v>
      </c>
      <c r="S763" s="278">
        <f t="shared" si="110"/>
        <v>0</v>
      </c>
      <c r="T763" s="195" t="str">
        <f>IFERROR((VLOOKUP(I763&amp;N763&amp;P763,'AP Scores'!$F$2:$G$1500,2,FALSE)), "")</f>
        <v/>
      </c>
      <c r="U763" s="276"/>
      <c r="V763" s="279"/>
      <c r="W763" s="275"/>
      <c r="X763" s="355">
        <f t="shared" si="111"/>
        <v>0</v>
      </c>
      <c r="Y763" s="280"/>
      <c r="Z763" s="280"/>
      <c r="AA763" s="281">
        <f t="shared" si="119"/>
        <v>0</v>
      </c>
      <c r="AB763" s="281">
        <f t="shared" si="115"/>
        <v>0</v>
      </c>
      <c r="AC763" s="281">
        <f t="shared" si="112"/>
        <v>0</v>
      </c>
      <c r="AD763" s="195" t="str">
        <f>IFERROR((VLOOKUP(X763&amp;Y763&amp;Z763,'AP Scores'!$F$2:$G$1500,2,FALSE)), "")</f>
        <v/>
      </c>
      <c r="AE763" s="276"/>
      <c r="AF763" s="282"/>
      <c r="AG763" s="278">
        <f t="shared" si="113"/>
        <v>0</v>
      </c>
      <c r="AH763" s="280"/>
      <c r="AI763" s="280"/>
      <c r="AJ763" s="281" cm="1">
        <f t="array" ref="AJ763">IFERROR(_xlfn.IFS(AG763*AH763*AI763&gt;0,AG763*AH763*AI763,Q763&gt;0,Q763),0)</f>
        <v>0</v>
      </c>
      <c r="AK763" s="281">
        <f t="shared" si="116"/>
        <v>0</v>
      </c>
      <c r="AL763" s="278">
        <f t="shared" si="117"/>
        <v>0</v>
      </c>
      <c r="AM763" s="196" t="str" cm="1">
        <f t="array" ref="AM763">IFERROR(_xlfn.IFS(IFERROR(VLOOKUP(AG763&amp;AH763&amp;AI763,'AP Scores'!$F$2:$G$1500,2,FALSE),"")&lt;&gt;"",VLOOKUP(AG763&amp;AH763&amp;AI763,'AP Scores'!$F$2:$G$1500,2,FALSE),T763&lt;&gt;"",T763),"")</f>
        <v/>
      </c>
    </row>
    <row r="764" spans="1:39" ht="15">
      <c r="A764" s="106">
        <v>751</v>
      </c>
      <c r="B764" s="275"/>
      <c r="C764" s="275"/>
      <c r="D764" s="275"/>
      <c r="E764" s="203"/>
      <c r="F764" s="276"/>
      <c r="G764" s="276"/>
      <c r="H764" s="276"/>
      <c r="I764" s="277"/>
      <c r="J764" s="276"/>
      <c r="K764" s="204"/>
      <c r="L764" s="276"/>
      <c r="M764" s="276"/>
      <c r="N764" s="277"/>
      <c r="O764" s="276"/>
      <c r="P764" s="277"/>
      <c r="Q764" s="194">
        <f t="shared" si="118"/>
        <v>0</v>
      </c>
      <c r="R764" s="355">
        <f t="shared" si="114"/>
        <v>0</v>
      </c>
      <c r="S764" s="278">
        <f t="shared" si="110"/>
        <v>0</v>
      </c>
      <c r="T764" s="195" t="str">
        <f>IFERROR((VLOOKUP(I764&amp;N764&amp;P764,'AP Scores'!$F$2:$G$1500,2,FALSE)), "")</f>
        <v/>
      </c>
      <c r="U764" s="276"/>
      <c r="V764" s="279"/>
      <c r="W764" s="275"/>
      <c r="X764" s="355">
        <f t="shared" si="111"/>
        <v>0</v>
      </c>
      <c r="Y764" s="280"/>
      <c r="Z764" s="280"/>
      <c r="AA764" s="281">
        <f t="shared" si="119"/>
        <v>0</v>
      </c>
      <c r="AB764" s="281">
        <f t="shared" si="115"/>
        <v>0</v>
      </c>
      <c r="AC764" s="281">
        <f t="shared" si="112"/>
        <v>0</v>
      </c>
      <c r="AD764" s="195" t="str">
        <f>IFERROR((VLOOKUP(X764&amp;Y764&amp;Z764,'AP Scores'!$F$2:$G$1500,2,FALSE)), "")</f>
        <v/>
      </c>
      <c r="AE764" s="276"/>
      <c r="AF764" s="282"/>
      <c r="AG764" s="278">
        <f t="shared" si="113"/>
        <v>0</v>
      </c>
      <c r="AH764" s="280"/>
      <c r="AI764" s="280"/>
      <c r="AJ764" s="281" cm="1">
        <f t="array" ref="AJ764">IFERROR(_xlfn.IFS(AG764*AH764*AI764&gt;0,AG764*AH764*AI764,Q764&gt;0,Q764),0)</f>
        <v>0</v>
      </c>
      <c r="AK764" s="281">
        <f t="shared" si="116"/>
        <v>0</v>
      </c>
      <c r="AL764" s="278">
        <f t="shared" si="117"/>
        <v>0</v>
      </c>
      <c r="AM764" s="196" t="str" cm="1">
        <f t="array" ref="AM764">IFERROR(_xlfn.IFS(IFERROR(VLOOKUP(AG764&amp;AH764&amp;AI764,'AP Scores'!$F$2:$G$1500,2,FALSE),"")&lt;&gt;"",VLOOKUP(AG764&amp;AH764&amp;AI764,'AP Scores'!$F$2:$G$1500,2,FALSE),T764&lt;&gt;"",T764),"")</f>
        <v/>
      </c>
    </row>
    <row r="765" spans="1:39" ht="15">
      <c r="A765" s="106">
        <v>752</v>
      </c>
      <c r="B765" s="275"/>
      <c r="C765" s="275"/>
      <c r="D765" s="275"/>
      <c r="E765" s="203"/>
      <c r="F765" s="276"/>
      <c r="G765" s="276"/>
      <c r="H765" s="276"/>
      <c r="I765" s="277"/>
      <c r="J765" s="276"/>
      <c r="K765" s="204"/>
      <c r="L765" s="276"/>
      <c r="M765" s="276"/>
      <c r="N765" s="277"/>
      <c r="O765" s="276"/>
      <c r="P765" s="277"/>
      <c r="Q765" s="194">
        <f t="shared" si="118"/>
        <v>0</v>
      </c>
      <c r="R765" s="355">
        <f t="shared" si="114"/>
        <v>0</v>
      </c>
      <c r="S765" s="278">
        <f t="shared" si="110"/>
        <v>0</v>
      </c>
      <c r="T765" s="195" t="str">
        <f>IFERROR((VLOOKUP(I765&amp;N765&amp;P765,'AP Scores'!$F$2:$G$1500,2,FALSE)), "")</f>
        <v/>
      </c>
      <c r="U765" s="276"/>
      <c r="V765" s="279"/>
      <c r="W765" s="275"/>
      <c r="X765" s="355">
        <f t="shared" si="111"/>
        <v>0</v>
      </c>
      <c r="Y765" s="280"/>
      <c r="Z765" s="280"/>
      <c r="AA765" s="281">
        <f t="shared" si="119"/>
        <v>0</v>
      </c>
      <c r="AB765" s="281">
        <f t="shared" si="115"/>
        <v>0</v>
      </c>
      <c r="AC765" s="281">
        <f t="shared" si="112"/>
        <v>0</v>
      </c>
      <c r="AD765" s="195" t="str">
        <f>IFERROR((VLOOKUP(X765&amp;Y765&amp;Z765,'AP Scores'!$F$2:$G$1500,2,FALSE)), "")</f>
        <v/>
      </c>
      <c r="AE765" s="276"/>
      <c r="AF765" s="282"/>
      <c r="AG765" s="278">
        <f t="shared" si="113"/>
        <v>0</v>
      </c>
      <c r="AH765" s="280"/>
      <c r="AI765" s="280"/>
      <c r="AJ765" s="281" cm="1">
        <f t="array" ref="AJ765">IFERROR(_xlfn.IFS(AG765*AH765*AI765&gt;0,AG765*AH765*AI765,Q765&gt;0,Q765),0)</f>
        <v>0</v>
      </c>
      <c r="AK765" s="281">
        <f t="shared" si="116"/>
        <v>0</v>
      </c>
      <c r="AL765" s="278">
        <f t="shared" si="117"/>
        <v>0</v>
      </c>
      <c r="AM765" s="196" t="str" cm="1">
        <f t="array" ref="AM765">IFERROR(_xlfn.IFS(IFERROR(VLOOKUP(AG765&amp;AH765&amp;AI765,'AP Scores'!$F$2:$G$1500,2,FALSE),"")&lt;&gt;"",VLOOKUP(AG765&amp;AH765&amp;AI765,'AP Scores'!$F$2:$G$1500,2,FALSE),T765&lt;&gt;"",T765),"")</f>
        <v/>
      </c>
    </row>
    <row r="766" spans="1:39" ht="15">
      <c r="A766" s="106">
        <v>753</v>
      </c>
      <c r="B766" s="275"/>
      <c r="C766" s="275"/>
      <c r="D766" s="275"/>
      <c r="E766" s="203"/>
      <c r="F766" s="276"/>
      <c r="G766" s="276"/>
      <c r="H766" s="276"/>
      <c r="I766" s="277"/>
      <c r="J766" s="276"/>
      <c r="K766" s="204"/>
      <c r="L766" s="276"/>
      <c r="M766" s="276"/>
      <c r="N766" s="277"/>
      <c r="O766" s="276"/>
      <c r="P766" s="277"/>
      <c r="Q766" s="194">
        <f t="shared" si="118"/>
        <v>0</v>
      </c>
      <c r="R766" s="355">
        <f t="shared" si="114"/>
        <v>0</v>
      </c>
      <c r="S766" s="278">
        <f t="shared" si="110"/>
        <v>0</v>
      </c>
      <c r="T766" s="195" t="str">
        <f>IFERROR((VLOOKUP(I766&amp;N766&amp;P766,'AP Scores'!$F$2:$G$1500,2,FALSE)), "")</f>
        <v/>
      </c>
      <c r="U766" s="276"/>
      <c r="V766" s="279"/>
      <c r="W766" s="275"/>
      <c r="X766" s="355">
        <f t="shared" si="111"/>
        <v>0</v>
      </c>
      <c r="Y766" s="280"/>
      <c r="Z766" s="280"/>
      <c r="AA766" s="281">
        <f t="shared" si="119"/>
        <v>0</v>
      </c>
      <c r="AB766" s="281">
        <f t="shared" si="115"/>
        <v>0</v>
      </c>
      <c r="AC766" s="281">
        <f t="shared" si="112"/>
        <v>0</v>
      </c>
      <c r="AD766" s="195" t="str">
        <f>IFERROR((VLOOKUP(X766&amp;Y766&amp;Z766,'AP Scores'!$F$2:$G$1500,2,FALSE)), "")</f>
        <v/>
      </c>
      <c r="AE766" s="276"/>
      <c r="AF766" s="282"/>
      <c r="AG766" s="278">
        <f t="shared" si="113"/>
        <v>0</v>
      </c>
      <c r="AH766" s="280"/>
      <c r="AI766" s="280"/>
      <c r="AJ766" s="281" cm="1">
        <f t="array" ref="AJ766">IFERROR(_xlfn.IFS(AG766*AH766*AI766&gt;0,AG766*AH766*AI766,Q766&gt;0,Q766),0)</f>
        <v>0</v>
      </c>
      <c r="AK766" s="281">
        <f t="shared" si="116"/>
        <v>0</v>
      </c>
      <c r="AL766" s="278">
        <f t="shared" si="117"/>
        <v>0</v>
      </c>
      <c r="AM766" s="196" t="str" cm="1">
        <f t="array" ref="AM766">IFERROR(_xlfn.IFS(IFERROR(VLOOKUP(AG766&amp;AH766&amp;AI766,'AP Scores'!$F$2:$G$1500,2,FALSE),"")&lt;&gt;"",VLOOKUP(AG766&amp;AH766&amp;AI766,'AP Scores'!$F$2:$G$1500,2,FALSE),T766&lt;&gt;"",T766),"")</f>
        <v/>
      </c>
    </row>
    <row r="767" spans="1:39" ht="15">
      <c r="A767" s="106">
        <v>754</v>
      </c>
      <c r="B767" s="275"/>
      <c r="C767" s="275"/>
      <c r="D767" s="275"/>
      <c r="E767" s="203"/>
      <c r="F767" s="276"/>
      <c r="G767" s="276"/>
      <c r="H767" s="276"/>
      <c r="I767" s="277"/>
      <c r="J767" s="276"/>
      <c r="K767" s="204"/>
      <c r="L767" s="276"/>
      <c r="M767" s="276"/>
      <c r="N767" s="277"/>
      <c r="O767" s="276"/>
      <c r="P767" s="277"/>
      <c r="Q767" s="194">
        <f t="shared" si="118"/>
        <v>0</v>
      </c>
      <c r="R767" s="355">
        <f t="shared" si="114"/>
        <v>0</v>
      </c>
      <c r="S767" s="278">
        <f t="shared" si="110"/>
        <v>0</v>
      </c>
      <c r="T767" s="195" t="str">
        <f>IFERROR((VLOOKUP(I767&amp;N767&amp;P767,'AP Scores'!$F$2:$G$1500,2,FALSE)), "")</f>
        <v/>
      </c>
      <c r="U767" s="276"/>
      <c r="V767" s="279"/>
      <c r="W767" s="275"/>
      <c r="X767" s="355">
        <f t="shared" si="111"/>
        <v>0</v>
      </c>
      <c r="Y767" s="280"/>
      <c r="Z767" s="280"/>
      <c r="AA767" s="281">
        <f t="shared" si="119"/>
        <v>0</v>
      </c>
      <c r="AB767" s="281">
        <f t="shared" si="115"/>
        <v>0</v>
      </c>
      <c r="AC767" s="281">
        <f t="shared" si="112"/>
        <v>0</v>
      </c>
      <c r="AD767" s="195" t="str">
        <f>IFERROR((VLOOKUP(X767&amp;Y767&amp;Z767,'AP Scores'!$F$2:$G$1500,2,FALSE)), "")</f>
        <v/>
      </c>
      <c r="AE767" s="276"/>
      <c r="AF767" s="282"/>
      <c r="AG767" s="278">
        <f t="shared" si="113"/>
        <v>0</v>
      </c>
      <c r="AH767" s="280"/>
      <c r="AI767" s="280"/>
      <c r="AJ767" s="281" cm="1">
        <f t="array" ref="AJ767">IFERROR(_xlfn.IFS(AG767*AH767*AI767&gt;0,AG767*AH767*AI767,Q767&gt;0,Q767),0)</f>
        <v>0</v>
      </c>
      <c r="AK767" s="281">
        <f t="shared" si="116"/>
        <v>0</v>
      </c>
      <c r="AL767" s="278">
        <f t="shared" si="117"/>
        <v>0</v>
      </c>
      <c r="AM767" s="196" t="str" cm="1">
        <f t="array" ref="AM767">IFERROR(_xlfn.IFS(IFERROR(VLOOKUP(AG767&amp;AH767&amp;AI767,'AP Scores'!$F$2:$G$1500,2,FALSE),"")&lt;&gt;"",VLOOKUP(AG767&amp;AH767&amp;AI767,'AP Scores'!$F$2:$G$1500,2,FALSE),T767&lt;&gt;"",T767),"")</f>
        <v/>
      </c>
    </row>
    <row r="768" spans="1:39" ht="15">
      <c r="A768" s="106">
        <v>755</v>
      </c>
      <c r="B768" s="275"/>
      <c r="C768" s="275"/>
      <c r="D768" s="275"/>
      <c r="E768" s="203"/>
      <c r="F768" s="276"/>
      <c r="G768" s="276"/>
      <c r="H768" s="276"/>
      <c r="I768" s="277"/>
      <c r="J768" s="276"/>
      <c r="K768" s="204"/>
      <c r="L768" s="276"/>
      <c r="M768" s="276"/>
      <c r="N768" s="277"/>
      <c r="O768" s="276"/>
      <c r="P768" s="277"/>
      <c r="Q768" s="194">
        <f t="shared" si="118"/>
        <v>0</v>
      </c>
      <c r="R768" s="355">
        <f t="shared" si="114"/>
        <v>0</v>
      </c>
      <c r="S768" s="278">
        <f t="shared" si="110"/>
        <v>0</v>
      </c>
      <c r="T768" s="195" t="str">
        <f>IFERROR((VLOOKUP(I768&amp;N768&amp;P768,'AP Scores'!$F$2:$G$1500,2,FALSE)), "")</f>
        <v/>
      </c>
      <c r="U768" s="276"/>
      <c r="V768" s="279"/>
      <c r="W768" s="275"/>
      <c r="X768" s="355">
        <f t="shared" si="111"/>
        <v>0</v>
      </c>
      <c r="Y768" s="280"/>
      <c r="Z768" s="280"/>
      <c r="AA768" s="281">
        <f t="shared" si="119"/>
        <v>0</v>
      </c>
      <c r="AB768" s="281">
        <f t="shared" si="115"/>
        <v>0</v>
      </c>
      <c r="AC768" s="281">
        <f t="shared" si="112"/>
        <v>0</v>
      </c>
      <c r="AD768" s="195" t="str">
        <f>IFERROR((VLOOKUP(X768&amp;Y768&amp;Z768,'AP Scores'!$F$2:$G$1500,2,FALSE)), "")</f>
        <v/>
      </c>
      <c r="AE768" s="276"/>
      <c r="AF768" s="282"/>
      <c r="AG768" s="278">
        <f t="shared" si="113"/>
        <v>0</v>
      </c>
      <c r="AH768" s="280"/>
      <c r="AI768" s="280"/>
      <c r="AJ768" s="281" cm="1">
        <f t="array" ref="AJ768">IFERROR(_xlfn.IFS(AG768*AH768*AI768&gt;0,AG768*AH768*AI768,Q768&gt;0,Q768),0)</f>
        <v>0</v>
      </c>
      <c r="AK768" s="281">
        <f t="shared" si="116"/>
        <v>0</v>
      </c>
      <c r="AL768" s="278">
        <f t="shared" si="117"/>
        <v>0</v>
      </c>
      <c r="AM768" s="196" t="str" cm="1">
        <f t="array" ref="AM768">IFERROR(_xlfn.IFS(IFERROR(VLOOKUP(AG768&amp;AH768&amp;AI768,'AP Scores'!$F$2:$G$1500,2,FALSE),"")&lt;&gt;"",VLOOKUP(AG768&amp;AH768&amp;AI768,'AP Scores'!$F$2:$G$1500,2,FALSE),T768&lt;&gt;"",T768),"")</f>
        <v/>
      </c>
    </row>
    <row r="769" spans="1:39" ht="15">
      <c r="A769" s="106">
        <v>756</v>
      </c>
      <c r="B769" s="275"/>
      <c r="C769" s="275"/>
      <c r="D769" s="275"/>
      <c r="E769" s="203"/>
      <c r="F769" s="276"/>
      <c r="G769" s="276"/>
      <c r="H769" s="276"/>
      <c r="I769" s="277"/>
      <c r="J769" s="276"/>
      <c r="K769" s="204"/>
      <c r="L769" s="276"/>
      <c r="M769" s="276"/>
      <c r="N769" s="277"/>
      <c r="O769" s="276"/>
      <c r="P769" s="277"/>
      <c r="Q769" s="194">
        <f t="shared" si="118"/>
        <v>0</v>
      </c>
      <c r="R769" s="355">
        <f t="shared" si="114"/>
        <v>0</v>
      </c>
      <c r="S769" s="278">
        <f t="shared" si="110"/>
        <v>0</v>
      </c>
      <c r="T769" s="195" t="str">
        <f>IFERROR((VLOOKUP(I769&amp;N769&amp;P769,'AP Scores'!$F$2:$G$1500,2,FALSE)), "")</f>
        <v/>
      </c>
      <c r="U769" s="276"/>
      <c r="V769" s="279"/>
      <c r="W769" s="275"/>
      <c r="X769" s="355">
        <f t="shared" si="111"/>
        <v>0</v>
      </c>
      <c r="Y769" s="280"/>
      <c r="Z769" s="280"/>
      <c r="AA769" s="281">
        <f t="shared" si="119"/>
        <v>0</v>
      </c>
      <c r="AB769" s="281">
        <f t="shared" si="115"/>
        <v>0</v>
      </c>
      <c r="AC769" s="281">
        <f t="shared" si="112"/>
        <v>0</v>
      </c>
      <c r="AD769" s="195" t="str">
        <f>IFERROR((VLOOKUP(X769&amp;Y769&amp;Z769,'AP Scores'!$F$2:$G$1500,2,FALSE)), "")</f>
        <v/>
      </c>
      <c r="AE769" s="276"/>
      <c r="AF769" s="282"/>
      <c r="AG769" s="278">
        <f t="shared" si="113"/>
        <v>0</v>
      </c>
      <c r="AH769" s="280"/>
      <c r="AI769" s="280"/>
      <c r="AJ769" s="281" cm="1">
        <f t="array" ref="AJ769">IFERROR(_xlfn.IFS(AG769*AH769*AI769&gt;0,AG769*AH769*AI769,Q769&gt;0,Q769),0)</f>
        <v>0</v>
      </c>
      <c r="AK769" s="281">
        <f t="shared" si="116"/>
        <v>0</v>
      </c>
      <c r="AL769" s="278">
        <f t="shared" si="117"/>
        <v>0</v>
      </c>
      <c r="AM769" s="196" t="str" cm="1">
        <f t="array" ref="AM769">IFERROR(_xlfn.IFS(IFERROR(VLOOKUP(AG769&amp;AH769&amp;AI769,'AP Scores'!$F$2:$G$1500,2,FALSE),"")&lt;&gt;"",VLOOKUP(AG769&amp;AH769&amp;AI769,'AP Scores'!$F$2:$G$1500,2,FALSE),T769&lt;&gt;"",T769),"")</f>
        <v/>
      </c>
    </row>
    <row r="770" spans="1:39" ht="15">
      <c r="A770" s="106">
        <v>757</v>
      </c>
      <c r="B770" s="275"/>
      <c r="C770" s="275"/>
      <c r="D770" s="275"/>
      <c r="E770" s="203"/>
      <c r="F770" s="276"/>
      <c r="G770" s="276"/>
      <c r="H770" s="276"/>
      <c r="I770" s="277"/>
      <c r="J770" s="276"/>
      <c r="K770" s="204"/>
      <c r="L770" s="276"/>
      <c r="M770" s="276"/>
      <c r="N770" s="277"/>
      <c r="O770" s="276"/>
      <c r="P770" s="277"/>
      <c r="Q770" s="194">
        <f t="shared" si="118"/>
        <v>0</v>
      </c>
      <c r="R770" s="355">
        <f t="shared" si="114"/>
        <v>0</v>
      </c>
      <c r="S770" s="278">
        <f t="shared" si="110"/>
        <v>0</v>
      </c>
      <c r="T770" s="195" t="str">
        <f>IFERROR((VLOOKUP(I770&amp;N770&amp;P770,'AP Scores'!$F$2:$G$1500,2,FALSE)), "")</f>
        <v/>
      </c>
      <c r="U770" s="276"/>
      <c r="V770" s="279"/>
      <c r="W770" s="275"/>
      <c r="X770" s="355">
        <f t="shared" si="111"/>
        <v>0</v>
      </c>
      <c r="Y770" s="280"/>
      <c r="Z770" s="280"/>
      <c r="AA770" s="281">
        <f t="shared" si="119"/>
        <v>0</v>
      </c>
      <c r="AB770" s="281">
        <f t="shared" si="115"/>
        <v>0</v>
      </c>
      <c r="AC770" s="281">
        <f t="shared" si="112"/>
        <v>0</v>
      </c>
      <c r="AD770" s="195" t="str">
        <f>IFERROR((VLOOKUP(X770&amp;Y770&amp;Z770,'AP Scores'!$F$2:$G$1500,2,FALSE)), "")</f>
        <v/>
      </c>
      <c r="AE770" s="276"/>
      <c r="AF770" s="282"/>
      <c r="AG770" s="278">
        <f t="shared" si="113"/>
        <v>0</v>
      </c>
      <c r="AH770" s="280"/>
      <c r="AI770" s="280"/>
      <c r="AJ770" s="281" cm="1">
        <f t="array" ref="AJ770">IFERROR(_xlfn.IFS(AG770*AH770*AI770&gt;0,AG770*AH770*AI770,Q770&gt;0,Q770),0)</f>
        <v>0</v>
      </c>
      <c r="AK770" s="281">
        <f t="shared" si="116"/>
        <v>0</v>
      </c>
      <c r="AL770" s="278">
        <f t="shared" si="117"/>
        <v>0</v>
      </c>
      <c r="AM770" s="196" t="str" cm="1">
        <f t="array" ref="AM770">IFERROR(_xlfn.IFS(IFERROR(VLOOKUP(AG770&amp;AH770&amp;AI770,'AP Scores'!$F$2:$G$1500,2,FALSE),"")&lt;&gt;"",VLOOKUP(AG770&amp;AH770&amp;AI770,'AP Scores'!$F$2:$G$1500,2,FALSE),T770&lt;&gt;"",T770),"")</f>
        <v/>
      </c>
    </row>
    <row r="771" spans="1:39" ht="15">
      <c r="A771" s="106">
        <v>758</v>
      </c>
      <c r="B771" s="275"/>
      <c r="C771" s="275"/>
      <c r="D771" s="275"/>
      <c r="E771" s="203"/>
      <c r="F771" s="276"/>
      <c r="G771" s="276"/>
      <c r="H771" s="276"/>
      <c r="I771" s="277"/>
      <c r="J771" s="276"/>
      <c r="K771" s="204"/>
      <c r="L771" s="276"/>
      <c r="M771" s="276"/>
      <c r="N771" s="277"/>
      <c r="O771" s="276"/>
      <c r="P771" s="277"/>
      <c r="Q771" s="194">
        <f t="shared" si="118"/>
        <v>0</v>
      </c>
      <c r="R771" s="355">
        <f t="shared" si="114"/>
        <v>0</v>
      </c>
      <c r="S771" s="278">
        <f t="shared" si="110"/>
        <v>0</v>
      </c>
      <c r="T771" s="195" t="str">
        <f>IFERROR((VLOOKUP(I771&amp;N771&amp;P771,'AP Scores'!$F$2:$G$1500,2,FALSE)), "")</f>
        <v/>
      </c>
      <c r="U771" s="276"/>
      <c r="V771" s="279"/>
      <c r="W771" s="275"/>
      <c r="X771" s="355">
        <f t="shared" si="111"/>
        <v>0</v>
      </c>
      <c r="Y771" s="280"/>
      <c r="Z771" s="280"/>
      <c r="AA771" s="281">
        <f t="shared" si="119"/>
        <v>0</v>
      </c>
      <c r="AB771" s="281">
        <f t="shared" si="115"/>
        <v>0</v>
      </c>
      <c r="AC771" s="281">
        <f t="shared" si="112"/>
        <v>0</v>
      </c>
      <c r="AD771" s="195" t="str">
        <f>IFERROR((VLOOKUP(X771&amp;Y771&amp;Z771,'AP Scores'!$F$2:$G$1500,2,FALSE)), "")</f>
        <v/>
      </c>
      <c r="AE771" s="276"/>
      <c r="AF771" s="282"/>
      <c r="AG771" s="278">
        <f t="shared" si="113"/>
        <v>0</v>
      </c>
      <c r="AH771" s="280"/>
      <c r="AI771" s="280"/>
      <c r="AJ771" s="281" cm="1">
        <f t="array" ref="AJ771">IFERROR(_xlfn.IFS(AG771*AH771*AI771&gt;0,AG771*AH771*AI771,Q771&gt;0,Q771),0)</f>
        <v>0</v>
      </c>
      <c r="AK771" s="281">
        <f t="shared" si="116"/>
        <v>0</v>
      </c>
      <c r="AL771" s="278">
        <f t="shared" si="117"/>
        <v>0</v>
      </c>
      <c r="AM771" s="196" t="str" cm="1">
        <f t="array" ref="AM771">IFERROR(_xlfn.IFS(IFERROR(VLOOKUP(AG771&amp;AH771&amp;AI771,'AP Scores'!$F$2:$G$1500,2,FALSE),"")&lt;&gt;"",VLOOKUP(AG771&amp;AH771&amp;AI771,'AP Scores'!$F$2:$G$1500,2,FALSE),T771&lt;&gt;"",T771),"")</f>
        <v/>
      </c>
    </row>
    <row r="772" spans="1:39" ht="15">
      <c r="A772" s="106">
        <v>759</v>
      </c>
      <c r="B772" s="275"/>
      <c r="C772" s="275"/>
      <c r="D772" s="275"/>
      <c r="E772" s="203"/>
      <c r="F772" s="276"/>
      <c r="G772" s="276"/>
      <c r="H772" s="276"/>
      <c r="I772" s="277"/>
      <c r="J772" s="276"/>
      <c r="K772" s="204"/>
      <c r="L772" s="276"/>
      <c r="M772" s="276"/>
      <c r="N772" s="277"/>
      <c r="O772" s="276"/>
      <c r="P772" s="277"/>
      <c r="Q772" s="194">
        <f t="shared" si="118"/>
        <v>0</v>
      </c>
      <c r="R772" s="355">
        <f t="shared" si="114"/>
        <v>0</v>
      </c>
      <c r="S772" s="278">
        <f t="shared" si="110"/>
        <v>0</v>
      </c>
      <c r="T772" s="195" t="str">
        <f>IFERROR((VLOOKUP(I772&amp;N772&amp;P772,'AP Scores'!$F$2:$G$1500,2,FALSE)), "")</f>
        <v/>
      </c>
      <c r="U772" s="276"/>
      <c r="V772" s="279"/>
      <c r="W772" s="275"/>
      <c r="X772" s="355">
        <f t="shared" si="111"/>
        <v>0</v>
      </c>
      <c r="Y772" s="280"/>
      <c r="Z772" s="280"/>
      <c r="AA772" s="281">
        <f t="shared" si="119"/>
        <v>0</v>
      </c>
      <c r="AB772" s="281">
        <f t="shared" si="115"/>
        <v>0</v>
      </c>
      <c r="AC772" s="281">
        <f t="shared" si="112"/>
        <v>0</v>
      </c>
      <c r="AD772" s="195" t="str">
        <f>IFERROR((VLOOKUP(X772&amp;Y772&amp;Z772,'AP Scores'!$F$2:$G$1500,2,FALSE)), "")</f>
        <v/>
      </c>
      <c r="AE772" s="276"/>
      <c r="AF772" s="282"/>
      <c r="AG772" s="278">
        <f t="shared" si="113"/>
        <v>0</v>
      </c>
      <c r="AH772" s="280"/>
      <c r="AI772" s="280"/>
      <c r="AJ772" s="281" cm="1">
        <f t="array" ref="AJ772">IFERROR(_xlfn.IFS(AG772*AH772*AI772&gt;0,AG772*AH772*AI772,Q772&gt;0,Q772),0)</f>
        <v>0</v>
      </c>
      <c r="AK772" s="281">
        <f t="shared" si="116"/>
        <v>0</v>
      </c>
      <c r="AL772" s="278">
        <f t="shared" si="117"/>
        <v>0</v>
      </c>
      <c r="AM772" s="196" t="str" cm="1">
        <f t="array" ref="AM772">IFERROR(_xlfn.IFS(IFERROR(VLOOKUP(AG772&amp;AH772&amp;AI772,'AP Scores'!$F$2:$G$1500,2,FALSE),"")&lt;&gt;"",VLOOKUP(AG772&amp;AH772&amp;AI772,'AP Scores'!$F$2:$G$1500,2,FALSE),T772&lt;&gt;"",T772),"")</f>
        <v/>
      </c>
    </row>
    <row r="773" spans="1:39" ht="15">
      <c r="A773" s="106">
        <v>760</v>
      </c>
      <c r="B773" s="275"/>
      <c r="C773" s="275"/>
      <c r="D773" s="275"/>
      <c r="E773" s="203"/>
      <c r="F773" s="276"/>
      <c r="G773" s="276"/>
      <c r="H773" s="276"/>
      <c r="I773" s="277"/>
      <c r="J773" s="276"/>
      <c r="K773" s="204"/>
      <c r="L773" s="276"/>
      <c r="M773" s="276"/>
      <c r="N773" s="277"/>
      <c r="O773" s="276"/>
      <c r="P773" s="277"/>
      <c r="Q773" s="194">
        <f t="shared" si="118"/>
        <v>0</v>
      </c>
      <c r="R773" s="355">
        <f t="shared" si="114"/>
        <v>0</v>
      </c>
      <c r="S773" s="278">
        <f t="shared" si="110"/>
        <v>0</v>
      </c>
      <c r="T773" s="195" t="str">
        <f>IFERROR((VLOOKUP(I773&amp;N773&amp;P773,'AP Scores'!$F$2:$G$1500,2,FALSE)), "")</f>
        <v/>
      </c>
      <c r="U773" s="276"/>
      <c r="V773" s="279"/>
      <c r="W773" s="275"/>
      <c r="X773" s="355">
        <f t="shared" si="111"/>
        <v>0</v>
      </c>
      <c r="Y773" s="280"/>
      <c r="Z773" s="280"/>
      <c r="AA773" s="281">
        <f t="shared" si="119"/>
        <v>0</v>
      </c>
      <c r="AB773" s="281">
        <f t="shared" si="115"/>
        <v>0</v>
      </c>
      <c r="AC773" s="281">
        <f t="shared" si="112"/>
        <v>0</v>
      </c>
      <c r="AD773" s="195" t="str">
        <f>IFERROR((VLOOKUP(X773&amp;Y773&amp;Z773,'AP Scores'!$F$2:$G$1500,2,FALSE)), "")</f>
        <v/>
      </c>
      <c r="AE773" s="276"/>
      <c r="AF773" s="282"/>
      <c r="AG773" s="278">
        <f t="shared" si="113"/>
        <v>0</v>
      </c>
      <c r="AH773" s="280"/>
      <c r="AI773" s="280"/>
      <c r="AJ773" s="281" cm="1">
        <f t="array" ref="AJ773">IFERROR(_xlfn.IFS(AG773*AH773*AI773&gt;0,AG773*AH773*AI773,Q773&gt;0,Q773),0)</f>
        <v>0</v>
      </c>
      <c r="AK773" s="281">
        <f t="shared" si="116"/>
        <v>0</v>
      </c>
      <c r="AL773" s="278">
        <f t="shared" si="117"/>
        <v>0</v>
      </c>
      <c r="AM773" s="196" t="str" cm="1">
        <f t="array" ref="AM773">IFERROR(_xlfn.IFS(IFERROR(VLOOKUP(AG773&amp;AH773&amp;AI773,'AP Scores'!$F$2:$G$1500,2,FALSE),"")&lt;&gt;"",VLOOKUP(AG773&amp;AH773&amp;AI773,'AP Scores'!$F$2:$G$1500,2,FALSE),T773&lt;&gt;"",T773),"")</f>
        <v/>
      </c>
    </row>
    <row r="774" spans="1:39" ht="15">
      <c r="A774" s="106">
        <v>761</v>
      </c>
      <c r="B774" s="275"/>
      <c r="C774" s="275"/>
      <c r="D774" s="275"/>
      <c r="E774" s="203"/>
      <c r="F774" s="276"/>
      <c r="G774" s="276"/>
      <c r="H774" s="276"/>
      <c r="I774" s="277"/>
      <c r="J774" s="276"/>
      <c r="K774" s="204"/>
      <c r="L774" s="276"/>
      <c r="M774" s="276"/>
      <c r="N774" s="277"/>
      <c r="O774" s="276"/>
      <c r="P774" s="277"/>
      <c r="Q774" s="194">
        <f t="shared" si="118"/>
        <v>0</v>
      </c>
      <c r="R774" s="355">
        <f t="shared" si="114"/>
        <v>0</v>
      </c>
      <c r="S774" s="278">
        <f t="shared" si="110"/>
        <v>0</v>
      </c>
      <c r="T774" s="195" t="str">
        <f>IFERROR((VLOOKUP(I774&amp;N774&amp;P774,'AP Scores'!$F$2:$G$1500,2,FALSE)), "")</f>
        <v/>
      </c>
      <c r="U774" s="276"/>
      <c r="V774" s="279"/>
      <c r="W774" s="275"/>
      <c r="X774" s="355">
        <f t="shared" si="111"/>
        <v>0</v>
      </c>
      <c r="Y774" s="280"/>
      <c r="Z774" s="280"/>
      <c r="AA774" s="281">
        <f t="shared" si="119"/>
        <v>0</v>
      </c>
      <c r="AB774" s="281">
        <f t="shared" si="115"/>
        <v>0</v>
      </c>
      <c r="AC774" s="281">
        <f t="shared" si="112"/>
        <v>0</v>
      </c>
      <c r="AD774" s="195" t="str">
        <f>IFERROR((VLOOKUP(X774&amp;Y774&amp;Z774,'AP Scores'!$F$2:$G$1500,2,FALSE)), "")</f>
        <v/>
      </c>
      <c r="AE774" s="276"/>
      <c r="AF774" s="282"/>
      <c r="AG774" s="278">
        <f t="shared" si="113"/>
        <v>0</v>
      </c>
      <c r="AH774" s="280"/>
      <c r="AI774" s="280"/>
      <c r="AJ774" s="281" cm="1">
        <f t="array" ref="AJ774">IFERROR(_xlfn.IFS(AG774*AH774*AI774&gt;0,AG774*AH774*AI774,Q774&gt;0,Q774),0)</f>
        <v>0</v>
      </c>
      <c r="AK774" s="281">
        <f t="shared" si="116"/>
        <v>0</v>
      </c>
      <c r="AL774" s="278">
        <f t="shared" si="117"/>
        <v>0</v>
      </c>
      <c r="AM774" s="196" t="str" cm="1">
        <f t="array" ref="AM774">IFERROR(_xlfn.IFS(IFERROR(VLOOKUP(AG774&amp;AH774&amp;AI774,'AP Scores'!$F$2:$G$1500,2,FALSE),"")&lt;&gt;"",VLOOKUP(AG774&amp;AH774&amp;AI774,'AP Scores'!$F$2:$G$1500,2,FALSE),T774&lt;&gt;"",T774),"")</f>
        <v/>
      </c>
    </row>
    <row r="775" spans="1:39" ht="15">
      <c r="A775" s="106">
        <v>762</v>
      </c>
      <c r="B775" s="275"/>
      <c r="C775" s="275"/>
      <c r="D775" s="275"/>
      <c r="E775" s="203"/>
      <c r="F775" s="276"/>
      <c r="G775" s="276"/>
      <c r="H775" s="276"/>
      <c r="I775" s="277"/>
      <c r="J775" s="276"/>
      <c r="K775" s="204"/>
      <c r="L775" s="276"/>
      <c r="M775" s="276"/>
      <c r="N775" s="277"/>
      <c r="O775" s="276"/>
      <c r="P775" s="277"/>
      <c r="Q775" s="194">
        <f t="shared" si="118"/>
        <v>0</v>
      </c>
      <c r="R775" s="355">
        <f t="shared" si="114"/>
        <v>0</v>
      </c>
      <c r="S775" s="278">
        <f t="shared" si="110"/>
        <v>0</v>
      </c>
      <c r="T775" s="195" t="str">
        <f>IFERROR((VLOOKUP(I775&amp;N775&amp;P775,'AP Scores'!$F$2:$G$1500,2,FALSE)), "")</f>
        <v/>
      </c>
      <c r="U775" s="276"/>
      <c r="V775" s="279"/>
      <c r="W775" s="275"/>
      <c r="X775" s="355">
        <f t="shared" si="111"/>
        <v>0</v>
      </c>
      <c r="Y775" s="280"/>
      <c r="Z775" s="280"/>
      <c r="AA775" s="281">
        <f t="shared" si="119"/>
        <v>0</v>
      </c>
      <c r="AB775" s="281">
        <f t="shared" si="115"/>
        <v>0</v>
      </c>
      <c r="AC775" s="281">
        <f t="shared" si="112"/>
        <v>0</v>
      </c>
      <c r="AD775" s="195" t="str">
        <f>IFERROR((VLOOKUP(X775&amp;Y775&amp;Z775,'AP Scores'!$F$2:$G$1500,2,FALSE)), "")</f>
        <v/>
      </c>
      <c r="AE775" s="276"/>
      <c r="AF775" s="282"/>
      <c r="AG775" s="278">
        <f t="shared" si="113"/>
        <v>0</v>
      </c>
      <c r="AH775" s="280"/>
      <c r="AI775" s="280"/>
      <c r="AJ775" s="281" cm="1">
        <f t="array" ref="AJ775">IFERROR(_xlfn.IFS(AG775*AH775*AI775&gt;0,AG775*AH775*AI775,Q775&gt;0,Q775),0)</f>
        <v>0</v>
      </c>
      <c r="AK775" s="281">
        <f t="shared" si="116"/>
        <v>0</v>
      </c>
      <c r="AL775" s="278">
        <f t="shared" si="117"/>
        <v>0</v>
      </c>
      <c r="AM775" s="196" t="str" cm="1">
        <f t="array" ref="AM775">IFERROR(_xlfn.IFS(IFERROR(VLOOKUP(AG775&amp;AH775&amp;AI775,'AP Scores'!$F$2:$G$1500,2,FALSE),"")&lt;&gt;"",VLOOKUP(AG775&amp;AH775&amp;AI775,'AP Scores'!$F$2:$G$1500,2,FALSE),T775&lt;&gt;"",T775),"")</f>
        <v/>
      </c>
    </row>
    <row r="776" spans="1:39" ht="15">
      <c r="A776" s="106">
        <v>763</v>
      </c>
      <c r="B776" s="275"/>
      <c r="C776" s="275"/>
      <c r="D776" s="275"/>
      <c r="E776" s="203"/>
      <c r="F776" s="276"/>
      <c r="G776" s="276"/>
      <c r="H776" s="276"/>
      <c r="I776" s="277"/>
      <c r="J776" s="276"/>
      <c r="K776" s="204"/>
      <c r="L776" s="276"/>
      <c r="M776" s="276"/>
      <c r="N776" s="277"/>
      <c r="O776" s="276"/>
      <c r="P776" s="277"/>
      <c r="Q776" s="194">
        <f t="shared" si="118"/>
        <v>0</v>
      </c>
      <c r="R776" s="355">
        <f t="shared" si="114"/>
        <v>0</v>
      </c>
      <c r="S776" s="278">
        <f t="shared" si="110"/>
        <v>0</v>
      </c>
      <c r="T776" s="195" t="str">
        <f>IFERROR((VLOOKUP(I776&amp;N776&amp;P776,'AP Scores'!$F$2:$G$1500,2,FALSE)), "")</f>
        <v/>
      </c>
      <c r="U776" s="276"/>
      <c r="V776" s="279"/>
      <c r="W776" s="275"/>
      <c r="X776" s="355">
        <f t="shared" si="111"/>
        <v>0</v>
      </c>
      <c r="Y776" s="280"/>
      <c r="Z776" s="280"/>
      <c r="AA776" s="281">
        <f t="shared" si="119"/>
        <v>0</v>
      </c>
      <c r="AB776" s="281">
        <f t="shared" si="115"/>
        <v>0</v>
      </c>
      <c r="AC776" s="281">
        <f t="shared" si="112"/>
        <v>0</v>
      </c>
      <c r="AD776" s="195" t="str">
        <f>IFERROR((VLOOKUP(X776&amp;Y776&amp;Z776,'AP Scores'!$F$2:$G$1500,2,FALSE)), "")</f>
        <v/>
      </c>
      <c r="AE776" s="276"/>
      <c r="AF776" s="282"/>
      <c r="AG776" s="278">
        <f t="shared" si="113"/>
        <v>0</v>
      </c>
      <c r="AH776" s="280"/>
      <c r="AI776" s="280"/>
      <c r="AJ776" s="281" cm="1">
        <f t="array" ref="AJ776">IFERROR(_xlfn.IFS(AG776*AH776*AI776&gt;0,AG776*AH776*AI776,Q776&gt;0,Q776),0)</f>
        <v>0</v>
      </c>
      <c r="AK776" s="281">
        <f t="shared" si="116"/>
        <v>0</v>
      </c>
      <c r="AL776" s="278">
        <f t="shared" si="117"/>
        <v>0</v>
      </c>
      <c r="AM776" s="196" t="str" cm="1">
        <f t="array" ref="AM776">IFERROR(_xlfn.IFS(IFERROR(VLOOKUP(AG776&amp;AH776&amp;AI776,'AP Scores'!$F$2:$G$1500,2,FALSE),"")&lt;&gt;"",VLOOKUP(AG776&amp;AH776&amp;AI776,'AP Scores'!$F$2:$G$1500,2,FALSE),T776&lt;&gt;"",T776),"")</f>
        <v/>
      </c>
    </row>
    <row r="777" spans="1:39" ht="15">
      <c r="A777" s="106">
        <v>764</v>
      </c>
      <c r="B777" s="275"/>
      <c r="C777" s="275"/>
      <c r="D777" s="275"/>
      <c r="E777" s="203"/>
      <c r="F777" s="276"/>
      <c r="G777" s="276"/>
      <c r="H777" s="276"/>
      <c r="I777" s="277"/>
      <c r="J777" s="276"/>
      <c r="K777" s="204"/>
      <c r="L777" s="276"/>
      <c r="M777" s="276"/>
      <c r="N777" s="277"/>
      <c r="O777" s="276"/>
      <c r="P777" s="277"/>
      <c r="Q777" s="194">
        <f t="shared" si="118"/>
        <v>0</v>
      </c>
      <c r="R777" s="355">
        <f t="shared" si="114"/>
        <v>0</v>
      </c>
      <c r="S777" s="278">
        <f t="shared" si="110"/>
        <v>0</v>
      </c>
      <c r="T777" s="195" t="str">
        <f>IFERROR((VLOOKUP(I777&amp;N777&amp;P777,'AP Scores'!$F$2:$G$1500,2,FALSE)), "")</f>
        <v/>
      </c>
      <c r="U777" s="276"/>
      <c r="V777" s="279"/>
      <c r="W777" s="275"/>
      <c r="X777" s="355">
        <f t="shared" si="111"/>
        <v>0</v>
      </c>
      <c r="Y777" s="280"/>
      <c r="Z777" s="280"/>
      <c r="AA777" s="281">
        <f t="shared" si="119"/>
        <v>0</v>
      </c>
      <c r="AB777" s="281">
        <f t="shared" si="115"/>
        <v>0</v>
      </c>
      <c r="AC777" s="281">
        <f t="shared" si="112"/>
        <v>0</v>
      </c>
      <c r="AD777" s="195" t="str">
        <f>IFERROR((VLOOKUP(X777&amp;Y777&amp;Z777,'AP Scores'!$F$2:$G$1500,2,FALSE)), "")</f>
        <v/>
      </c>
      <c r="AE777" s="276"/>
      <c r="AF777" s="282"/>
      <c r="AG777" s="278">
        <f t="shared" si="113"/>
        <v>0</v>
      </c>
      <c r="AH777" s="280"/>
      <c r="AI777" s="280"/>
      <c r="AJ777" s="281" cm="1">
        <f t="array" ref="AJ777">IFERROR(_xlfn.IFS(AG777*AH777*AI777&gt;0,AG777*AH777*AI777,Q777&gt;0,Q777),0)</f>
        <v>0</v>
      </c>
      <c r="AK777" s="281">
        <f t="shared" si="116"/>
        <v>0</v>
      </c>
      <c r="AL777" s="278">
        <f t="shared" si="117"/>
        <v>0</v>
      </c>
      <c r="AM777" s="196" t="str" cm="1">
        <f t="array" ref="AM777">IFERROR(_xlfn.IFS(IFERROR(VLOOKUP(AG777&amp;AH777&amp;AI777,'AP Scores'!$F$2:$G$1500,2,FALSE),"")&lt;&gt;"",VLOOKUP(AG777&amp;AH777&amp;AI777,'AP Scores'!$F$2:$G$1500,2,FALSE),T777&lt;&gt;"",T777),"")</f>
        <v/>
      </c>
    </row>
    <row r="778" spans="1:39" ht="15">
      <c r="A778" s="106">
        <v>765</v>
      </c>
      <c r="B778" s="275"/>
      <c r="C778" s="275"/>
      <c r="D778" s="275"/>
      <c r="E778" s="203"/>
      <c r="F778" s="276"/>
      <c r="G778" s="276"/>
      <c r="H778" s="276"/>
      <c r="I778" s="277"/>
      <c r="J778" s="276"/>
      <c r="K778" s="204"/>
      <c r="L778" s="276"/>
      <c r="M778" s="276"/>
      <c r="N778" s="277"/>
      <c r="O778" s="276"/>
      <c r="P778" s="277"/>
      <c r="Q778" s="194">
        <f t="shared" si="118"/>
        <v>0</v>
      </c>
      <c r="R778" s="355">
        <f t="shared" si="114"/>
        <v>0</v>
      </c>
      <c r="S778" s="278">
        <f t="shared" si="110"/>
        <v>0</v>
      </c>
      <c r="T778" s="195" t="str">
        <f>IFERROR((VLOOKUP(I778&amp;N778&amp;P778,'AP Scores'!$F$2:$G$1500,2,FALSE)), "")</f>
        <v/>
      </c>
      <c r="U778" s="276"/>
      <c r="V778" s="279"/>
      <c r="W778" s="275"/>
      <c r="X778" s="355">
        <f t="shared" si="111"/>
        <v>0</v>
      </c>
      <c r="Y778" s="280"/>
      <c r="Z778" s="280"/>
      <c r="AA778" s="281">
        <f t="shared" si="119"/>
        <v>0</v>
      </c>
      <c r="AB778" s="281">
        <f t="shared" si="115"/>
        <v>0</v>
      </c>
      <c r="AC778" s="281">
        <f t="shared" si="112"/>
        <v>0</v>
      </c>
      <c r="AD778" s="195" t="str">
        <f>IFERROR((VLOOKUP(X778&amp;Y778&amp;Z778,'AP Scores'!$F$2:$G$1500,2,FALSE)), "")</f>
        <v/>
      </c>
      <c r="AE778" s="276"/>
      <c r="AF778" s="282"/>
      <c r="AG778" s="278">
        <f t="shared" si="113"/>
        <v>0</v>
      </c>
      <c r="AH778" s="280"/>
      <c r="AI778" s="280"/>
      <c r="AJ778" s="281" cm="1">
        <f t="array" ref="AJ778">IFERROR(_xlfn.IFS(AG778*AH778*AI778&gt;0,AG778*AH778*AI778,Q778&gt;0,Q778),0)</f>
        <v>0</v>
      </c>
      <c r="AK778" s="281">
        <f t="shared" si="116"/>
        <v>0</v>
      </c>
      <c r="AL778" s="278">
        <f t="shared" si="117"/>
        <v>0</v>
      </c>
      <c r="AM778" s="196" t="str" cm="1">
        <f t="array" ref="AM778">IFERROR(_xlfn.IFS(IFERROR(VLOOKUP(AG778&amp;AH778&amp;AI778,'AP Scores'!$F$2:$G$1500,2,FALSE),"")&lt;&gt;"",VLOOKUP(AG778&amp;AH778&amp;AI778,'AP Scores'!$F$2:$G$1500,2,FALSE),T778&lt;&gt;"",T778),"")</f>
        <v/>
      </c>
    </row>
    <row r="779" spans="1:39" ht="15">
      <c r="A779" s="106">
        <v>766</v>
      </c>
      <c r="B779" s="275"/>
      <c r="C779" s="275"/>
      <c r="D779" s="275"/>
      <c r="E779" s="203"/>
      <c r="F779" s="276"/>
      <c r="G779" s="276"/>
      <c r="H779" s="276"/>
      <c r="I779" s="277"/>
      <c r="J779" s="276"/>
      <c r="K779" s="204"/>
      <c r="L779" s="276"/>
      <c r="M779" s="276"/>
      <c r="N779" s="277"/>
      <c r="O779" s="276"/>
      <c r="P779" s="277"/>
      <c r="Q779" s="194">
        <f t="shared" si="118"/>
        <v>0</v>
      </c>
      <c r="R779" s="355">
        <f t="shared" si="114"/>
        <v>0</v>
      </c>
      <c r="S779" s="278">
        <f t="shared" si="110"/>
        <v>0</v>
      </c>
      <c r="T779" s="195" t="str">
        <f>IFERROR((VLOOKUP(I779&amp;N779&amp;P779,'AP Scores'!$F$2:$G$1500,2,FALSE)), "")</f>
        <v/>
      </c>
      <c r="U779" s="276"/>
      <c r="V779" s="279"/>
      <c r="W779" s="275"/>
      <c r="X779" s="355">
        <f t="shared" si="111"/>
        <v>0</v>
      </c>
      <c r="Y779" s="280"/>
      <c r="Z779" s="280"/>
      <c r="AA779" s="281">
        <f t="shared" si="119"/>
        <v>0</v>
      </c>
      <c r="AB779" s="281">
        <f t="shared" si="115"/>
        <v>0</v>
      </c>
      <c r="AC779" s="281">
        <f t="shared" si="112"/>
        <v>0</v>
      </c>
      <c r="AD779" s="195" t="str">
        <f>IFERROR((VLOOKUP(X779&amp;Y779&amp;Z779,'AP Scores'!$F$2:$G$1500,2,FALSE)), "")</f>
        <v/>
      </c>
      <c r="AE779" s="276"/>
      <c r="AF779" s="282"/>
      <c r="AG779" s="278">
        <f t="shared" si="113"/>
        <v>0</v>
      </c>
      <c r="AH779" s="280"/>
      <c r="AI779" s="280"/>
      <c r="AJ779" s="281" cm="1">
        <f t="array" ref="AJ779">IFERROR(_xlfn.IFS(AG779*AH779*AI779&gt;0,AG779*AH779*AI779,Q779&gt;0,Q779),0)</f>
        <v>0</v>
      </c>
      <c r="AK779" s="281">
        <f t="shared" si="116"/>
        <v>0</v>
      </c>
      <c r="AL779" s="278">
        <f t="shared" si="117"/>
        <v>0</v>
      </c>
      <c r="AM779" s="196" t="str" cm="1">
        <f t="array" ref="AM779">IFERROR(_xlfn.IFS(IFERROR(VLOOKUP(AG779&amp;AH779&amp;AI779,'AP Scores'!$F$2:$G$1500,2,FALSE),"")&lt;&gt;"",VLOOKUP(AG779&amp;AH779&amp;AI779,'AP Scores'!$F$2:$G$1500,2,FALSE),T779&lt;&gt;"",T779),"")</f>
        <v/>
      </c>
    </row>
    <row r="780" spans="1:39" ht="15">
      <c r="A780" s="106">
        <v>767</v>
      </c>
      <c r="B780" s="275"/>
      <c r="C780" s="275"/>
      <c r="D780" s="275"/>
      <c r="E780" s="203"/>
      <c r="F780" s="276"/>
      <c r="G780" s="276"/>
      <c r="H780" s="276"/>
      <c r="I780" s="277"/>
      <c r="J780" s="276"/>
      <c r="K780" s="204"/>
      <c r="L780" s="276"/>
      <c r="M780" s="276"/>
      <c r="N780" s="277"/>
      <c r="O780" s="276"/>
      <c r="P780" s="277"/>
      <c r="Q780" s="194">
        <f t="shared" si="118"/>
        <v>0</v>
      </c>
      <c r="R780" s="355">
        <f t="shared" si="114"/>
        <v>0</v>
      </c>
      <c r="S780" s="278">
        <f t="shared" si="110"/>
        <v>0</v>
      </c>
      <c r="T780" s="195" t="str">
        <f>IFERROR((VLOOKUP(I780&amp;N780&amp;P780,'AP Scores'!$F$2:$G$1500,2,FALSE)), "")</f>
        <v/>
      </c>
      <c r="U780" s="276"/>
      <c r="V780" s="279"/>
      <c r="W780" s="275"/>
      <c r="X780" s="355">
        <f t="shared" si="111"/>
        <v>0</v>
      </c>
      <c r="Y780" s="280"/>
      <c r="Z780" s="280"/>
      <c r="AA780" s="281">
        <f t="shared" si="119"/>
        <v>0</v>
      </c>
      <c r="AB780" s="281">
        <f t="shared" si="115"/>
        <v>0</v>
      </c>
      <c r="AC780" s="281">
        <f t="shared" si="112"/>
        <v>0</v>
      </c>
      <c r="AD780" s="195" t="str">
        <f>IFERROR((VLOOKUP(X780&amp;Y780&amp;Z780,'AP Scores'!$F$2:$G$1500,2,FALSE)), "")</f>
        <v/>
      </c>
      <c r="AE780" s="276"/>
      <c r="AF780" s="282"/>
      <c r="AG780" s="278">
        <f t="shared" si="113"/>
        <v>0</v>
      </c>
      <c r="AH780" s="280"/>
      <c r="AI780" s="280"/>
      <c r="AJ780" s="281" cm="1">
        <f t="array" ref="AJ780">IFERROR(_xlfn.IFS(AG780*AH780*AI780&gt;0,AG780*AH780*AI780,Q780&gt;0,Q780),0)</f>
        <v>0</v>
      </c>
      <c r="AK780" s="281">
        <f t="shared" si="116"/>
        <v>0</v>
      </c>
      <c r="AL780" s="278">
        <f t="shared" si="117"/>
        <v>0</v>
      </c>
      <c r="AM780" s="196" t="str" cm="1">
        <f t="array" ref="AM780">IFERROR(_xlfn.IFS(IFERROR(VLOOKUP(AG780&amp;AH780&amp;AI780,'AP Scores'!$F$2:$G$1500,2,FALSE),"")&lt;&gt;"",VLOOKUP(AG780&amp;AH780&amp;AI780,'AP Scores'!$F$2:$G$1500,2,FALSE),T780&lt;&gt;"",T780),"")</f>
        <v/>
      </c>
    </row>
    <row r="781" spans="1:39" ht="15">
      <c r="A781" s="106">
        <v>768</v>
      </c>
      <c r="B781" s="275"/>
      <c r="C781" s="275"/>
      <c r="D781" s="275"/>
      <c r="E781" s="203"/>
      <c r="F781" s="276"/>
      <c r="G781" s="276"/>
      <c r="H781" s="276"/>
      <c r="I781" s="277"/>
      <c r="J781" s="276"/>
      <c r="K781" s="204"/>
      <c r="L781" s="276"/>
      <c r="M781" s="276"/>
      <c r="N781" s="277"/>
      <c r="O781" s="276"/>
      <c r="P781" s="277"/>
      <c r="Q781" s="194">
        <f t="shared" si="118"/>
        <v>0</v>
      </c>
      <c r="R781" s="355">
        <f t="shared" si="114"/>
        <v>0</v>
      </c>
      <c r="S781" s="278">
        <f t="shared" si="110"/>
        <v>0</v>
      </c>
      <c r="T781" s="195" t="str">
        <f>IFERROR((VLOOKUP(I781&amp;N781&amp;P781,'AP Scores'!$F$2:$G$1500,2,FALSE)), "")</f>
        <v/>
      </c>
      <c r="U781" s="276"/>
      <c r="V781" s="279"/>
      <c r="W781" s="275"/>
      <c r="X781" s="355">
        <f t="shared" si="111"/>
        <v>0</v>
      </c>
      <c r="Y781" s="280"/>
      <c r="Z781" s="280"/>
      <c r="AA781" s="281">
        <f t="shared" si="119"/>
        <v>0</v>
      </c>
      <c r="AB781" s="281">
        <f t="shared" si="115"/>
        <v>0</v>
      </c>
      <c r="AC781" s="281">
        <f t="shared" si="112"/>
        <v>0</v>
      </c>
      <c r="AD781" s="195" t="str">
        <f>IFERROR((VLOOKUP(X781&amp;Y781&amp;Z781,'AP Scores'!$F$2:$G$1500,2,FALSE)), "")</f>
        <v/>
      </c>
      <c r="AE781" s="276"/>
      <c r="AF781" s="282"/>
      <c r="AG781" s="278">
        <f t="shared" si="113"/>
        <v>0</v>
      </c>
      <c r="AH781" s="280"/>
      <c r="AI781" s="280"/>
      <c r="AJ781" s="281" cm="1">
        <f t="array" ref="AJ781">IFERROR(_xlfn.IFS(AG781*AH781*AI781&gt;0,AG781*AH781*AI781,Q781&gt;0,Q781),0)</f>
        <v>0</v>
      </c>
      <c r="AK781" s="281">
        <f t="shared" si="116"/>
        <v>0</v>
      </c>
      <c r="AL781" s="278">
        <f t="shared" si="117"/>
        <v>0</v>
      </c>
      <c r="AM781" s="196" t="str" cm="1">
        <f t="array" ref="AM781">IFERROR(_xlfn.IFS(IFERROR(VLOOKUP(AG781&amp;AH781&amp;AI781,'AP Scores'!$F$2:$G$1500,2,FALSE),"")&lt;&gt;"",VLOOKUP(AG781&amp;AH781&amp;AI781,'AP Scores'!$F$2:$G$1500,2,FALSE),T781&lt;&gt;"",T781),"")</f>
        <v/>
      </c>
    </row>
    <row r="782" spans="1:39" ht="15">
      <c r="A782" s="106">
        <v>769</v>
      </c>
      <c r="B782" s="275"/>
      <c r="C782" s="275"/>
      <c r="D782" s="275"/>
      <c r="E782" s="203"/>
      <c r="F782" s="276"/>
      <c r="G782" s="276"/>
      <c r="H782" s="276"/>
      <c r="I782" s="277"/>
      <c r="J782" s="276"/>
      <c r="K782" s="204"/>
      <c r="L782" s="276"/>
      <c r="M782" s="276"/>
      <c r="N782" s="277"/>
      <c r="O782" s="276"/>
      <c r="P782" s="277"/>
      <c r="Q782" s="194">
        <f t="shared" si="118"/>
        <v>0</v>
      </c>
      <c r="R782" s="355">
        <f t="shared" si="114"/>
        <v>0</v>
      </c>
      <c r="S782" s="278">
        <f t="shared" ref="S782:S845" si="120">I782*N782</f>
        <v>0</v>
      </c>
      <c r="T782" s="195" t="str">
        <f>IFERROR((VLOOKUP(I782&amp;N782&amp;P782,'AP Scores'!$F$2:$G$1500,2,FALSE)), "")</f>
        <v/>
      </c>
      <c r="U782" s="276"/>
      <c r="V782" s="279"/>
      <c r="W782" s="275"/>
      <c r="X782" s="355">
        <f t="shared" ref="X782:X845" si="121">I782</f>
        <v>0</v>
      </c>
      <c r="Y782" s="280"/>
      <c r="Z782" s="280"/>
      <c r="AA782" s="281">
        <f t="shared" si="119"/>
        <v>0</v>
      </c>
      <c r="AB782" s="281">
        <f t="shared" si="115"/>
        <v>0</v>
      </c>
      <c r="AC782" s="281">
        <f t="shared" ref="AC782:AC845" si="122">X782*Y782</f>
        <v>0</v>
      </c>
      <c r="AD782" s="195" t="str">
        <f>IFERROR((VLOOKUP(X782&amp;Y782&amp;Z782,'AP Scores'!$F$2:$G$1500,2,FALSE)), "")</f>
        <v/>
      </c>
      <c r="AE782" s="276"/>
      <c r="AF782" s="282"/>
      <c r="AG782" s="278">
        <f t="shared" ref="AG782:AG845" si="123">I782</f>
        <v>0</v>
      </c>
      <c r="AH782" s="280"/>
      <c r="AI782" s="280"/>
      <c r="AJ782" s="281" cm="1">
        <f t="array" ref="AJ782">IFERROR(_xlfn.IFS(AG782*AH782*AI782&gt;0,AG782*AH782*AI782,Q782&gt;0,Q782),0)</f>
        <v>0</v>
      </c>
      <c r="AK782" s="281">
        <f t="shared" si="116"/>
        <v>0</v>
      </c>
      <c r="AL782" s="278">
        <f t="shared" si="117"/>
        <v>0</v>
      </c>
      <c r="AM782" s="196" t="str" cm="1">
        <f t="array" ref="AM782">IFERROR(_xlfn.IFS(IFERROR(VLOOKUP(AG782&amp;AH782&amp;AI782,'AP Scores'!$F$2:$G$1500,2,FALSE),"")&lt;&gt;"",VLOOKUP(AG782&amp;AH782&amp;AI782,'AP Scores'!$F$2:$G$1500,2,FALSE),T782&lt;&gt;"",T782),"")</f>
        <v/>
      </c>
    </row>
    <row r="783" spans="1:39" ht="15">
      <c r="A783" s="106">
        <v>770</v>
      </c>
      <c r="B783" s="275"/>
      <c r="C783" s="275"/>
      <c r="D783" s="275"/>
      <c r="E783" s="203"/>
      <c r="F783" s="276"/>
      <c r="G783" s="276"/>
      <c r="H783" s="276"/>
      <c r="I783" s="277"/>
      <c r="J783" s="276"/>
      <c r="K783" s="204"/>
      <c r="L783" s="276"/>
      <c r="M783" s="276"/>
      <c r="N783" s="277"/>
      <c r="O783" s="276"/>
      <c r="P783" s="277"/>
      <c r="Q783" s="194">
        <f t="shared" si="118"/>
        <v>0</v>
      </c>
      <c r="R783" s="355">
        <f t="shared" ref="R783:R846" si="124">I783*P783</f>
        <v>0</v>
      </c>
      <c r="S783" s="278">
        <f t="shared" si="120"/>
        <v>0</v>
      </c>
      <c r="T783" s="195" t="str">
        <f>IFERROR((VLOOKUP(I783&amp;N783&amp;P783,'AP Scores'!$F$2:$G$1500,2,FALSE)), "")</f>
        <v/>
      </c>
      <c r="U783" s="276"/>
      <c r="V783" s="279"/>
      <c r="W783" s="275"/>
      <c r="X783" s="355">
        <f t="shared" si="121"/>
        <v>0</v>
      </c>
      <c r="Y783" s="280"/>
      <c r="Z783" s="280"/>
      <c r="AA783" s="281">
        <f t="shared" si="119"/>
        <v>0</v>
      </c>
      <c r="AB783" s="281">
        <f t="shared" ref="AB783:AB846" si="125">X783*Z783</f>
        <v>0</v>
      </c>
      <c r="AC783" s="281">
        <f t="shared" si="122"/>
        <v>0</v>
      </c>
      <c r="AD783" s="195" t="str">
        <f>IFERROR((VLOOKUP(X783&amp;Y783&amp;Z783,'AP Scores'!$F$2:$G$1500,2,FALSE)), "")</f>
        <v/>
      </c>
      <c r="AE783" s="276"/>
      <c r="AF783" s="282"/>
      <c r="AG783" s="278">
        <f t="shared" si="123"/>
        <v>0</v>
      </c>
      <c r="AH783" s="280"/>
      <c r="AI783" s="280"/>
      <c r="AJ783" s="281" cm="1">
        <f t="array" ref="AJ783">IFERROR(_xlfn.IFS(AG783*AH783*AI783&gt;0,AG783*AH783*AI783,Q783&gt;0,Q783),0)</f>
        <v>0</v>
      </c>
      <c r="AK783" s="281">
        <f t="shared" ref="AK783:AK846" si="126">AG783*AI783</f>
        <v>0</v>
      </c>
      <c r="AL783" s="278">
        <f t="shared" ref="AL783:AL846" si="127">AG783*AH783</f>
        <v>0</v>
      </c>
      <c r="AM783" s="196" t="str" cm="1">
        <f t="array" ref="AM783">IFERROR(_xlfn.IFS(IFERROR(VLOOKUP(AG783&amp;AH783&amp;AI783,'AP Scores'!$F$2:$G$1500,2,FALSE),"")&lt;&gt;"",VLOOKUP(AG783&amp;AH783&amp;AI783,'AP Scores'!$F$2:$G$1500,2,FALSE),T783&lt;&gt;"",T783),"")</f>
        <v/>
      </c>
    </row>
    <row r="784" spans="1:39" ht="15">
      <c r="A784" s="106">
        <v>771</v>
      </c>
      <c r="B784" s="275"/>
      <c r="C784" s="275"/>
      <c r="D784" s="275"/>
      <c r="E784" s="203"/>
      <c r="F784" s="276"/>
      <c r="G784" s="276"/>
      <c r="H784" s="276"/>
      <c r="I784" s="277"/>
      <c r="J784" s="276"/>
      <c r="K784" s="204"/>
      <c r="L784" s="276"/>
      <c r="M784" s="276"/>
      <c r="N784" s="277"/>
      <c r="O784" s="276"/>
      <c r="P784" s="277"/>
      <c r="Q784" s="194">
        <f t="shared" ref="Q784:Q847" si="128">I784*N784*P784</f>
        <v>0</v>
      </c>
      <c r="R784" s="355">
        <f t="shared" si="124"/>
        <v>0</v>
      </c>
      <c r="S784" s="278">
        <f t="shared" si="120"/>
        <v>0</v>
      </c>
      <c r="T784" s="195" t="str">
        <f>IFERROR((VLOOKUP(I784&amp;N784&amp;P784,'AP Scores'!$F$2:$G$1500,2,FALSE)), "")</f>
        <v/>
      </c>
      <c r="U784" s="276"/>
      <c r="V784" s="279"/>
      <c r="W784" s="275"/>
      <c r="X784" s="355">
        <f t="shared" si="121"/>
        <v>0</v>
      </c>
      <c r="Y784" s="280"/>
      <c r="Z784" s="280"/>
      <c r="AA784" s="281">
        <f t="shared" ref="AA784:AA847" si="129">X784*Y784*Z784</f>
        <v>0</v>
      </c>
      <c r="AB784" s="281">
        <f t="shared" si="125"/>
        <v>0</v>
      </c>
      <c r="AC784" s="281">
        <f t="shared" si="122"/>
        <v>0</v>
      </c>
      <c r="AD784" s="195" t="str">
        <f>IFERROR((VLOOKUP(X784&amp;Y784&amp;Z784,'AP Scores'!$F$2:$G$1500,2,FALSE)), "")</f>
        <v/>
      </c>
      <c r="AE784" s="276"/>
      <c r="AF784" s="282"/>
      <c r="AG784" s="278">
        <f t="shared" si="123"/>
        <v>0</v>
      </c>
      <c r="AH784" s="280"/>
      <c r="AI784" s="280"/>
      <c r="AJ784" s="281" cm="1">
        <f t="array" ref="AJ784">IFERROR(_xlfn.IFS(AG784*AH784*AI784&gt;0,AG784*AH784*AI784,Q784&gt;0,Q784),0)</f>
        <v>0</v>
      </c>
      <c r="AK784" s="281">
        <f t="shared" si="126"/>
        <v>0</v>
      </c>
      <c r="AL784" s="278">
        <f t="shared" si="127"/>
        <v>0</v>
      </c>
      <c r="AM784" s="196" t="str" cm="1">
        <f t="array" ref="AM784">IFERROR(_xlfn.IFS(IFERROR(VLOOKUP(AG784&amp;AH784&amp;AI784,'AP Scores'!$F$2:$G$1500,2,FALSE),"")&lt;&gt;"",VLOOKUP(AG784&amp;AH784&amp;AI784,'AP Scores'!$F$2:$G$1500,2,FALSE),T784&lt;&gt;"",T784),"")</f>
        <v/>
      </c>
    </row>
    <row r="785" spans="1:39" ht="15">
      <c r="A785" s="106">
        <v>772</v>
      </c>
      <c r="B785" s="275"/>
      <c r="C785" s="275"/>
      <c r="D785" s="275"/>
      <c r="E785" s="203"/>
      <c r="F785" s="276"/>
      <c r="G785" s="276"/>
      <c r="H785" s="276"/>
      <c r="I785" s="277"/>
      <c r="J785" s="276"/>
      <c r="K785" s="204"/>
      <c r="L785" s="276"/>
      <c r="M785" s="276"/>
      <c r="N785" s="277"/>
      <c r="O785" s="276"/>
      <c r="P785" s="277"/>
      <c r="Q785" s="194">
        <f t="shared" si="128"/>
        <v>0</v>
      </c>
      <c r="R785" s="355">
        <f t="shared" si="124"/>
        <v>0</v>
      </c>
      <c r="S785" s="278">
        <f t="shared" si="120"/>
        <v>0</v>
      </c>
      <c r="T785" s="195" t="str">
        <f>IFERROR((VLOOKUP(I785&amp;N785&amp;P785,'AP Scores'!$F$2:$G$1500,2,FALSE)), "")</f>
        <v/>
      </c>
      <c r="U785" s="276"/>
      <c r="V785" s="279"/>
      <c r="W785" s="275"/>
      <c r="X785" s="355">
        <f t="shared" si="121"/>
        <v>0</v>
      </c>
      <c r="Y785" s="280"/>
      <c r="Z785" s="280"/>
      <c r="AA785" s="281">
        <f t="shared" si="129"/>
        <v>0</v>
      </c>
      <c r="AB785" s="281">
        <f t="shared" si="125"/>
        <v>0</v>
      </c>
      <c r="AC785" s="281">
        <f t="shared" si="122"/>
        <v>0</v>
      </c>
      <c r="AD785" s="195" t="str">
        <f>IFERROR((VLOOKUP(X785&amp;Y785&amp;Z785,'AP Scores'!$F$2:$G$1500,2,FALSE)), "")</f>
        <v/>
      </c>
      <c r="AE785" s="276"/>
      <c r="AF785" s="282"/>
      <c r="AG785" s="278">
        <f t="shared" si="123"/>
        <v>0</v>
      </c>
      <c r="AH785" s="280"/>
      <c r="AI785" s="280"/>
      <c r="AJ785" s="281" cm="1">
        <f t="array" ref="AJ785">IFERROR(_xlfn.IFS(AG785*AH785*AI785&gt;0,AG785*AH785*AI785,Q785&gt;0,Q785),0)</f>
        <v>0</v>
      </c>
      <c r="AK785" s="281">
        <f t="shared" si="126"/>
        <v>0</v>
      </c>
      <c r="AL785" s="278">
        <f t="shared" si="127"/>
        <v>0</v>
      </c>
      <c r="AM785" s="196" t="str" cm="1">
        <f t="array" ref="AM785">IFERROR(_xlfn.IFS(IFERROR(VLOOKUP(AG785&amp;AH785&amp;AI785,'AP Scores'!$F$2:$G$1500,2,FALSE),"")&lt;&gt;"",VLOOKUP(AG785&amp;AH785&amp;AI785,'AP Scores'!$F$2:$G$1500,2,FALSE),T785&lt;&gt;"",T785),"")</f>
        <v/>
      </c>
    </row>
    <row r="786" spans="1:39" ht="15">
      <c r="A786" s="106">
        <v>773</v>
      </c>
      <c r="B786" s="275"/>
      <c r="C786" s="275"/>
      <c r="D786" s="275"/>
      <c r="E786" s="203"/>
      <c r="F786" s="276"/>
      <c r="G786" s="276"/>
      <c r="H786" s="276"/>
      <c r="I786" s="277"/>
      <c r="J786" s="276"/>
      <c r="K786" s="204"/>
      <c r="L786" s="276"/>
      <c r="M786" s="276"/>
      <c r="N786" s="277"/>
      <c r="O786" s="276"/>
      <c r="P786" s="277"/>
      <c r="Q786" s="194">
        <f t="shared" si="128"/>
        <v>0</v>
      </c>
      <c r="R786" s="355">
        <f t="shared" si="124"/>
        <v>0</v>
      </c>
      <c r="S786" s="278">
        <f t="shared" si="120"/>
        <v>0</v>
      </c>
      <c r="T786" s="195" t="str">
        <f>IFERROR((VLOOKUP(I786&amp;N786&amp;P786,'AP Scores'!$F$2:$G$1500,2,FALSE)), "")</f>
        <v/>
      </c>
      <c r="U786" s="276"/>
      <c r="V786" s="279"/>
      <c r="W786" s="275"/>
      <c r="X786" s="355">
        <f t="shared" si="121"/>
        <v>0</v>
      </c>
      <c r="Y786" s="280"/>
      <c r="Z786" s="280"/>
      <c r="AA786" s="281">
        <f t="shared" si="129"/>
        <v>0</v>
      </c>
      <c r="AB786" s="281">
        <f t="shared" si="125"/>
        <v>0</v>
      </c>
      <c r="AC786" s="281">
        <f t="shared" si="122"/>
        <v>0</v>
      </c>
      <c r="AD786" s="195" t="str">
        <f>IFERROR((VLOOKUP(X786&amp;Y786&amp;Z786,'AP Scores'!$F$2:$G$1500,2,FALSE)), "")</f>
        <v/>
      </c>
      <c r="AE786" s="276"/>
      <c r="AF786" s="282"/>
      <c r="AG786" s="278">
        <f t="shared" si="123"/>
        <v>0</v>
      </c>
      <c r="AH786" s="280"/>
      <c r="AI786" s="280"/>
      <c r="AJ786" s="281" cm="1">
        <f t="array" ref="AJ786">IFERROR(_xlfn.IFS(AG786*AH786*AI786&gt;0,AG786*AH786*AI786,Q786&gt;0,Q786),0)</f>
        <v>0</v>
      </c>
      <c r="AK786" s="281">
        <f t="shared" si="126"/>
        <v>0</v>
      </c>
      <c r="AL786" s="278">
        <f t="shared" si="127"/>
        <v>0</v>
      </c>
      <c r="AM786" s="196" t="str" cm="1">
        <f t="array" ref="AM786">IFERROR(_xlfn.IFS(IFERROR(VLOOKUP(AG786&amp;AH786&amp;AI786,'AP Scores'!$F$2:$G$1500,2,FALSE),"")&lt;&gt;"",VLOOKUP(AG786&amp;AH786&amp;AI786,'AP Scores'!$F$2:$G$1500,2,FALSE),T786&lt;&gt;"",T786),"")</f>
        <v/>
      </c>
    </row>
    <row r="787" spans="1:39" ht="15">
      <c r="A787" s="106">
        <v>774</v>
      </c>
      <c r="B787" s="275"/>
      <c r="C787" s="275"/>
      <c r="D787" s="275"/>
      <c r="E787" s="203"/>
      <c r="F787" s="276"/>
      <c r="G787" s="276"/>
      <c r="H787" s="276"/>
      <c r="I787" s="277"/>
      <c r="J787" s="276"/>
      <c r="K787" s="204"/>
      <c r="L787" s="276"/>
      <c r="M787" s="276"/>
      <c r="N787" s="277"/>
      <c r="O787" s="276"/>
      <c r="P787" s="277"/>
      <c r="Q787" s="194">
        <f t="shared" si="128"/>
        <v>0</v>
      </c>
      <c r="R787" s="355">
        <f t="shared" si="124"/>
        <v>0</v>
      </c>
      <c r="S787" s="278">
        <f t="shared" si="120"/>
        <v>0</v>
      </c>
      <c r="T787" s="195" t="str">
        <f>IFERROR((VLOOKUP(I787&amp;N787&amp;P787,'AP Scores'!$F$2:$G$1500,2,FALSE)), "")</f>
        <v/>
      </c>
      <c r="U787" s="276"/>
      <c r="V787" s="279"/>
      <c r="W787" s="275"/>
      <c r="X787" s="355">
        <f t="shared" si="121"/>
        <v>0</v>
      </c>
      <c r="Y787" s="280"/>
      <c r="Z787" s="280"/>
      <c r="AA787" s="281">
        <f t="shared" si="129"/>
        <v>0</v>
      </c>
      <c r="AB787" s="281">
        <f t="shared" si="125"/>
        <v>0</v>
      </c>
      <c r="AC787" s="281">
        <f t="shared" si="122"/>
        <v>0</v>
      </c>
      <c r="AD787" s="195" t="str">
        <f>IFERROR((VLOOKUP(X787&amp;Y787&amp;Z787,'AP Scores'!$F$2:$G$1500,2,FALSE)), "")</f>
        <v/>
      </c>
      <c r="AE787" s="276"/>
      <c r="AF787" s="282"/>
      <c r="AG787" s="278">
        <f t="shared" si="123"/>
        <v>0</v>
      </c>
      <c r="AH787" s="280"/>
      <c r="AI787" s="280"/>
      <c r="AJ787" s="281" cm="1">
        <f t="array" ref="AJ787">IFERROR(_xlfn.IFS(AG787*AH787*AI787&gt;0,AG787*AH787*AI787,Q787&gt;0,Q787),0)</f>
        <v>0</v>
      </c>
      <c r="AK787" s="281">
        <f t="shared" si="126"/>
        <v>0</v>
      </c>
      <c r="AL787" s="278">
        <f t="shared" si="127"/>
        <v>0</v>
      </c>
      <c r="AM787" s="196" t="str" cm="1">
        <f t="array" ref="AM787">IFERROR(_xlfn.IFS(IFERROR(VLOOKUP(AG787&amp;AH787&amp;AI787,'AP Scores'!$F$2:$G$1500,2,FALSE),"")&lt;&gt;"",VLOOKUP(AG787&amp;AH787&amp;AI787,'AP Scores'!$F$2:$G$1500,2,FALSE),T787&lt;&gt;"",T787),"")</f>
        <v/>
      </c>
    </row>
    <row r="788" spans="1:39" ht="15">
      <c r="A788" s="106">
        <v>775</v>
      </c>
      <c r="B788" s="275"/>
      <c r="C788" s="275"/>
      <c r="D788" s="275"/>
      <c r="E788" s="203"/>
      <c r="F788" s="276"/>
      <c r="G788" s="276"/>
      <c r="H788" s="276"/>
      <c r="I788" s="277"/>
      <c r="J788" s="276"/>
      <c r="K788" s="204"/>
      <c r="L788" s="276"/>
      <c r="M788" s="276"/>
      <c r="N788" s="277"/>
      <c r="O788" s="276"/>
      <c r="P788" s="277"/>
      <c r="Q788" s="194">
        <f t="shared" si="128"/>
        <v>0</v>
      </c>
      <c r="R788" s="355">
        <f t="shared" si="124"/>
        <v>0</v>
      </c>
      <c r="S788" s="278">
        <f t="shared" si="120"/>
        <v>0</v>
      </c>
      <c r="T788" s="195" t="str">
        <f>IFERROR((VLOOKUP(I788&amp;N788&amp;P788,'AP Scores'!$F$2:$G$1500,2,FALSE)), "")</f>
        <v/>
      </c>
      <c r="U788" s="276"/>
      <c r="V788" s="279"/>
      <c r="W788" s="275"/>
      <c r="X788" s="355">
        <f t="shared" si="121"/>
        <v>0</v>
      </c>
      <c r="Y788" s="280"/>
      <c r="Z788" s="280"/>
      <c r="AA788" s="281">
        <f t="shared" si="129"/>
        <v>0</v>
      </c>
      <c r="AB788" s="281">
        <f t="shared" si="125"/>
        <v>0</v>
      </c>
      <c r="AC788" s="281">
        <f t="shared" si="122"/>
        <v>0</v>
      </c>
      <c r="AD788" s="195" t="str">
        <f>IFERROR((VLOOKUP(X788&amp;Y788&amp;Z788,'AP Scores'!$F$2:$G$1500,2,FALSE)), "")</f>
        <v/>
      </c>
      <c r="AE788" s="276"/>
      <c r="AF788" s="282"/>
      <c r="AG788" s="278">
        <f t="shared" si="123"/>
        <v>0</v>
      </c>
      <c r="AH788" s="280"/>
      <c r="AI788" s="280"/>
      <c r="AJ788" s="281" cm="1">
        <f t="array" ref="AJ788">IFERROR(_xlfn.IFS(AG788*AH788*AI788&gt;0,AG788*AH788*AI788,Q788&gt;0,Q788),0)</f>
        <v>0</v>
      </c>
      <c r="AK788" s="281">
        <f t="shared" si="126"/>
        <v>0</v>
      </c>
      <c r="AL788" s="278">
        <f t="shared" si="127"/>
        <v>0</v>
      </c>
      <c r="AM788" s="196" t="str" cm="1">
        <f t="array" ref="AM788">IFERROR(_xlfn.IFS(IFERROR(VLOOKUP(AG788&amp;AH788&amp;AI788,'AP Scores'!$F$2:$G$1500,2,FALSE),"")&lt;&gt;"",VLOOKUP(AG788&amp;AH788&amp;AI788,'AP Scores'!$F$2:$G$1500,2,FALSE),T788&lt;&gt;"",T788),"")</f>
        <v/>
      </c>
    </row>
    <row r="789" spans="1:39" ht="15">
      <c r="A789" s="106">
        <v>776</v>
      </c>
      <c r="B789" s="275"/>
      <c r="C789" s="275"/>
      <c r="D789" s="275"/>
      <c r="E789" s="203"/>
      <c r="F789" s="276"/>
      <c r="G789" s="276"/>
      <c r="H789" s="276"/>
      <c r="I789" s="277"/>
      <c r="J789" s="276"/>
      <c r="K789" s="204"/>
      <c r="L789" s="276"/>
      <c r="M789" s="276"/>
      <c r="N789" s="277"/>
      <c r="O789" s="276"/>
      <c r="P789" s="277"/>
      <c r="Q789" s="194">
        <f t="shared" si="128"/>
        <v>0</v>
      </c>
      <c r="R789" s="355">
        <f t="shared" si="124"/>
        <v>0</v>
      </c>
      <c r="S789" s="278">
        <f t="shared" si="120"/>
        <v>0</v>
      </c>
      <c r="T789" s="195" t="str">
        <f>IFERROR((VLOOKUP(I789&amp;N789&amp;P789,'AP Scores'!$F$2:$G$1500,2,FALSE)), "")</f>
        <v/>
      </c>
      <c r="U789" s="276"/>
      <c r="V789" s="279"/>
      <c r="W789" s="275"/>
      <c r="X789" s="355">
        <f t="shared" si="121"/>
        <v>0</v>
      </c>
      <c r="Y789" s="280"/>
      <c r="Z789" s="280"/>
      <c r="AA789" s="281">
        <f t="shared" si="129"/>
        <v>0</v>
      </c>
      <c r="AB789" s="281">
        <f t="shared" si="125"/>
        <v>0</v>
      </c>
      <c r="AC789" s="281">
        <f t="shared" si="122"/>
        <v>0</v>
      </c>
      <c r="AD789" s="195" t="str">
        <f>IFERROR((VLOOKUP(X789&amp;Y789&amp;Z789,'AP Scores'!$F$2:$G$1500,2,FALSE)), "")</f>
        <v/>
      </c>
      <c r="AE789" s="276"/>
      <c r="AF789" s="282"/>
      <c r="AG789" s="278">
        <f t="shared" si="123"/>
        <v>0</v>
      </c>
      <c r="AH789" s="280"/>
      <c r="AI789" s="280"/>
      <c r="AJ789" s="281" cm="1">
        <f t="array" ref="AJ789">IFERROR(_xlfn.IFS(AG789*AH789*AI789&gt;0,AG789*AH789*AI789,Q789&gt;0,Q789),0)</f>
        <v>0</v>
      </c>
      <c r="AK789" s="281">
        <f t="shared" si="126"/>
        <v>0</v>
      </c>
      <c r="AL789" s="278">
        <f t="shared" si="127"/>
        <v>0</v>
      </c>
      <c r="AM789" s="196" t="str" cm="1">
        <f t="array" ref="AM789">IFERROR(_xlfn.IFS(IFERROR(VLOOKUP(AG789&amp;AH789&amp;AI789,'AP Scores'!$F$2:$G$1500,2,FALSE),"")&lt;&gt;"",VLOOKUP(AG789&amp;AH789&amp;AI789,'AP Scores'!$F$2:$G$1500,2,FALSE),T789&lt;&gt;"",T789),"")</f>
        <v/>
      </c>
    </row>
    <row r="790" spans="1:39" ht="15">
      <c r="A790" s="106">
        <v>777</v>
      </c>
      <c r="B790" s="275"/>
      <c r="C790" s="275"/>
      <c r="D790" s="275"/>
      <c r="E790" s="203"/>
      <c r="F790" s="276"/>
      <c r="G790" s="276"/>
      <c r="H790" s="276"/>
      <c r="I790" s="277"/>
      <c r="J790" s="276"/>
      <c r="K790" s="204"/>
      <c r="L790" s="276"/>
      <c r="M790" s="276"/>
      <c r="N790" s="277"/>
      <c r="O790" s="276"/>
      <c r="P790" s="277"/>
      <c r="Q790" s="194">
        <f t="shared" si="128"/>
        <v>0</v>
      </c>
      <c r="R790" s="355">
        <f t="shared" si="124"/>
        <v>0</v>
      </c>
      <c r="S790" s="278">
        <f t="shared" si="120"/>
        <v>0</v>
      </c>
      <c r="T790" s="195" t="str">
        <f>IFERROR((VLOOKUP(I790&amp;N790&amp;P790,'AP Scores'!$F$2:$G$1500,2,FALSE)), "")</f>
        <v/>
      </c>
      <c r="U790" s="276"/>
      <c r="V790" s="279"/>
      <c r="W790" s="275"/>
      <c r="X790" s="355">
        <f t="shared" si="121"/>
        <v>0</v>
      </c>
      <c r="Y790" s="280"/>
      <c r="Z790" s="280"/>
      <c r="AA790" s="281">
        <f t="shared" si="129"/>
        <v>0</v>
      </c>
      <c r="AB790" s="281">
        <f t="shared" si="125"/>
        <v>0</v>
      </c>
      <c r="AC790" s="281">
        <f t="shared" si="122"/>
        <v>0</v>
      </c>
      <c r="AD790" s="195" t="str">
        <f>IFERROR((VLOOKUP(X790&amp;Y790&amp;Z790,'AP Scores'!$F$2:$G$1500,2,FALSE)), "")</f>
        <v/>
      </c>
      <c r="AE790" s="276"/>
      <c r="AF790" s="282"/>
      <c r="AG790" s="278">
        <f t="shared" si="123"/>
        <v>0</v>
      </c>
      <c r="AH790" s="280"/>
      <c r="AI790" s="280"/>
      <c r="AJ790" s="281" cm="1">
        <f t="array" ref="AJ790">IFERROR(_xlfn.IFS(AG790*AH790*AI790&gt;0,AG790*AH790*AI790,Q790&gt;0,Q790),0)</f>
        <v>0</v>
      </c>
      <c r="AK790" s="281">
        <f t="shared" si="126"/>
        <v>0</v>
      </c>
      <c r="AL790" s="278">
        <f t="shared" si="127"/>
        <v>0</v>
      </c>
      <c r="AM790" s="196" t="str" cm="1">
        <f t="array" ref="AM790">IFERROR(_xlfn.IFS(IFERROR(VLOOKUP(AG790&amp;AH790&amp;AI790,'AP Scores'!$F$2:$G$1500,2,FALSE),"")&lt;&gt;"",VLOOKUP(AG790&amp;AH790&amp;AI790,'AP Scores'!$F$2:$G$1500,2,FALSE),T790&lt;&gt;"",T790),"")</f>
        <v/>
      </c>
    </row>
    <row r="791" spans="1:39" ht="15">
      <c r="A791" s="106">
        <v>778</v>
      </c>
      <c r="B791" s="275"/>
      <c r="C791" s="275"/>
      <c r="D791" s="275"/>
      <c r="E791" s="203"/>
      <c r="F791" s="276"/>
      <c r="G791" s="276"/>
      <c r="H791" s="276"/>
      <c r="I791" s="277"/>
      <c r="J791" s="276"/>
      <c r="K791" s="204"/>
      <c r="L791" s="276"/>
      <c r="M791" s="276"/>
      <c r="N791" s="277"/>
      <c r="O791" s="276"/>
      <c r="P791" s="277"/>
      <c r="Q791" s="194">
        <f t="shared" si="128"/>
        <v>0</v>
      </c>
      <c r="R791" s="355">
        <f t="shared" si="124"/>
        <v>0</v>
      </c>
      <c r="S791" s="278">
        <f t="shared" si="120"/>
        <v>0</v>
      </c>
      <c r="T791" s="195" t="str">
        <f>IFERROR((VLOOKUP(I791&amp;N791&amp;P791,'AP Scores'!$F$2:$G$1500,2,FALSE)), "")</f>
        <v/>
      </c>
      <c r="U791" s="276"/>
      <c r="V791" s="279"/>
      <c r="W791" s="275"/>
      <c r="X791" s="355">
        <f t="shared" si="121"/>
        <v>0</v>
      </c>
      <c r="Y791" s="280"/>
      <c r="Z791" s="280"/>
      <c r="AA791" s="281">
        <f t="shared" si="129"/>
        <v>0</v>
      </c>
      <c r="AB791" s="281">
        <f t="shared" si="125"/>
        <v>0</v>
      </c>
      <c r="AC791" s="281">
        <f t="shared" si="122"/>
        <v>0</v>
      </c>
      <c r="AD791" s="195" t="str">
        <f>IFERROR((VLOOKUP(X791&amp;Y791&amp;Z791,'AP Scores'!$F$2:$G$1500,2,FALSE)), "")</f>
        <v/>
      </c>
      <c r="AE791" s="276"/>
      <c r="AF791" s="282"/>
      <c r="AG791" s="278">
        <f t="shared" si="123"/>
        <v>0</v>
      </c>
      <c r="AH791" s="280"/>
      <c r="AI791" s="280"/>
      <c r="AJ791" s="281" cm="1">
        <f t="array" ref="AJ791">IFERROR(_xlfn.IFS(AG791*AH791*AI791&gt;0,AG791*AH791*AI791,Q791&gt;0,Q791),0)</f>
        <v>0</v>
      </c>
      <c r="AK791" s="281">
        <f t="shared" si="126"/>
        <v>0</v>
      </c>
      <c r="AL791" s="278">
        <f t="shared" si="127"/>
        <v>0</v>
      </c>
      <c r="AM791" s="196" t="str" cm="1">
        <f t="array" ref="AM791">IFERROR(_xlfn.IFS(IFERROR(VLOOKUP(AG791&amp;AH791&amp;AI791,'AP Scores'!$F$2:$G$1500,2,FALSE),"")&lt;&gt;"",VLOOKUP(AG791&amp;AH791&amp;AI791,'AP Scores'!$F$2:$G$1500,2,FALSE),T791&lt;&gt;"",T791),"")</f>
        <v/>
      </c>
    </row>
    <row r="792" spans="1:39" ht="15">
      <c r="A792" s="106">
        <v>779</v>
      </c>
      <c r="B792" s="275"/>
      <c r="C792" s="275"/>
      <c r="D792" s="275"/>
      <c r="E792" s="203"/>
      <c r="F792" s="276"/>
      <c r="G792" s="276"/>
      <c r="H792" s="276"/>
      <c r="I792" s="277"/>
      <c r="J792" s="276"/>
      <c r="K792" s="204"/>
      <c r="L792" s="276"/>
      <c r="M792" s="276"/>
      <c r="N792" s="277"/>
      <c r="O792" s="276"/>
      <c r="P792" s="277"/>
      <c r="Q792" s="194">
        <f t="shared" si="128"/>
        <v>0</v>
      </c>
      <c r="R792" s="355">
        <f t="shared" si="124"/>
        <v>0</v>
      </c>
      <c r="S792" s="278">
        <f t="shared" si="120"/>
        <v>0</v>
      </c>
      <c r="T792" s="195" t="str">
        <f>IFERROR((VLOOKUP(I792&amp;N792&amp;P792,'AP Scores'!$F$2:$G$1500,2,FALSE)), "")</f>
        <v/>
      </c>
      <c r="U792" s="276"/>
      <c r="V792" s="279"/>
      <c r="W792" s="275"/>
      <c r="X792" s="355">
        <f t="shared" si="121"/>
        <v>0</v>
      </c>
      <c r="Y792" s="280"/>
      <c r="Z792" s="280"/>
      <c r="AA792" s="281">
        <f t="shared" si="129"/>
        <v>0</v>
      </c>
      <c r="AB792" s="281">
        <f t="shared" si="125"/>
        <v>0</v>
      </c>
      <c r="AC792" s="281">
        <f t="shared" si="122"/>
        <v>0</v>
      </c>
      <c r="AD792" s="195" t="str">
        <f>IFERROR((VLOOKUP(X792&amp;Y792&amp;Z792,'AP Scores'!$F$2:$G$1500,2,FALSE)), "")</f>
        <v/>
      </c>
      <c r="AE792" s="276"/>
      <c r="AF792" s="282"/>
      <c r="AG792" s="278">
        <f t="shared" si="123"/>
        <v>0</v>
      </c>
      <c r="AH792" s="280"/>
      <c r="AI792" s="280"/>
      <c r="AJ792" s="281" cm="1">
        <f t="array" ref="AJ792">IFERROR(_xlfn.IFS(AG792*AH792*AI792&gt;0,AG792*AH792*AI792,Q792&gt;0,Q792),0)</f>
        <v>0</v>
      </c>
      <c r="AK792" s="281">
        <f t="shared" si="126"/>
        <v>0</v>
      </c>
      <c r="AL792" s="278">
        <f t="shared" si="127"/>
        <v>0</v>
      </c>
      <c r="AM792" s="196" t="str" cm="1">
        <f t="array" ref="AM792">IFERROR(_xlfn.IFS(IFERROR(VLOOKUP(AG792&amp;AH792&amp;AI792,'AP Scores'!$F$2:$G$1500,2,FALSE),"")&lt;&gt;"",VLOOKUP(AG792&amp;AH792&amp;AI792,'AP Scores'!$F$2:$G$1500,2,FALSE),T792&lt;&gt;"",T792),"")</f>
        <v/>
      </c>
    </row>
    <row r="793" spans="1:39" ht="15">
      <c r="A793" s="106">
        <v>780</v>
      </c>
      <c r="B793" s="275"/>
      <c r="C793" s="275"/>
      <c r="D793" s="275"/>
      <c r="E793" s="203"/>
      <c r="F793" s="276"/>
      <c r="G793" s="276"/>
      <c r="H793" s="276"/>
      <c r="I793" s="277"/>
      <c r="J793" s="276"/>
      <c r="K793" s="204"/>
      <c r="L793" s="276"/>
      <c r="M793" s="276"/>
      <c r="N793" s="277"/>
      <c r="O793" s="276"/>
      <c r="P793" s="277"/>
      <c r="Q793" s="194">
        <f t="shared" si="128"/>
        <v>0</v>
      </c>
      <c r="R793" s="355">
        <f t="shared" si="124"/>
        <v>0</v>
      </c>
      <c r="S793" s="278">
        <f t="shared" si="120"/>
        <v>0</v>
      </c>
      <c r="T793" s="195" t="str">
        <f>IFERROR((VLOOKUP(I793&amp;N793&amp;P793,'AP Scores'!$F$2:$G$1500,2,FALSE)), "")</f>
        <v/>
      </c>
      <c r="U793" s="276"/>
      <c r="V793" s="279"/>
      <c r="W793" s="275"/>
      <c r="X793" s="355">
        <f t="shared" si="121"/>
        <v>0</v>
      </c>
      <c r="Y793" s="280"/>
      <c r="Z793" s="280"/>
      <c r="AA793" s="281">
        <f t="shared" si="129"/>
        <v>0</v>
      </c>
      <c r="AB793" s="281">
        <f t="shared" si="125"/>
        <v>0</v>
      </c>
      <c r="AC793" s="281">
        <f t="shared" si="122"/>
        <v>0</v>
      </c>
      <c r="AD793" s="195" t="str">
        <f>IFERROR((VLOOKUP(X793&amp;Y793&amp;Z793,'AP Scores'!$F$2:$G$1500,2,FALSE)), "")</f>
        <v/>
      </c>
      <c r="AE793" s="276"/>
      <c r="AF793" s="282"/>
      <c r="AG793" s="278">
        <f t="shared" si="123"/>
        <v>0</v>
      </c>
      <c r="AH793" s="280"/>
      <c r="AI793" s="280"/>
      <c r="AJ793" s="281" cm="1">
        <f t="array" ref="AJ793">IFERROR(_xlfn.IFS(AG793*AH793*AI793&gt;0,AG793*AH793*AI793,Q793&gt;0,Q793),0)</f>
        <v>0</v>
      </c>
      <c r="AK793" s="281">
        <f t="shared" si="126"/>
        <v>0</v>
      </c>
      <c r="AL793" s="278">
        <f t="shared" si="127"/>
        <v>0</v>
      </c>
      <c r="AM793" s="196" t="str" cm="1">
        <f t="array" ref="AM793">IFERROR(_xlfn.IFS(IFERROR(VLOOKUP(AG793&amp;AH793&amp;AI793,'AP Scores'!$F$2:$G$1500,2,FALSE),"")&lt;&gt;"",VLOOKUP(AG793&amp;AH793&amp;AI793,'AP Scores'!$F$2:$G$1500,2,FALSE),T793&lt;&gt;"",T793),"")</f>
        <v/>
      </c>
    </row>
    <row r="794" spans="1:39" ht="15">
      <c r="A794" s="106">
        <v>781</v>
      </c>
      <c r="B794" s="275"/>
      <c r="C794" s="275"/>
      <c r="D794" s="275"/>
      <c r="E794" s="203"/>
      <c r="F794" s="276"/>
      <c r="G794" s="276"/>
      <c r="H794" s="276"/>
      <c r="I794" s="277"/>
      <c r="J794" s="276"/>
      <c r="K794" s="204"/>
      <c r="L794" s="276"/>
      <c r="M794" s="276"/>
      <c r="N794" s="277"/>
      <c r="O794" s="276"/>
      <c r="P794" s="277"/>
      <c r="Q794" s="194">
        <f t="shared" si="128"/>
        <v>0</v>
      </c>
      <c r="R794" s="355">
        <f t="shared" si="124"/>
        <v>0</v>
      </c>
      <c r="S794" s="278">
        <f t="shared" si="120"/>
        <v>0</v>
      </c>
      <c r="T794" s="195" t="str">
        <f>IFERROR((VLOOKUP(I794&amp;N794&amp;P794,'AP Scores'!$F$2:$G$1500,2,FALSE)), "")</f>
        <v/>
      </c>
      <c r="U794" s="276"/>
      <c r="V794" s="279"/>
      <c r="W794" s="275"/>
      <c r="X794" s="355">
        <f t="shared" si="121"/>
        <v>0</v>
      </c>
      <c r="Y794" s="280"/>
      <c r="Z794" s="280"/>
      <c r="AA794" s="281">
        <f t="shared" si="129"/>
        <v>0</v>
      </c>
      <c r="AB794" s="281">
        <f t="shared" si="125"/>
        <v>0</v>
      </c>
      <c r="AC794" s="281">
        <f t="shared" si="122"/>
        <v>0</v>
      </c>
      <c r="AD794" s="195" t="str">
        <f>IFERROR((VLOOKUP(X794&amp;Y794&amp;Z794,'AP Scores'!$F$2:$G$1500,2,FALSE)), "")</f>
        <v/>
      </c>
      <c r="AE794" s="276"/>
      <c r="AF794" s="282"/>
      <c r="AG794" s="278">
        <f t="shared" si="123"/>
        <v>0</v>
      </c>
      <c r="AH794" s="280"/>
      <c r="AI794" s="280"/>
      <c r="AJ794" s="281" cm="1">
        <f t="array" ref="AJ794">IFERROR(_xlfn.IFS(AG794*AH794*AI794&gt;0,AG794*AH794*AI794,Q794&gt;0,Q794),0)</f>
        <v>0</v>
      </c>
      <c r="AK794" s="281">
        <f t="shared" si="126"/>
        <v>0</v>
      </c>
      <c r="AL794" s="278">
        <f t="shared" si="127"/>
        <v>0</v>
      </c>
      <c r="AM794" s="196" t="str" cm="1">
        <f t="array" ref="AM794">IFERROR(_xlfn.IFS(IFERROR(VLOOKUP(AG794&amp;AH794&amp;AI794,'AP Scores'!$F$2:$G$1500,2,FALSE),"")&lt;&gt;"",VLOOKUP(AG794&amp;AH794&amp;AI794,'AP Scores'!$F$2:$G$1500,2,FALSE),T794&lt;&gt;"",T794),"")</f>
        <v/>
      </c>
    </row>
    <row r="795" spans="1:39" ht="15">
      <c r="A795" s="106">
        <v>782</v>
      </c>
      <c r="B795" s="275"/>
      <c r="C795" s="275"/>
      <c r="D795" s="275"/>
      <c r="E795" s="203"/>
      <c r="F795" s="276"/>
      <c r="G795" s="276"/>
      <c r="H795" s="276"/>
      <c r="I795" s="277"/>
      <c r="J795" s="276"/>
      <c r="K795" s="204"/>
      <c r="L795" s="276"/>
      <c r="M795" s="276"/>
      <c r="N795" s="277"/>
      <c r="O795" s="276"/>
      <c r="P795" s="277"/>
      <c r="Q795" s="194">
        <f t="shared" si="128"/>
        <v>0</v>
      </c>
      <c r="R795" s="355">
        <f t="shared" si="124"/>
        <v>0</v>
      </c>
      <c r="S795" s="278">
        <f t="shared" si="120"/>
        <v>0</v>
      </c>
      <c r="T795" s="195" t="str">
        <f>IFERROR((VLOOKUP(I795&amp;N795&amp;P795,'AP Scores'!$F$2:$G$1500,2,FALSE)), "")</f>
        <v/>
      </c>
      <c r="U795" s="276"/>
      <c r="V795" s="279"/>
      <c r="W795" s="275"/>
      <c r="X795" s="355">
        <f t="shared" si="121"/>
        <v>0</v>
      </c>
      <c r="Y795" s="280"/>
      <c r="Z795" s="280"/>
      <c r="AA795" s="281">
        <f t="shared" si="129"/>
        <v>0</v>
      </c>
      <c r="AB795" s="281">
        <f t="shared" si="125"/>
        <v>0</v>
      </c>
      <c r="AC795" s="281">
        <f t="shared" si="122"/>
        <v>0</v>
      </c>
      <c r="AD795" s="195" t="str">
        <f>IFERROR((VLOOKUP(X795&amp;Y795&amp;Z795,'AP Scores'!$F$2:$G$1500,2,FALSE)), "")</f>
        <v/>
      </c>
      <c r="AE795" s="276"/>
      <c r="AF795" s="282"/>
      <c r="AG795" s="278">
        <f t="shared" si="123"/>
        <v>0</v>
      </c>
      <c r="AH795" s="280"/>
      <c r="AI795" s="280"/>
      <c r="AJ795" s="281" cm="1">
        <f t="array" ref="AJ795">IFERROR(_xlfn.IFS(AG795*AH795*AI795&gt;0,AG795*AH795*AI795,Q795&gt;0,Q795),0)</f>
        <v>0</v>
      </c>
      <c r="AK795" s="281">
        <f t="shared" si="126"/>
        <v>0</v>
      </c>
      <c r="AL795" s="278">
        <f t="shared" si="127"/>
        <v>0</v>
      </c>
      <c r="AM795" s="196" t="str" cm="1">
        <f t="array" ref="AM795">IFERROR(_xlfn.IFS(IFERROR(VLOOKUP(AG795&amp;AH795&amp;AI795,'AP Scores'!$F$2:$G$1500,2,FALSE),"")&lt;&gt;"",VLOOKUP(AG795&amp;AH795&amp;AI795,'AP Scores'!$F$2:$G$1500,2,FALSE),T795&lt;&gt;"",T795),"")</f>
        <v/>
      </c>
    </row>
    <row r="796" spans="1:39" ht="15">
      <c r="A796" s="106">
        <v>783</v>
      </c>
      <c r="B796" s="275"/>
      <c r="C796" s="275"/>
      <c r="D796" s="275"/>
      <c r="E796" s="203"/>
      <c r="F796" s="276"/>
      <c r="G796" s="276"/>
      <c r="H796" s="276"/>
      <c r="I796" s="277"/>
      <c r="J796" s="276"/>
      <c r="K796" s="204"/>
      <c r="L796" s="276"/>
      <c r="M796" s="276"/>
      <c r="N796" s="277"/>
      <c r="O796" s="276"/>
      <c r="P796" s="277"/>
      <c r="Q796" s="194">
        <f t="shared" si="128"/>
        <v>0</v>
      </c>
      <c r="R796" s="355">
        <f t="shared" si="124"/>
        <v>0</v>
      </c>
      <c r="S796" s="278">
        <f t="shared" si="120"/>
        <v>0</v>
      </c>
      <c r="T796" s="195" t="str">
        <f>IFERROR((VLOOKUP(I796&amp;N796&amp;P796,'AP Scores'!$F$2:$G$1500,2,FALSE)), "")</f>
        <v/>
      </c>
      <c r="U796" s="276"/>
      <c r="V796" s="279"/>
      <c r="W796" s="275"/>
      <c r="X796" s="355">
        <f t="shared" si="121"/>
        <v>0</v>
      </c>
      <c r="Y796" s="280"/>
      <c r="Z796" s="280"/>
      <c r="AA796" s="281">
        <f t="shared" si="129"/>
        <v>0</v>
      </c>
      <c r="AB796" s="281">
        <f t="shared" si="125"/>
        <v>0</v>
      </c>
      <c r="AC796" s="281">
        <f t="shared" si="122"/>
        <v>0</v>
      </c>
      <c r="AD796" s="195" t="str">
        <f>IFERROR((VLOOKUP(X796&amp;Y796&amp;Z796,'AP Scores'!$F$2:$G$1500,2,FALSE)), "")</f>
        <v/>
      </c>
      <c r="AE796" s="276"/>
      <c r="AF796" s="282"/>
      <c r="AG796" s="278">
        <f t="shared" si="123"/>
        <v>0</v>
      </c>
      <c r="AH796" s="280"/>
      <c r="AI796" s="280"/>
      <c r="AJ796" s="281" cm="1">
        <f t="array" ref="AJ796">IFERROR(_xlfn.IFS(AG796*AH796*AI796&gt;0,AG796*AH796*AI796,Q796&gt;0,Q796),0)</f>
        <v>0</v>
      </c>
      <c r="AK796" s="281">
        <f t="shared" si="126"/>
        <v>0</v>
      </c>
      <c r="AL796" s="278">
        <f t="shared" si="127"/>
        <v>0</v>
      </c>
      <c r="AM796" s="196" t="str" cm="1">
        <f t="array" ref="AM796">IFERROR(_xlfn.IFS(IFERROR(VLOOKUP(AG796&amp;AH796&amp;AI796,'AP Scores'!$F$2:$G$1500,2,FALSE),"")&lt;&gt;"",VLOOKUP(AG796&amp;AH796&amp;AI796,'AP Scores'!$F$2:$G$1500,2,FALSE),T796&lt;&gt;"",T796),"")</f>
        <v/>
      </c>
    </row>
    <row r="797" spans="1:39" ht="15">
      <c r="A797" s="106">
        <v>784</v>
      </c>
      <c r="B797" s="275"/>
      <c r="C797" s="275"/>
      <c r="D797" s="275"/>
      <c r="E797" s="203"/>
      <c r="F797" s="276"/>
      <c r="G797" s="276"/>
      <c r="H797" s="276"/>
      <c r="I797" s="277"/>
      <c r="J797" s="276"/>
      <c r="K797" s="204"/>
      <c r="L797" s="276"/>
      <c r="M797" s="276"/>
      <c r="N797" s="277"/>
      <c r="O797" s="276"/>
      <c r="P797" s="277"/>
      <c r="Q797" s="194">
        <f t="shared" si="128"/>
        <v>0</v>
      </c>
      <c r="R797" s="355">
        <f t="shared" si="124"/>
        <v>0</v>
      </c>
      <c r="S797" s="278">
        <f t="shared" si="120"/>
        <v>0</v>
      </c>
      <c r="T797" s="195" t="str">
        <f>IFERROR((VLOOKUP(I797&amp;N797&amp;P797,'AP Scores'!$F$2:$G$1500,2,FALSE)), "")</f>
        <v/>
      </c>
      <c r="U797" s="276"/>
      <c r="V797" s="279"/>
      <c r="W797" s="275"/>
      <c r="X797" s="355">
        <f t="shared" si="121"/>
        <v>0</v>
      </c>
      <c r="Y797" s="280"/>
      <c r="Z797" s="280"/>
      <c r="AA797" s="281">
        <f t="shared" si="129"/>
        <v>0</v>
      </c>
      <c r="AB797" s="281">
        <f t="shared" si="125"/>
        <v>0</v>
      </c>
      <c r="AC797" s="281">
        <f t="shared" si="122"/>
        <v>0</v>
      </c>
      <c r="AD797" s="195" t="str">
        <f>IFERROR((VLOOKUP(X797&amp;Y797&amp;Z797,'AP Scores'!$F$2:$G$1500,2,FALSE)), "")</f>
        <v/>
      </c>
      <c r="AE797" s="276"/>
      <c r="AF797" s="282"/>
      <c r="AG797" s="278">
        <f t="shared" si="123"/>
        <v>0</v>
      </c>
      <c r="AH797" s="280"/>
      <c r="AI797" s="280"/>
      <c r="AJ797" s="281" cm="1">
        <f t="array" ref="AJ797">IFERROR(_xlfn.IFS(AG797*AH797*AI797&gt;0,AG797*AH797*AI797,Q797&gt;0,Q797),0)</f>
        <v>0</v>
      </c>
      <c r="AK797" s="281">
        <f t="shared" si="126"/>
        <v>0</v>
      </c>
      <c r="AL797" s="278">
        <f t="shared" si="127"/>
        <v>0</v>
      </c>
      <c r="AM797" s="196" t="str" cm="1">
        <f t="array" ref="AM797">IFERROR(_xlfn.IFS(IFERROR(VLOOKUP(AG797&amp;AH797&amp;AI797,'AP Scores'!$F$2:$G$1500,2,FALSE),"")&lt;&gt;"",VLOOKUP(AG797&amp;AH797&amp;AI797,'AP Scores'!$F$2:$G$1500,2,FALSE),T797&lt;&gt;"",T797),"")</f>
        <v/>
      </c>
    </row>
    <row r="798" spans="1:39" ht="15">
      <c r="A798" s="106">
        <v>785</v>
      </c>
      <c r="B798" s="275"/>
      <c r="C798" s="275"/>
      <c r="D798" s="275"/>
      <c r="E798" s="203"/>
      <c r="F798" s="276"/>
      <c r="G798" s="276"/>
      <c r="H798" s="276"/>
      <c r="I798" s="277"/>
      <c r="J798" s="276"/>
      <c r="K798" s="204"/>
      <c r="L798" s="276"/>
      <c r="M798" s="276"/>
      <c r="N798" s="277"/>
      <c r="O798" s="276"/>
      <c r="P798" s="277"/>
      <c r="Q798" s="194">
        <f t="shared" si="128"/>
        <v>0</v>
      </c>
      <c r="R798" s="355">
        <f t="shared" si="124"/>
        <v>0</v>
      </c>
      <c r="S798" s="278">
        <f t="shared" si="120"/>
        <v>0</v>
      </c>
      <c r="T798" s="195" t="str">
        <f>IFERROR((VLOOKUP(I798&amp;N798&amp;P798,'AP Scores'!$F$2:$G$1500,2,FALSE)), "")</f>
        <v/>
      </c>
      <c r="U798" s="276"/>
      <c r="V798" s="279"/>
      <c r="W798" s="275"/>
      <c r="X798" s="355">
        <f t="shared" si="121"/>
        <v>0</v>
      </c>
      <c r="Y798" s="280"/>
      <c r="Z798" s="280"/>
      <c r="AA798" s="281">
        <f t="shared" si="129"/>
        <v>0</v>
      </c>
      <c r="AB798" s="281">
        <f t="shared" si="125"/>
        <v>0</v>
      </c>
      <c r="AC798" s="281">
        <f t="shared" si="122"/>
        <v>0</v>
      </c>
      <c r="AD798" s="195" t="str">
        <f>IFERROR((VLOOKUP(X798&amp;Y798&amp;Z798,'AP Scores'!$F$2:$G$1500,2,FALSE)), "")</f>
        <v/>
      </c>
      <c r="AE798" s="276"/>
      <c r="AF798" s="282"/>
      <c r="AG798" s="278">
        <f t="shared" si="123"/>
        <v>0</v>
      </c>
      <c r="AH798" s="280"/>
      <c r="AI798" s="280"/>
      <c r="AJ798" s="281" cm="1">
        <f t="array" ref="AJ798">IFERROR(_xlfn.IFS(AG798*AH798*AI798&gt;0,AG798*AH798*AI798,Q798&gt;0,Q798),0)</f>
        <v>0</v>
      </c>
      <c r="AK798" s="281">
        <f t="shared" si="126"/>
        <v>0</v>
      </c>
      <c r="AL798" s="278">
        <f t="shared" si="127"/>
        <v>0</v>
      </c>
      <c r="AM798" s="196" t="str" cm="1">
        <f t="array" ref="AM798">IFERROR(_xlfn.IFS(IFERROR(VLOOKUP(AG798&amp;AH798&amp;AI798,'AP Scores'!$F$2:$G$1500,2,FALSE),"")&lt;&gt;"",VLOOKUP(AG798&amp;AH798&amp;AI798,'AP Scores'!$F$2:$G$1500,2,FALSE),T798&lt;&gt;"",T798),"")</f>
        <v/>
      </c>
    </row>
    <row r="799" spans="1:39" ht="15">
      <c r="A799" s="106">
        <v>786</v>
      </c>
      <c r="B799" s="275"/>
      <c r="C799" s="275"/>
      <c r="D799" s="275"/>
      <c r="E799" s="203"/>
      <c r="F799" s="276"/>
      <c r="G799" s="276"/>
      <c r="H799" s="276"/>
      <c r="I799" s="277"/>
      <c r="J799" s="276"/>
      <c r="K799" s="204"/>
      <c r="L799" s="276"/>
      <c r="M799" s="276"/>
      <c r="N799" s="277"/>
      <c r="O799" s="276"/>
      <c r="P799" s="277"/>
      <c r="Q799" s="194">
        <f t="shared" si="128"/>
        <v>0</v>
      </c>
      <c r="R799" s="355">
        <f t="shared" si="124"/>
        <v>0</v>
      </c>
      <c r="S799" s="278">
        <f t="shared" si="120"/>
        <v>0</v>
      </c>
      <c r="T799" s="195" t="str">
        <f>IFERROR((VLOOKUP(I799&amp;N799&amp;P799,'AP Scores'!$F$2:$G$1500,2,FALSE)), "")</f>
        <v/>
      </c>
      <c r="U799" s="276"/>
      <c r="V799" s="279"/>
      <c r="W799" s="275"/>
      <c r="X799" s="355">
        <f t="shared" si="121"/>
        <v>0</v>
      </c>
      <c r="Y799" s="280"/>
      <c r="Z799" s="280"/>
      <c r="AA799" s="281">
        <f t="shared" si="129"/>
        <v>0</v>
      </c>
      <c r="AB799" s="281">
        <f t="shared" si="125"/>
        <v>0</v>
      </c>
      <c r="AC799" s="281">
        <f t="shared" si="122"/>
        <v>0</v>
      </c>
      <c r="AD799" s="195" t="str">
        <f>IFERROR((VLOOKUP(X799&amp;Y799&amp;Z799,'AP Scores'!$F$2:$G$1500,2,FALSE)), "")</f>
        <v/>
      </c>
      <c r="AE799" s="276"/>
      <c r="AF799" s="282"/>
      <c r="AG799" s="278">
        <f t="shared" si="123"/>
        <v>0</v>
      </c>
      <c r="AH799" s="280"/>
      <c r="AI799" s="280"/>
      <c r="AJ799" s="281" cm="1">
        <f t="array" ref="AJ799">IFERROR(_xlfn.IFS(AG799*AH799*AI799&gt;0,AG799*AH799*AI799,Q799&gt;0,Q799),0)</f>
        <v>0</v>
      </c>
      <c r="AK799" s="281">
        <f t="shared" si="126"/>
        <v>0</v>
      </c>
      <c r="AL799" s="278">
        <f t="shared" si="127"/>
        <v>0</v>
      </c>
      <c r="AM799" s="196" t="str" cm="1">
        <f t="array" ref="AM799">IFERROR(_xlfn.IFS(IFERROR(VLOOKUP(AG799&amp;AH799&amp;AI799,'AP Scores'!$F$2:$G$1500,2,FALSE),"")&lt;&gt;"",VLOOKUP(AG799&amp;AH799&amp;AI799,'AP Scores'!$F$2:$G$1500,2,FALSE),T799&lt;&gt;"",T799),"")</f>
        <v/>
      </c>
    </row>
    <row r="800" spans="1:39" ht="15">
      <c r="A800" s="106">
        <v>787</v>
      </c>
      <c r="B800" s="275"/>
      <c r="C800" s="275"/>
      <c r="D800" s="275"/>
      <c r="E800" s="203"/>
      <c r="F800" s="276"/>
      <c r="G800" s="276"/>
      <c r="H800" s="276"/>
      <c r="I800" s="277"/>
      <c r="J800" s="276"/>
      <c r="K800" s="204"/>
      <c r="L800" s="276"/>
      <c r="M800" s="276"/>
      <c r="N800" s="277"/>
      <c r="O800" s="276"/>
      <c r="P800" s="277"/>
      <c r="Q800" s="194">
        <f t="shared" si="128"/>
        <v>0</v>
      </c>
      <c r="R800" s="355">
        <f t="shared" si="124"/>
        <v>0</v>
      </c>
      <c r="S800" s="278">
        <f t="shared" si="120"/>
        <v>0</v>
      </c>
      <c r="T800" s="195" t="str">
        <f>IFERROR((VLOOKUP(I800&amp;N800&amp;P800,'AP Scores'!$F$2:$G$1500,2,FALSE)), "")</f>
        <v/>
      </c>
      <c r="U800" s="276"/>
      <c r="V800" s="279"/>
      <c r="W800" s="275"/>
      <c r="X800" s="355">
        <f t="shared" si="121"/>
        <v>0</v>
      </c>
      <c r="Y800" s="280"/>
      <c r="Z800" s="280"/>
      <c r="AA800" s="281">
        <f t="shared" si="129"/>
        <v>0</v>
      </c>
      <c r="AB800" s="281">
        <f t="shared" si="125"/>
        <v>0</v>
      </c>
      <c r="AC800" s="281">
        <f t="shared" si="122"/>
        <v>0</v>
      </c>
      <c r="AD800" s="195" t="str">
        <f>IFERROR((VLOOKUP(X800&amp;Y800&amp;Z800,'AP Scores'!$F$2:$G$1500,2,FALSE)), "")</f>
        <v/>
      </c>
      <c r="AE800" s="276"/>
      <c r="AF800" s="282"/>
      <c r="AG800" s="278">
        <f t="shared" si="123"/>
        <v>0</v>
      </c>
      <c r="AH800" s="280"/>
      <c r="AI800" s="280"/>
      <c r="AJ800" s="281" cm="1">
        <f t="array" ref="AJ800">IFERROR(_xlfn.IFS(AG800*AH800*AI800&gt;0,AG800*AH800*AI800,Q800&gt;0,Q800),0)</f>
        <v>0</v>
      </c>
      <c r="AK800" s="281">
        <f t="shared" si="126"/>
        <v>0</v>
      </c>
      <c r="AL800" s="278">
        <f t="shared" si="127"/>
        <v>0</v>
      </c>
      <c r="AM800" s="196" t="str" cm="1">
        <f t="array" ref="AM800">IFERROR(_xlfn.IFS(IFERROR(VLOOKUP(AG800&amp;AH800&amp;AI800,'AP Scores'!$F$2:$G$1500,2,FALSE),"")&lt;&gt;"",VLOOKUP(AG800&amp;AH800&amp;AI800,'AP Scores'!$F$2:$G$1500,2,FALSE),T800&lt;&gt;"",T800),"")</f>
        <v/>
      </c>
    </row>
    <row r="801" spans="1:39" ht="15">
      <c r="A801" s="106">
        <v>788</v>
      </c>
      <c r="B801" s="275"/>
      <c r="C801" s="275"/>
      <c r="D801" s="275"/>
      <c r="E801" s="203"/>
      <c r="F801" s="276"/>
      <c r="G801" s="276"/>
      <c r="H801" s="276"/>
      <c r="I801" s="277"/>
      <c r="J801" s="276"/>
      <c r="K801" s="204"/>
      <c r="L801" s="276"/>
      <c r="M801" s="276"/>
      <c r="N801" s="277"/>
      <c r="O801" s="276"/>
      <c r="P801" s="277"/>
      <c r="Q801" s="194">
        <f t="shared" si="128"/>
        <v>0</v>
      </c>
      <c r="R801" s="355">
        <f t="shared" si="124"/>
        <v>0</v>
      </c>
      <c r="S801" s="278">
        <f t="shared" si="120"/>
        <v>0</v>
      </c>
      <c r="T801" s="195" t="str">
        <f>IFERROR((VLOOKUP(I801&amp;N801&amp;P801,'AP Scores'!$F$2:$G$1500,2,FALSE)), "")</f>
        <v/>
      </c>
      <c r="U801" s="276"/>
      <c r="V801" s="279"/>
      <c r="W801" s="275"/>
      <c r="X801" s="355">
        <f t="shared" si="121"/>
        <v>0</v>
      </c>
      <c r="Y801" s="280"/>
      <c r="Z801" s="280"/>
      <c r="AA801" s="281">
        <f t="shared" si="129"/>
        <v>0</v>
      </c>
      <c r="AB801" s="281">
        <f t="shared" si="125"/>
        <v>0</v>
      </c>
      <c r="AC801" s="281">
        <f t="shared" si="122"/>
        <v>0</v>
      </c>
      <c r="AD801" s="195" t="str">
        <f>IFERROR((VLOOKUP(X801&amp;Y801&amp;Z801,'AP Scores'!$F$2:$G$1500,2,FALSE)), "")</f>
        <v/>
      </c>
      <c r="AE801" s="276"/>
      <c r="AF801" s="282"/>
      <c r="AG801" s="278">
        <f t="shared" si="123"/>
        <v>0</v>
      </c>
      <c r="AH801" s="280"/>
      <c r="AI801" s="280"/>
      <c r="AJ801" s="281" cm="1">
        <f t="array" ref="AJ801">IFERROR(_xlfn.IFS(AG801*AH801*AI801&gt;0,AG801*AH801*AI801,Q801&gt;0,Q801),0)</f>
        <v>0</v>
      </c>
      <c r="AK801" s="281">
        <f t="shared" si="126"/>
        <v>0</v>
      </c>
      <c r="AL801" s="278">
        <f t="shared" si="127"/>
        <v>0</v>
      </c>
      <c r="AM801" s="196" t="str" cm="1">
        <f t="array" ref="AM801">IFERROR(_xlfn.IFS(IFERROR(VLOOKUP(AG801&amp;AH801&amp;AI801,'AP Scores'!$F$2:$G$1500,2,FALSE),"")&lt;&gt;"",VLOOKUP(AG801&amp;AH801&amp;AI801,'AP Scores'!$F$2:$G$1500,2,FALSE),T801&lt;&gt;"",T801),"")</f>
        <v/>
      </c>
    </row>
    <row r="802" spans="1:39" ht="15">
      <c r="A802" s="106">
        <v>789</v>
      </c>
      <c r="B802" s="275"/>
      <c r="C802" s="275"/>
      <c r="D802" s="275"/>
      <c r="E802" s="203"/>
      <c r="F802" s="276"/>
      <c r="G802" s="276"/>
      <c r="H802" s="276"/>
      <c r="I802" s="277"/>
      <c r="J802" s="276"/>
      <c r="K802" s="204"/>
      <c r="L802" s="276"/>
      <c r="M802" s="276"/>
      <c r="N802" s="277"/>
      <c r="O802" s="276"/>
      <c r="P802" s="277"/>
      <c r="Q802" s="194">
        <f t="shared" si="128"/>
        <v>0</v>
      </c>
      <c r="R802" s="355">
        <f t="shared" si="124"/>
        <v>0</v>
      </c>
      <c r="S802" s="278">
        <f t="shared" si="120"/>
        <v>0</v>
      </c>
      <c r="T802" s="195" t="str">
        <f>IFERROR((VLOOKUP(I802&amp;N802&amp;P802,'AP Scores'!$F$2:$G$1500,2,FALSE)), "")</f>
        <v/>
      </c>
      <c r="U802" s="276"/>
      <c r="V802" s="279"/>
      <c r="W802" s="275"/>
      <c r="X802" s="355">
        <f t="shared" si="121"/>
        <v>0</v>
      </c>
      <c r="Y802" s="280"/>
      <c r="Z802" s="280"/>
      <c r="AA802" s="281">
        <f t="shared" si="129"/>
        <v>0</v>
      </c>
      <c r="AB802" s="281">
        <f t="shared" si="125"/>
        <v>0</v>
      </c>
      <c r="AC802" s="281">
        <f t="shared" si="122"/>
        <v>0</v>
      </c>
      <c r="AD802" s="195" t="str">
        <f>IFERROR((VLOOKUP(X802&amp;Y802&amp;Z802,'AP Scores'!$F$2:$G$1500,2,FALSE)), "")</f>
        <v/>
      </c>
      <c r="AE802" s="276"/>
      <c r="AF802" s="282"/>
      <c r="AG802" s="278">
        <f t="shared" si="123"/>
        <v>0</v>
      </c>
      <c r="AH802" s="280"/>
      <c r="AI802" s="280"/>
      <c r="AJ802" s="281" cm="1">
        <f t="array" ref="AJ802">IFERROR(_xlfn.IFS(AG802*AH802*AI802&gt;0,AG802*AH802*AI802,Q802&gt;0,Q802),0)</f>
        <v>0</v>
      </c>
      <c r="AK802" s="281">
        <f t="shared" si="126"/>
        <v>0</v>
      </c>
      <c r="AL802" s="278">
        <f t="shared" si="127"/>
        <v>0</v>
      </c>
      <c r="AM802" s="196" t="str" cm="1">
        <f t="array" ref="AM802">IFERROR(_xlfn.IFS(IFERROR(VLOOKUP(AG802&amp;AH802&amp;AI802,'AP Scores'!$F$2:$G$1500,2,FALSE),"")&lt;&gt;"",VLOOKUP(AG802&amp;AH802&amp;AI802,'AP Scores'!$F$2:$G$1500,2,FALSE),T802&lt;&gt;"",T802),"")</f>
        <v/>
      </c>
    </row>
    <row r="803" spans="1:39" ht="15">
      <c r="A803" s="106">
        <v>790</v>
      </c>
      <c r="B803" s="275"/>
      <c r="C803" s="275"/>
      <c r="D803" s="275"/>
      <c r="E803" s="203"/>
      <c r="F803" s="276"/>
      <c r="G803" s="276"/>
      <c r="H803" s="276"/>
      <c r="I803" s="277"/>
      <c r="J803" s="276"/>
      <c r="K803" s="204"/>
      <c r="L803" s="276"/>
      <c r="M803" s="276"/>
      <c r="N803" s="277"/>
      <c r="O803" s="276"/>
      <c r="P803" s="277"/>
      <c r="Q803" s="194">
        <f t="shared" si="128"/>
        <v>0</v>
      </c>
      <c r="R803" s="355">
        <f t="shared" si="124"/>
        <v>0</v>
      </c>
      <c r="S803" s="278">
        <f t="shared" si="120"/>
        <v>0</v>
      </c>
      <c r="T803" s="195" t="str">
        <f>IFERROR((VLOOKUP(I803&amp;N803&amp;P803,'AP Scores'!$F$2:$G$1500,2,FALSE)), "")</f>
        <v/>
      </c>
      <c r="U803" s="276"/>
      <c r="V803" s="279"/>
      <c r="W803" s="275"/>
      <c r="X803" s="355">
        <f t="shared" si="121"/>
        <v>0</v>
      </c>
      <c r="Y803" s="280"/>
      <c r="Z803" s="280"/>
      <c r="AA803" s="281">
        <f t="shared" si="129"/>
        <v>0</v>
      </c>
      <c r="AB803" s="281">
        <f t="shared" si="125"/>
        <v>0</v>
      </c>
      <c r="AC803" s="281">
        <f t="shared" si="122"/>
        <v>0</v>
      </c>
      <c r="AD803" s="195" t="str">
        <f>IFERROR((VLOOKUP(X803&amp;Y803&amp;Z803,'AP Scores'!$F$2:$G$1500,2,FALSE)), "")</f>
        <v/>
      </c>
      <c r="AE803" s="276"/>
      <c r="AF803" s="282"/>
      <c r="AG803" s="278">
        <f t="shared" si="123"/>
        <v>0</v>
      </c>
      <c r="AH803" s="280"/>
      <c r="AI803" s="280"/>
      <c r="AJ803" s="281" cm="1">
        <f t="array" ref="AJ803">IFERROR(_xlfn.IFS(AG803*AH803*AI803&gt;0,AG803*AH803*AI803,Q803&gt;0,Q803),0)</f>
        <v>0</v>
      </c>
      <c r="AK803" s="281">
        <f t="shared" si="126"/>
        <v>0</v>
      </c>
      <c r="AL803" s="278">
        <f t="shared" si="127"/>
        <v>0</v>
      </c>
      <c r="AM803" s="196" t="str" cm="1">
        <f t="array" ref="AM803">IFERROR(_xlfn.IFS(IFERROR(VLOOKUP(AG803&amp;AH803&amp;AI803,'AP Scores'!$F$2:$G$1500,2,FALSE),"")&lt;&gt;"",VLOOKUP(AG803&amp;AH803&amp;AI803,'AP Scores'!$F$2:$G$1500,2,FALSE),T803&lt;&gt;"",T803),"")</f>
        <v/>
      </c>
    </row>
    <row r="804" spans="1:39" ht="15">
      <c r="A804" s="106">
        <v>791</v>
      </c>
      <c r="B804" s="275"/>
      <c r="C804" s="275"/>
      <c r="D804" s="275"/>
      <c r="E804" s="203"/>
      <c r="F804" s="276"/>
      <c r="G804" s="276"/>
      <c r="H804" s="276"/>
      <c r="I804" s="277"/>
      <c r="J804" s="276"/>
      <c r="K804" s="204"/>
      <c r="L804" s="276"/>
      <c r="M804" s="276"/>
      <c r="N804" s="277"/>
      <c r="O804" s="276"/>
      <c r="P804" s="277"/>
      <c r="Q804" s="194">
        <f t="shared" si="128"/>
        <v>0</v>
      </c>
      <c r="R804" s="355">
        <f t="shared" si="124"/>
        <v>0</v>
      </c>
      <c r="S804" s="278">
        <f t="shared" si="120"/>
        <v>0</v>
      </c>
      <c r="T804" s="195" t="str">
        <f>IFERROR((VLOOKUP(I804&amp;N804&amp;P804,'AP Scores'!$F$2:$G$1500,2,FALSE)), "")</f>
        <v/>
      </c>
      <c r="U804" s="276"/>
      <c r="V804" s="279"/>
      <c r="W804" s="275"/>
      <c r="X804" s="355">
        <f t="shared" si="121"/>
        <v>0</v>
      </c>
      <c r="Y804" s="280"/>
      <c r="Z804" s="280"/>
      <c r="AA804" s="281">
        <f t="shared" si="129"/>
        <v>0</v>
      </c>
      <c r="AB804" s="281">
        <f t="shared" si="125"/>
        <v>0</v>
      </c>
      <c r="AC804" s="281">
        <f t="shared" si="122"/>
        <v>0</v>
      </c>
      <c r="AD804" s="195" t="str">
        <f>IFERROR((VLOOKUP(X804&amp;Y804&amp;Z804,'AP Scores'!$F$2:$G$1500,2,FALSE)), "")</f>
        <v/>
      </c>
      <c r="AE804" s="276"/>
      <c r="AF804" s="282"/>
      <c r="AG804" s="278">
        <f t="shared" si="123"/>
        <v>0</v>
      </c>
      <c r="AH804" s="280"/>
      <c r="AI804" s="280"/>
      <c r="AJ804" s="281" cm="1">
        <f t="array" ref="AJ804">IFERROR(_xlfn.IFS(AG804*AH804*AI804&gt;0,AG804*AH804*AI804,Q804&gt;0,Q804),0)</f>
        <v>0</v>
      </c>
      <c r="AK804" s="281">
        <f t="shared" si="126"/>
        <v>0</v>
      </c>
      <c r="AL804" s="278">
        <f t="shared" si="127"/>
        <v>0</v>
      </c>
      <c r="AM804" s="196" t="str" cm="1">
        <f t="array" ref="AM804">IFERROR(_xlfn.IFS(IFERROR(VLOOKUP(AG804&amp;AH804&amp;AI804,'AP Scores'!$F$2:$G$1500,2,FALSE),"")&lt;&gt;"",VLOOKUP(AG804&amp;AH804&amp;AI804,'AP Scores'!$F$2:$G$1500,2,FALSE),T804&lt;&gt;"",T804),"")</f>
        <v/>
      </c>
    </row>
    <row r="805" spans="1:39" ht="15">
      <c r="A805" s="106">
        <v>792</v>
      </c>
      <c r="B805" s="275"/>
      <c r="C805" s="275"/>
      <c r="D805" s="275"/>
      <c r="E805" s="203"/>
      <c r="F805" s="276"/>
      <c r="G805" s="276"/>
      <c r="H805" s="276"/>
      <c r="I805" s="277"/>
      <c r="J805" s="276"/>
      <c r="K805" s="204"/>
      <c r="L805" s="276"/>
      <c r="M805" s="276"/>
      <c r="N805" s="277"/>
      <c r="O805" s="276"/>
      <c r="P805" s="277"/>
      <c r="Q805" s="194">
        <f t="shared" si="128"/>
        <v>0</v>
      </c>
      <c r="R805" s="355">
        <f t="shared" si="124"/>
        <v>0</v>
      </c>
      <c r="S805" s="278">
        <f t="shared" si="120"/>
        <v>0</v>
      </c>
      <c r="T805" s="195" t="str">
        <f>IFERROR((VLOOKUP(I805&amp;N805&amp;P805,'AP Scores'!$F$2:$G$1500,2,FALSE)), "")</f>
        <v/>
      </c>
      <c r="U805" s="276"/>
      <c r="V805" s="279"/>
      <c r="W805" s="275"/>
      <c r="X805" s="355">
        <f t="shared" si="121"/>
        <v>0</v>
      </c>
      <c r="Y805" s="280"/>
      <c r="Z805" s="280"/>
      <c r="AA805" s="281">
        <f t="shared" si="129"/>
        <v>0</v>
      </c>
      <c r="AB805" s="281">
        <f t="shared" si="125"/>
        <v>0</v>
      </c>
      <c r="AC805" s="281">
        <f t="shared" si="122"/>
        <v>0</v>
      </c>
      <c r="AD805" s="195" t="str">
        <f>IFERROR((VLOOKUP(X805&amp;Y805&amp;Z805,'AP Scores'!$F$2:$G$1500,2,FALSE)), "")</f>
        <v/>
      </c>
      <c r="AE805" s="276"/>
      <c r="AF805" s="282"/>
      <c r="AG805" s="278">
        <f t="shared" si="123"/>
        <v>0</v>
      </c>
      <c r="AH805" s="280"/>
      <c r="AI805" s="280"/>
      <c r="AJ805" s="281" cm="1">
        <f t="array" ref="AJ805">IFERROR(_xlfn.IFS(AG805*AH805*AI805&gt;0,AG805*AH805*AI805,Q805&gt;0,Q805),0)</f>
        <v>0</v>
      </c>
      <c r="AK805" s="281">
        <f t="shared" si="126"/>
        <v>0</v>
      </c>
      <c r="AL805" s="278">
        <f t="shared" si="127"/>
        <v>0</v>
      </c>
      <c r="AM805" s="196" t="str" cm="1">
        <f t="array" ref="AM805">IFERROR(_xlfn.IFS(IFERROR(VLOOKUP(AG805&amp;AH805&amp;AI805,'AP Scores'!$F$2:$G$1500,2,FALSE),"")&lt;&gt;"",VLOOKUP(AG805&amp;AH805&amp;AI805,'AP Scores'!$F$2:$G$1500,2,FALSE),T805&lt;&gt;"",T805),"")</f>
        <v/>
      </c>
    </row>
    <row r="806" spans="1:39" ht="15">
      <c r="A806" s="106">
        <v>793</v>
      </c>
      <c r="B806" s="275"/>
      <c r="C806" s="275"/>
      <c r="D806" s="275"/>
      <c r="E806" s="203"/>
      <c r="F806" s="276"/>
      <c r="G806" s="276"/>
      <c r="H806" s="276"/>
      <c r="I806" s="277"/>
      <c r="J806" s="276"/>
      <c r="K806" s="204"/>
      <c r="L806" s="276"/>
      <c r="M806" s="276"/>
      <c r="N806" s="277"/>
      <c r="O806" s="276"/>
      <c r="P806" s="277"/>
      <c r="Q806" s="194">
        <f t="shared" si="128"/>
        <v>0</v>
      </c>
      <c r="R806" s="355">
        <f t="shared" si="124"/>
        <v>0</v>
      </c>
      <c r="S806" s="278">
        <f t="shared" si="120"/>
        <v>0</v>
      </c>
      <c r="T806" s="195" t="str">
        <f>IFERROR((VLOOKUP(I806&amp;N806&amp;P806,'AP Scores'!$F$2:$G$1500,2,FALSE)), "")</f>
        <v/>
      </c>
      <c r="U806" s="276"/>
      <c r="V806" s="279"/>
      <c r="W806" s="275"/>
      <c r="X806" s="355">
        <f t="shared" si="121"/>
        <v>0</v>
      </c>
      <c r="Y806" s="280"/>
      <c r="Z806" s="280"/>
      <c r="AA806" s="281">
        <f t="shared" si="129"/>
        <v>0</v>
      </c>
      <c r="AB806" s="281">
        <f t="shared" si="125"/>
        <v>0</v>
      </c>
      <c r="AC806" s="281">
        <f t="shared" si="122"/>
        <v>0</v>
      </c>
      <c r="AD806" s="195" t="str">
        <f>IFERROR((VLOOKUP(X806&amp;Y806&amp;Z806,'AP Scores'!$F$2:$G$1500,2,FALSE)), "")</f>
        <v/>
      </c>
      <c r="AE806" s="276"/>
      <c r="AF806" s="282"/>
      <c r="AG806" s="278">
        <f t="shared" si="123"/>
        <v>0</v>
      </c>
      <c r="AH806" s="280"/>
      <c r="AI806" s="280"/>
      <c r="AJ806" s="281" cm="1">
        <f t="array" ref="AJ806">IFERROR(_xlfn.IFS(AG806*AH806*AI806&gt;0,AG806*AH806*AI806,Q806&gt;0,Q806),0)</f>
        <v>0</v>
      </c>
      <c r="AK806" s="281">
        <f t="shared" si="126"/>
        <v>0</v>
      </c>
      <c r="AL806" s="278">
        <f t="shared" si="127"/>
        <v>0</v>
      </c>
      <c r="AM806" s="196" t="str" cm="1">
        <f t="array" ref="AM806">IFERROR(_xlfn.IFS(IFERROR(VLOOKUP(AG806&amp;AH806&amp;AI806,'AP Scores'!$F$2:$G$1500,2,FALSE),"")&lt;&gt;"",VLOOKUP(AG806&amp;AH806&amp;AI806,'AP Scores'!$F$2:$G$1500,2,FALSE),T806&lt;&gt;"",T806),"")</f>
        <v/>
      </c>
    </row>
    <row r="807" spans="1:39" ht="15">
      <c r="A807" s="106">
        <v>794</v>
      </c>
      <c r="B807" s="275"/>
      <c r="C807" s="275"/>
      <c r="D807" s="275"/>
      <c r="E807" s="203"/>
      <c r="F807" s="276"/>
      <c r="G807" s="276"/>
      <c r="H807" s="276"/>
      <c r="I807" s="277"/>
      <c r="J807" s="276"/>
      <c r="K807" s="204"/>
      <c r="L807" s="276"/>
      <c r="M807" s="276"/>
      <c r="N807" s="277"/>
      <c r="O807" s="276"/>
      <c r="P807" s="277"/>
      <c r="Q807" s="194">
        <f t="shared" si="128"/>
        <v>0</v>
      </c>
      <c r="R807" s="355">
        <f t="shared" si="124"/>
        <v>0</v>
      </c>
      <c r="S807" s="278">
        <f t="shared" si="120"/>
        <v>0</v>
      </c>
      <c r="T807" s="195" t="str">
        <f>IFERROR((VLOOKUP(I807&amp;N807&amp;P807,'AP Scores'!$F$2:$G$1500,2,FALSE)), "")</f>
        <v/>
      </c>
      <c r="U807" s="276"/>
      <c r="V807" s="279"/>
      <c r="W807" s="275"/>
      <c r="X807" s="355">
        <f t="shared" si="121"/>
        <v>0</v>
      </c>
      <c r="Y807" s="280"/>
      <c r="Z807" s="280"/>
      <c r="AA807" s="281">
        <f t="shared" si="129"/>
        <v>0</v>
      </c>
      <c r="AB807" s="281">
        <f t="shared" si="125"/>
        <v>0</v>
      </c>
      <c r="AC807" s="281">
        <f t="shared" si="122"/>
        <v>0</v>
      </c>
      <c r="AD807" s="195" t="str">
        <f>IFERROR((VLOOKUP(X807&amp;Y807&amp;Z807,'AP Scores'!$F$2:$G$1500,2,FALSE)), "")</f>
        <v/>
      </c>
      <c r="AE807" s="276"/>
      <c r="AF807" s="282"/>
      <c r="AG807" s="278">
        <f t="shared" si="123"/>
        <v>0</v>
      </c>
      <c r="AH807" s="280"/>
      <c r="AI807" s="280"/>
      <c r="AJ807" s="281" cm="1">
        <f t="array" ref="AJ807">IFERROR(_xlfn.IFS(AG807*AH807*AI807&gt;0,AG807*AH807*AI807,Q807&gt;0,Q807),0)</f>
        <v>0</v>
      </c>
      <c r="AK807" s="281">
        <f t="shared" si="126"/>
        <v>0</v>
      </c>
      <c r="AL807" s="278">
        <f t="shared" si="127"/>
        <v>0</v>
      </c>
      <c r="AM807" s="196" t="str" cm="1">
        <f t="array" ref="AM807">IFERROR(_xlfn.IFS(IFERROR(VLOOKUP(AG807&amp;AH807&amp;AI807,'AP Scores'!$F$2:$G$1500,2,FALSE),"")&lt;&gt;"",VLOOKUP(AG807&amp;AH807&amp;AI807,'AP Scores'!$F$2:$G$1500,2,FALSE),T807&lt;&gt;"",T807),"")</f>
        <v/>
      </c>
    </row>
    <row r="808" spans="1:39" ht="15">
      <c r="A808" s="106">
        <v>795</v>
      </c>
      <c r="B808" s="275"/>
      <c r="C808" s="275"/>
      <c r="D808" s="275"/>
      <c r="E808" s="203"/>
      <c r="F808" s="276"/>
      <c r="G808" s="276"/>
      <c r="H808" s="276"/>
      <c r="I808" s="277"/>
      <c r="J808" s="276"/>
      <c r="K808" s="204"/>
      <c r="L808" s="276"/>
      <c r="M808" s="276"/>
      <c r="N808" s="277"/>
      <c r="O808" s="276"/>
      <c r="P808" s="277"/>
      <c r="Q808" s="194">
        <f t="shared" si="128"/>
        <v>0</v>
      </c>
      <c r="R808" s="355">
        <f t="shared" si="124"/>
        <v>0</v>
      </c>
      <c r="S808" s="278">
        <f t="shared" si="120"/>
        <v>0</v>
      </c>
      <c r="T808" s="195" t="str">
        <f>IFERROR((VLOOKUP(I808&amp;N808&amp;P808,'AP Scores'!$F$2:$G$1500,2,FALSE)), "")</f>
        <v/>
      </c>
      <c r="U808" s="276"/>
      <c r="V808" s="279"/>
      <c r="W808" s="275"/>
      <c r="X808" s="355">
        <f t="shared" si="121"/>
        <v>0</v>
      </c>
      <c r="Y808" s="280"/>
      <c r="Z808" s="280"/>
      <c r="AA808" s="281">
        <f t="shared" si="129"/>
        <v>0</v>
      </c>
      <c r="AB808" s="281">
        <f t="shared" si="125"/>
        <v>0</v>
      </c>
      <c r="AC808" s="281">
        <f t="shared" si="122"/>
        <v>0</v>
      </c>
      <c r="AD808" s="195" t="str">
        <f>IFERROR((VLOOKUP(X808&amp;Y808&amp;Z808,'AP Scores'!$F$2:$G$1500,2,FALSE)), "")</f>
        <v/>
      </c>
      <c r="AE808" s="276"/>
      <c r="AF808" s="282"/>
      <c r="AG808" s="278">
        <f t="shared" si="123"/>
        <v>0</v>
      </c>
      <c r="AH808" s="280"/>
      <c r="AI808" s="280"/>
      <c r="AJ808" s="281" cm="1">
        <f t="array" ref="AJ808">IFERROR(_xlfn.IFS(AG808*AH808*AI808&gt;0,AG808*AH808*AI808,Q808&gt;0,Q808),0)</f>
        <v>0</v>
      </c>
      <c r="AK808" s="281">
        <f t="shared" si="126"/>
        <v>0</v>
      </c>
      <c r="AL808" s="278">
        <f t="shared" si="127"/>
        <v>0</v>
      </c>
      <c r="AM808" s="196" t="str" cm="1">
        <f t="array" ref="AM808">IFERROR(_xlfn.IFS(IFERROR(VLOOKUP(AG808&amp;AH808&amp;AI808,'AP Scores'!$F$2:$G$1500,2,FALSE),"")&lt;&gt;"",VLOOKUP(AG808&amp;AH808&amp;AI808,'AP Scores'!$F$2:$G$1500,2,FALSE),T808&lt;&gt;"",T808),"")</f>
        <v/>
      </c>
    </row>
    <row r="809" spans="1:39" ht="15">
      <c r="A809" s="106">
        <v>796</v>
      </c>
      <c r="B809" s="275"/>
      <c r="C809" s="275"/>
      <c r="D809" s="275"/>
      <c r="E809" s="203"/>
      <c r="F809" s="276"/>
      <c r="G809" s="276"/>
      <c r="H809" s="276"/>
      <c r="I809" s="277"/>
      <c r="J809" s="276"/>
      <c r="K809" s="204"/>
      <c r="L809" s="276"/>
      <c r="M809" s="276"/>
      <c r="N809" s="277"/>
      <c r="O809" s="276"/>
      <c r="P809" s="277"/>
      <c r="Q809" s="194">
        <f t="shared" si="128"/>
        <v>0</v>
      </c>
      <c r="R809" s="355">
        <f t="shared" si="124"/>
        <v>0</v>
      </c>
      <c r="S809" s="278">
        <f t="shared" si="120"/>
        <v>0</v>
      </c>
      <c r="T809" s="195" t="str">
        <f>IFERROR((VLOOKUP(I809&amp;N809&amp;P809,'AP Scores'!$F$2:$G$1500,2,FALSE)), "")</f>
        <v/>
      </c>
      <c r="U809" s="276"/>
      <c r="V809" s="279"/>
      <c r="W809" s="275"/>
      <c r="X809" s="355">
        <f t="shared" si="121"/>
        <v>0</v>
      </c>
      <c r="Y809" s="280"/>
      <c r="Z809" s="280"/>
      <c r="AA809" s="281">
        <f t="shared" si="129"/>
        <v>0</v>
      </c>
      <c r="AB809" s="281">
        <f t="shared" si="125"/>
        <v>0</v>
      </c>
      <c r="AC809" s="281">
        <f t="shared" si="122"/>
        <v>0</v>
      </c>
      <c r="AD809" s="195" t="str">
        <f>IFERROR((VLOOKUP(X809&amp;Y809&amp;Z809,'AP Scores'!$F$2:$G$1500,2,FALSE)), "")</f>
        <v/>
      </c>
      <c r="AE809" s="276"/>
      <c r="AF809" s="282"/>
      <c r="AG809" s="278">
        <f t="shared" si="123"/>
        <v>0</v>
      </c>
      <c r="AH809" s="280"/>
      <c r="AI809" s="280"/>
      <c r="AJ809" s="281" cm="1">
        <f t="array" ref="AJ809">IFERROR(_xlfn.IFS(AG809*AH809*AI809&gt;0,AG809*AH809*AI809,Q809&gt;0,Q809),0)</f>
        <v>0</v>
      </c>
      <c r="AK809" s="281">
        <f t="shared" si="126"/>
        <v>0</v>
      </c>
      <c r="AL809" s="278">
        <f t="shared" si="127"/>
        <v>0</v>
      </c>
      <c r="AM809" s="196" t="str" cm="1">
        <f t="array" ref="AM809">IFERROR(_xlfn.IFS(IFERROR(VLOOKUP(AG809&amp;AH809&amp;AI809,'AP Scores'!$F$2:$G$1500,2,FALSE),"")&lt;&gt;"",VLOOKUP(AG809&amp;AH809&amp;AI809,'AP Scores'!$F$2:$G$1500,2,FALSE),T809&lt;&gt;"",T809),"")</f>
        <v/>
      </c>
    </row>
    <row r="810" spans="1:39" ht="15">
      <c r="A810" s="106">
        <v>797</v>
      </c>
      <c r="B810" s="275"/>
      <c r="C810" s="275"/>
      <c r="D810" s="275"/>
      <c r="E810" s="203"/>
      <c r="F810" s="276"/>
      <c r="G810" s="276"/>
      <c r="H810" s="276"/>
      <c r="I810" s="277"/>
      <c r="J810" s="276"/>
      <c r="K810" s="204"/>
      <c r="L810" s="276"/>
      <c r="M810" s="276"/>
      <c r="N810" s="277"/>
      <c r="O810" s="276"/>
      <c r="P810" s="277"/>
      <c r="Q810" s="194">
        <f t="shared" si="128"/>
        <v>0</v>
      </c>
      <c r="R810" s="355">
        <f t="shared" si="124"/>
        <v>0</v>
      </c>
      <c r="S810" s="278">
        <f t="shared" si="120"/>
        <v>0</v>
      </c>
      <c r="T810" s="195" t="str">
        <f>IFERROR((VLOOKUP(I810&amp;N810&amp;P810,'AP Scores'!$F$2:$G$1500,2,FALSE)), "")</f>
        <v/>
      </c>
      <c r="U810" s="276"/>
      <c r="V810" s="279"/>
      <c r="W810" s="275"/>
      <c r="X810" s="355">
        <f t="shared" si="121"/>
        <v>0</v>
      </c>
      <c r="Y810" s="280"/>
      <c r="Z810" s="280"/>
      <c r="AA810" s="281">
        <f t="shared" si="129"/>
        <v>0</v>
      </c>
      <c r="AB810" s="281">
        <f t="shared" si="125"/>
        <v>0</v>
      </c>
      <c r="AC810" s="281">
        <f t="shared" si="122"/>
        <v>0</v>
      </c>
      <c r="AD810" s="195" t="str">
        <f>IFERROR((VLOOKUP(X810&amp;Y810&amp;Z810,'AP Scores'!$F$2:$G$1500,2,FALSE)), "")</f>
        <v/>
      </c>
      <c r="AE810" s="276"/>
      <c r="AF810" s="282"/>
      <c r="AG810" s="278">
        <f t="shared" si="123"/>
        <v>0</v>
      </c>
      <c r="AH810" s="280"/>
      <c r="AI810" s="280"/>
      <c r="AJ810" s="281" cm="1">
        <f t="array" ref="AJ810">IFERROR(_xlfn.IFS(AG810*AH810*AI810&gt;0,AG810*AH810*AI810,Q810&gt;0,Q810),0)</f>
        <v>0</v>
      </c>
      <c r="AK810" s="281">
        <f t="shared" si="126"/>
        <v>0</v>
      </c>
      <c r="AL810" s="278">
        <f t="shared" si="127"/>
        <v>0</v>
      </c>
      <c r="AM810" s="196" t="str" cm="1">
        <f t="array" ref="AM810">IFERROR(_xlfn.IFS(IFERROR(VLOOKUP(AG810&amp;AH810&amp;AI810,'AP Scores'!$F$2:$G$1500,2,FALSE),"")&lt;&gt;"",VLOOKUP(AG810&amp;AH810&amp;AI810,'AP Scores'!$F$2:$G$1500,2,FALSE),T810&lt;&gt;"",T810),"")</f>
        <v/>
      </c>
    </row>
    <row r="811" spans="1:39" ht="15">
      <c r="A811" s="106">
        <v>798</v>
      </c>
      <c r="B811" s="275"/>
      <c r="C811" s="275"/>
      <c r="D811" s="275"/>
      <c r="E811" s="203"/>
      <c r="F811" s="276"/>
      <c r="G811" s="276"/>
      <c r="H811" s="276"/>
      <c r="I811" s="277"/>
      <c r="J811" s="276"/>
      <c r="K811" s="204"/>
      <c r="L811" s="276"/>
      <c r="M811" s="276"/>
      <c r="N811" s="277"/>
      <c r="O811" s="276"/>
      <c r="P811" s="277"/>
      <c r="Q811" s="194">
        <f t="shared" si="128"/>
        <v>0</v>
      </c>
      <c r="R811" s="355">
        <f t="shared" si="124"/>
        <v>0</v>
      </c>
      <c r="S811" s="278">
        <f t="shared" si="120"/>
        <v>0</v>
      </c>
      <c r="T811" s="195" t="str">
        <f>IFERROR((VLOOKUP(I811&amp;N811&amp;P811,'AP Scores'!$F$2:$G$1500,2,FALSE)), "")</f>
        <v/>
      </c>
      <c r="U811" s="276"/>
      <c r="V811" s="279"/>
      <c r="W811" s="275"/>
      <c r="X811" s="355">
        <f t="shared" si="121"/>
        <v>0</v>
      </c>
      <c r="Y811" s="280"/>
      <c r="Z811" s="280"/>
      <c r="AA811" s="281">
        <f t="shared" si="129"/>
        <v>0</v>
      </c>
      <c r="AB811" s="281">
        <f t="shared" si="125"/>
        <v>0</v>
      </c>
      <c r="AC811" s="281">
        <f t="shared" si="122"/>
        <v>0</v>
      </c>
      <c r="AD811" s="195" t="str">
        <f>IFERROR((VLOOKUP(X811&amp;Y811&amp;Z811,'AP Scores'!$F$2:$G$1500,2,FALSE)), "")</f>
        <v/>
      </c>
      <c r="AE811" s="276"/>
      <c r="AF811" s="282"/>
      <c r="AG811" s="278">
        <f t="shared" si="123"/>
        <v>0</v>
      </c>
      <c r="AH811" s="280"/>
      <c r="AI811" s="280"/>
      <c r="AJ811" s="281" cm="1">
        <f t="array" ref="AJ811">IFERROR(_xlfn.IFS(AG811*AH811*AI811&gt;0,AG811*AH811*AI811,Q811&gt;0,Q811),0)</f>
        <v>0</v>
      </c>
      <c r="AK811" s="281">
        <f t="shared" si="126"/>
        <v>0</v>
      </c>
      <c r="AL811" s="278">
        <f t="shared" si="127"/>
        <v>0</v>
      </c>
      <c r="AM811" s="196" t="str" cm="1">
        <f t="array" ref="AM811">IFERROR(_xlfn.IFS(IFERROR(VLOOKUP(AG811&amp;AH811&amp;AI811,'AP Scores'!$F$2:$G$1500,2,FALSE),"")&lt;&gt;"",VLOOKUP(AG811&amp;AH811&amp;AI811,'AP Scores'!$F$2:$G$1500,2,FALSE),T811&lt;&gt;"",T811),"")</f>
        <v/>
      </c>
    </row>
    <row r="812" spans="1:39" ht="15">
      <c r="A812" s="106">
        <v>799</v>
      </c>
      <c r="B812" s="275"/>
      <c r="C812" s="275"/>
      <c r="D812" s="275"/>
      <c r="E812" s="203"/>
      <c r="F812" s="276"/>
      <c r="G812" s="276"/>
      <c r="H812" s="276"/>
      <c r="I812" s="277"/>
      <c r="J812" s="276"/>
      <c r="K812" s="204"/>
      <c r="L812" s="276"/>
      <c r="M812" s="276"/>
      <c r="N812" s="277"/>
      <c r="O812" s="276"/>
      <c r="P812" s="277"/>
      <c r="Q812" s="194">
        <f t="shared" si="128"/>
        <v>0</v>
      </c>
      <c r="R812" s="355">
        <f t="shared" si="124"/>
        <v>0</v>
      </c>
      <c r="S812" s="278">
        <f t="shared" si="120"/>
        <v>0</v>
      </c>
      <c r="T812" s="195" t="str">
        <f>IFERROR((VLOOKUP(I812&amp;N812&amp;P812,'AP Scores'!$F$2:$G$1500,2,FALSE)), "")</f>
        <v/>
      </c>
      <c r="U812" s="276"/>
      <c r="V812" s="279"/>
      <c r="W812" s="275"/>
      <c r="X812" s="355">
        <f t="shared" si="121"/>
        <v>0</v>
      </c>
      <c r="Y812" s="280"/>
      <c r="Z812" s="280"/>
      <c r="AA812" s="281">
        <f t="shared" si="129"/>
        <v>0</v>
      </c>
      <c r="AB812" s="281">
        <f t="shared" si="125"/>
        <v>0</v>
      </c>
      <c r="AC812" s="281">
        <f t="shared" si="122"/>
        <v>0</v>
      </c>
      <c r="AD812" s="195" t="str">
        <f>IFERROR((VLOOKUP(X812&amp;Y812&amp;Z812,'AP Scores'!$F$2:$G$1500,2,FALSE)), "")</f>
        <v/>
      </c>
      <c r="AE812" s="276"/>
      <c r="AF812" s="282"/>
      <c r="AG812" s="278">
        <f t="shared" si="123"/>
        <v>0</v>
      </c>
      <c r="AH812" s="280"/>
      <c r="AI812" s="280"/>
      <c r="AJ812" s="281" cm="1">
        <f t="array" ref="AJ812">IFERROR(_xlfn.IFS(AG812*AH812*AI812&gt;0,AG812*AH812*AI812,Q812&gt;0,Q812),0)</f>
        <v>0</v>
      </c>
      <c r="AK812" s="281">
        <f t="shared" si="126"/>
        <v>0</v>
      </c>
      <c r="AL812" s="278">
        <f t="shared" si="127"/>
        <v>0</v>
      </c>
      <c r="AM812" s="196" t="str" cm="1">
        <f t="array" ref="AM812">IFERROR(_xlfn.IFS(IFERROR(VLOOKUP(AG812&amp;AH812&amp;AI812,'AP Scores'!$F$2:$G$1500,2,FALSE),"")&lt;&gt;"",VLOOKUP(AG812&amp;AH812&amp;AI812,'AP Scores'!$F$2:$G$1500,2,FALSE),T812&lt;&gt;"",T812),"")</f>
        <v/>
      </c>
    </row>
    <row r="813" spans="1:39" ht="15">
      <c r="A813" s="106">
        <v>800</v>
      </c>
      <c r="B813" s="275"/>
      <c r="C813" s="275"/>
      <c r="D813" s="275"/>
      <c r="E813" s="203"/>
      <c r="F813" s="276"/>
      <c r="G813" s="276"/>
      <c r="H813" s="276"/>
      <c r="I813" s="277"/>
      <c r="J813" s="276"/>
      <c r="K813" s="204"/>
      <c r="L813" s="276"/>
      <c r="M813" s="276"/>
      <c r="N813" s="277"/>
      <c r="O813" s="276"/>
      <c r="P813" s="277"/>
      <c r="Q813" s="194">
        <f t="shared" si="128"/>
        <v>0</v>
      </c>
      <c r="R813" s="355">
        <f t="shared" si="124"/>
        <v>0</v>
      </c>
      <c r="S813" s="278">
        <f t="shared" si="120"/>
        <v>0</v>
      </c>
      <c r="T813" s="195" t="str">
        <f>IFERROR((VLOOKUP(I813&amp;N813&amp;P813,'AP Scores'!$F$2:$G$1500,2,FALSE)), "")</f>
        <v/>
      </c>
      <c r="U813" s="276"/>
      <c r="V813" s="279"/>
      <c r="W813" s="275"/>
      <c r="X813" s="355">
        <f t="shared" si="121"/>
        <v>0</v>
      </c>
      <c r="Y813" s="280"/>
      <c r="Z813" s="280"/>
      <c r="AA813" s="281">
        <f t="shared" si="129"/>
        <v>0</v>
      </c>
      <c r="AB813" s="281">
        <f t="shared" si="125"/>
        <v>0</v>
      </c>
      <c r="AC813" s="281">
        <f t="shared" si="122"/>
        <v>0</v>
      </c>
      <c r="AD813" s="195" t="str">
        <f>IFERROR((VLOOKUP(X813&amp;Y813&amp;Z813,'AP Scores'!$F$2:$G$1500,2,FALSE)), "")</f>
        <v/>
      </c>
      <c r="AE813" s="276"/>
      <c r="AF813" s="282"/>
      <c r="AG813" s="278">
        <f t="shared" si="123"/>
        <v>0</v>
      </c>
      <c r="AH813" s="280"/>
      <c r="AI813" s="280"/>
      <c r="AJ813" s="281" cm="1">
        <f t="array" ref="AJ813">IFERROR(_xlfn.IFS(AG813*AH813*AI813&gt;0,AG813*AH813*AI813,Q813&gt;0,Q813),0)</f>
        <v>0</v>
      </c>
      <c r="AK813" s="281">
        <f t="shared" si="126"/>
        <v>0</v>
      </c>
      <c r="AL813" s="278">
        <f t="shared" si="127"/>
        <v>0</v>
      </c>
      <c r="AM813" s="196" t="str" cm="1">
        <f t="array" ref="AM813">IFERROR(_xlfn.IFS(IFERROR(VLOOKUP(AG813&amp;AH813&amp;AI813,'AP Scores'!$F$2:$G$1500,2,FALSE),"")&lt;&gt;"",VLOOKUP(AG813&amp;AH813&amp;AI813,'AP Scores'!$F$2:$G$1500,2,FALSE),T813&lt;&gt;"",T813),"")</f>
        <v/>
      </c>
    </row>
    <row r="814" spans="1:39" ht="15">
      <c r="A814" s="106">
        <v>801</v>
      </c>
      <c r="B814" s="275"/>
      <c r="C814" s="275"/>
      <c r="D814" s="275"/>
      <c r="E814" s="203"/>
      <c r="F814" s="276"/>
      <c r="G814" s="276"/>
      <c r="H814" s="276"/>
      <c r="I814" s="277"/>
      <c r="J814" s="276"/>
      <c r="K814" s="204"/>
      <c r="L814" s="276"/>
      <c r="M814" s="276"/>
      <c r="N814" s="277"/>
      <c r="O814" s="276"/>
      <c r="P814" s="277"/>
      <c r="Q814" s="194">
        <f t="shared" si="128"/>
        <v>0</v>
      </c>
      <c r="R814" s="355">
        <f t="shared" si="124"/>
        <v>0</v>
      </c>
      <c r="S814" s="278">
        <f t="shared" si="120"/>
        <v>0</v>
      </c>
      <c r="T814" s="195" t="str">
        <f>IFERROR((VLOOKUP(I814&amp;N814&amp;P814,'AP Scores'!$F$2:$G$1500,2,FALSE)), "")</f>
        <v/>
      </c>
      <c r="U814" s="276"/>
      <c r="V814" s="279"/>
      <c r="W814" s="275"/>
      <c r="X814" s="355">
        <f t="shared" si="121"/>
        <v>0</v>
      </c>
      <c r="Y814" s="280"/>
      <c r="Z814" s="280"/>
      <c r="AA814" s="281">
        <f t="shared" si="129"/>
        <v>0</v>
      </c>
      <c r="AB814" s="281">
        <f t="shared" si="125"/>
        <v>0</v>
      </c>
      <c r="AC814" s="281">
        <f t="shared" si="122"/>
        <v>0</v>
      </c>
      <c r="AD814" s="195" t="str">
        <f>IFERROR((VLOOKUP(X814&amp;Y814&amp;Z814,'AP Scores'!$F$2:$G$1500,2,FALSE)), "")</f>
        <v/>
      </c>
      <c r="AE814" s="276"/>
      <c r="AF814" s="282"/>
      <c r="AG814" s="278">
        <f t="shared" si="123"/>
        <v>0</v>
      </c>
      <c r="AH814" s="280"/>
      <c r="AI814" s="280"/>
      <c r="AJ814" s="281" cm="1">
        <f t="array" ref="AJ814">IFERROR(_xlfn.IFS(AG814*AH814*AI814&gt;0,AG814*AH814*AI814,Q814&gt;0,Q814),0)</f>
        <v>0</v>
      </c>
      <c r="AK814" s="281">
        <f t="shared" si="126"/>
        <v>0</v>
      </c>
      <c r="AL814" s="278">
        <f t="shared" si="127"/>
        <v>0</v>
      </c>
      <c r="AM814" s="196" t="str" cm="1">
        <f t="array" ref="AM814">IFERROR(_xlfn.IFS(IFERROR(VLOOKUP(AG814&amp;AH814&amp;AI814,'AP Scores'!$F$2:$G$1500,2,FALSE),"")&lt;&gt;"",VLOOKUP(AG814&amp;AH814&amp;AI814,'AP Scores'!$F$2:$G$1500,2,FALSE),T814&lt;&gt;"",T814),"")</f>
        <v/>
      </c>
    </row>
    <row r="815" spans="1:39" ht="15">
      <c r="A815" s="106">
        <v>802</v>
      </c>
      <c r="B815" s="275"/>
      <c r="C815" s="275"/>
      <c r="D815" s="275"/>
      <c r="E815" s="203"/>
      <c r="F815" s="276"/>
      <c r="G815" s="276"/>
      <c r="H815" s="276"/>
      <c r="I815" s="277"/>
      <c r="J815" s="276"/>
      <c r="K815" s="204"/>
      <c r="L815" s="276"/>
      <c r="M815" s="276"/>
      <c r="N815" s="277"/>
      <c r="O815" s="276"/>
      <c r="P815" s="277"/>
      <c r="Q815" s="194">
        <f t="shared" si="128"/>
        <v>0</v>
      </c>
      <c r="R815" s="355">
        <f t="shared" si="124"/>
        <v>0</v>
      </c>
      <c r="S815" s="278">
        <f t="shared" si="120"/>
        <v>0</v>
      </c>
      <c r="T815" s="195" t="str">
        <f>IFERROR((VLOOKUP(I815&amp;N815&amp;P815,'AP Scores'!$F$2:$G$1500,2,FALSE)), "")</f>
        <v/>
      </c>
      <c r="U815" s="276"/>
      <c r="V815" s="279"/>
      <c r="W815" s="275"/>
      <c r="X815" s="355">
        <f t="shared" si="121"/>
        <v>0</v>
      </c>
      <c r="Y815" s="280"/>
      <c r="Z815" s="280"/>
      <c r="AA815" s="281">
        <f t="shared" si="129"/>
        <v>0</v>
      </c>
      <c r="AB815" s="281">
        <f t="shared" si="125"/>
        <v>0</v>
      </c>
      <c r="AC815" s="281">
        <f t="shared" si="122"/>
        <v>0</v>
      </c>
      <c r="AD815" s="195" t="str">
        <f>IFERROR((VLOOKUP(X815&amp;Y815&amp;Z815,'AP Scores'!$F$2:$G$1500,2,FALSE)), "")</f>
        <v/>
      </c>
      <c r="AE815" s="276"/>
      <c r="AF815" s="282"/>
      <c r="AG815" s="278">
        <f t="shared" si="123"/>
        <v>0</v>
      </c>
      <c r="AH815" s="280"/>
      <c r="AI815" s="280"/>
      <c r="AJ815" s="281" cm="1">
        <f t="array" ref="AJ815">IFERROR(_xlfn.IFS(AG815*AH815*AI815&gt;0,AG815*AH815*AI815,Q815&gt;0,Q815),0)</f>
        <v>0</v>
      </c>
      <c r="AK815" s="281">
        <f t="shared" si="126"/>
        <v>0</v>
      </c>
      <c r="AL815" s="278">
        <f t="shared" si="127"/>
        <v>0</v>
      </c>
      <c r="AM815" s="196" t="str" cm="1">
        <f t="array" ref="AM815">IFERROR(_xlfn.IFS(IFERROR(VLOOKUP(AG815&amp;AH815&amp;AI815,'AP Scores'!$F$2:$G$1500,2,FALSE),"")&lt;&gt;"",VLOOKUP(AG815&amp;AH815&amp;AI815,'AP Scores'!$F$2:$G$1500,2,FALSE),T815&lt;&gt;"",T815),"")</f>
        <v/>
      </c>
    </row>
    <row r="816" spans="1:39" ht="15">
      <c r="A816" s="106">
        <v>803</v>
      </c>
      <c r="B816" s="275"/>
      <c r="C816" s="275"/>
      <c r="D816" s="275"/>
      <c r="E816" s="203"/>
      <c r="F816" s="276"/>
      <c r="G816" s="276"/>
      <c r="H816" s="276"/>
      <c r="I816" s="277"/>
      <c r="J816" s="276"/>
      <c r="K816" s="204"/>
      <c r="L816" s="276"/>
      <c r="M816" s="276"/>
      <c r="N816" s="277"/>
      <c r="O816" s="276"/>
      <c r="P816" s="277"/>
      <c r="Q816" s="194">
        <f t="shared" si="128"/>
        <v>0</v>
      </c>
      <c r="R816" s="355">
        <f t="shared" si="124"/>
        <v>0</v>
      </c>
      <c r="S816" s="278">
        <f t="shared" si="120"/>
        <v>0</v>
      </c>
      <c r="T816" s="195" t="str">
        <f>IFERROR((VLOOKUP(I816&amp;N816&amp;P816,'AP Scores'!$F$2:$G$1500,2,FALSE)), "")</f>
        <v/>
      </c>
      <c r="U816" s="276"/>
      <c r="V816" s="279"/>
      <c r="W816" s="275"/>
      <c r="X816" s="355">
        <f t="shared" si="121"/>
        <v>0</v>
      </c>
      <c r="Y816" s="280"/>
      <c r="Z816" s="280"/>
      <c r="AA816" s="281">
        <f t="shared" si="129"/>
        <v>0</v>
      </c>
      <c r="AB816" s="281">
        <f t="shared" si="125"/>
        <v>0</v>
      </c>
      <c r="AC816" s="281">
        <f t="shared" si="122"/>
        <v>0</v>
      </c>
      <c r="AD816" s="195" t="str">
        <f>IFERROR((VLOOKUP(X816&amp;Y816&amp;Z816,'AP Scores'!$F$2:$G$1500,2,FALSE)), "")</f>
        <v/>
      </c>
      <c r="AE816" s="276"/>
      <c r="AF816" s="282"/>
      <c r="AG816" s="278">
        <f t="shared" si="123"/>
        <v>0</v>
      </c>
      <c r="AH816" s="280"/>
      <c r="AI816" s="280"/>
      <c r="AJ816" s="281" cm="1">
        <f t="array" ref="AJ816">IFERROR(_xlfn.IFS(AG816*AH816*AI816&gt;0,AG816*AH816*AI816,Q816&gt;0,Q816),0)</f>
        <v>0</v>
      </c>
      <c r="AK816" s="281">
        <f t="shared" si="126"/>
        <v>0</v>
      </c>
      <c r="AL816" s="278">
        <f t="shared" si="127"/>
        <v>0</v>
      </c>
      <c r="AM816" s="196" t="str" cm="1">
        <f t="array" ref="AM816">IFERROR(_xlfn.IFS(IFERROR(VLOOKUP(AG816&amp;AH816&amp;AI816,'AP Scores'!$F$2:$G$1500,2,FALSE),"")&lt;&gt;"",VLOOKUP(AG816&amp;AH816&amp;AI816,'AP Scores'!$F$2:$G$1500,2,FALSE),T816&lt;&gt;"",T816),"")</f>
        <v/>
      </c>
    </row>
    <row r="817" spans="1:39" ht="15">
      <c r="A817" s="106">
        <v>804</v>
      </c>
      <c r="B817" s="275"/>
      <c r="C817" s="275"/>
      <c r="D817" s="275"/>
      <c r="E817" s="203"/>
      <c r="F817" s="276"/>
      <c r="G817" s="276"/>
      <c r="H817" s="276"/>
      <c r="I817" s="277"/>
      <c r="J817" s="276"/>
      <c r="K817" s="204"/>
      <c r="L817" s="276"/>
      <c r="M817" s="276"/>
      <c r="N817" s="277"/>
      <c r="O817" s="276"/>
      <c r="P817" s="277"/>
      <c r="Q817" s="194">
        <f t="shared" si="128"/>
        <v>0</v>
      </c>
      <c r="R817" s="355">
        <f t="shared" si="124"/>
        <v>0</v>
      </c>
      <c r="S817" s="278">
        <f t="shared" si="120"/>
        <v>0</v>
      </c>
      <c r="T817" s="195" t="str">
        <f>IFERROR((VLOOKUP(I817&amp;N817&amp;P817,'AP Scores'!$F$2:$G$1500,2,FALSE)), "")</f>
        <v/>
      </c>
      <c r="U817" s="276"/>
      <c r="V817" s="279"/>
      <c r="W817" s="275"/>
      <c r="X817" s="355">
        <f t="shared" si="121"/>
        <v>0</v>
      </c>
      <c r="Y817" s="280"/>
      <c r="Z817" s="280"/>
      <c r="AA817" s="281">
        <f t="shared" si="129"/>
        <v>0</v>
      </c>
      <c r="AB817" s="281">
        <f t="shared" si="125"/>
        <v>0</v>
      </c>
      <c r="AC817" s="281">
        <f t="shared" si="122"/>
        <v>0</v>
      </c>
      <c r="AD817" s="195" t="str">
        <f>IFERROR((VLOOKUP(X817&amp;Y817&amp;Z817,'AP Scores'!$F$2:$G$1500,2,FALSE)), "")</f>
        <v/>
      </c>
      <c r="AE817" s="276"/>
      <c r="AF817" s="282"/>
      <c r="AG817" s="278">
        <f t="shared" si="123"/>
        <v>0</v>
      </c>
      <c r="AH817" s="280"/>
      <c r="AI817" s="280"/>
      <c r="AJ817" s="281" cm="1">
        <f t="array" ref="AJ817">IFERROR(_xlfn.IFS(AG817*AH817*AI817&gt;0,AG817*AH817*AI817,Q817&gt;0,Q817),0)</f>
        <v>0</v>
      </c>
      <c r="AK817" s="281">
        <f t="shared" si="126"/>
        <v>0</v>
      </c>
      <c r="AL817" s="278">
        <f t="shared" si="127"/>
        <v>0</v>
      </c>
      <c r="AM817" s="196" t="str" cm="1">
        <f t="array" ref="AM817">IFERROR(_xlfn.IFS(IFERROR(VLOOKUP(AG817&amp;AH817&amp;AI817,'AP Scores'!$F$2:$G$1500,2,FALSE),"")&lt;&gt;"",VLOOKUP(AG817&amp;AH817&amp;AI817,'AP Scores'!$F$2:$G$1500,2,FALSE),T817&lt;&gt;"",T817),"")</f>
        <v/>
      </c>
    </row>
    <row r="818" spans="1:39" ht="15">
      <c r="A818" s="106">
        <v>805</v>
      </c>
      <c r="B818" s="275"/>
      <c r="C818" s="275"/>
      <c r="D818" s="275"/>
      <c r="E818" s="203"/>
      <c r="F818" s="276"/>
      <c r="G818" s="276"/>
      <c r="H818" s="276"/>
      <c r="I818" s="277"/>
      <c r="J818" s="276"/>
      <c r="K818" s="204"/>
      <c r="L818" s="276"/>
      <c r="M818" s="276"/>
      <c r="N818" s="277"/>
      <c r="O818" s="276"/>
      <c r="P818" s="277"/>
      <c r="Q818" s="194">
        <f t="shared" si="128"/>
        <v>0</v>
      </c>
      <c r="R818" s="355">
        <f t="shared" si="124"/>
        <v>0</v>
      </c>
      <c r="S818" s="278">
        <f t="shared" si="120"/>
        <v>0</v>
      </c>
      <c r="T818" s="195" t="str">
        <f>IFERROR((VLOOKUP(I818&amp;N818&amp;P818,'AP Scores'!$F$2:$G$1500,2,FALSE)), "")</f>
        <v/>
      </c>
      <c r="U818" s="276"/>
      <c r="V818" s="279"/>
      <c r="W818" s="275"/>
      <c r="X818" s="355">
        <f t="shared" si="121"/>
        <v>0</v>
      </c>
      <c r="Y818" s="280"/>
      <c r="Z818" s="280"/>
      <c r="AA818" s="281">
        <f t="shared" si="129"/>
        <v>0</v>
      </c>
      <c r="AB818" s="281">
        <f t="shared" si="125"/>
        <v>0</v>
      </c>
      <c r="AC818" s="281">
        <f t="shared" si="122"/>
        <v>0</v>
      </c>
      <c r="AD818" s="195" t="str">
        <f>IFERROR((VLOOKUP(X818&amp;Y818&amp;Z818,'AP Scores'!$F$2:$G$1500,2,FALSE)), "")</f>
        <v/>
      </c>
      <c r="AE818" s="276"/>
      <c r="AF818" s="282"/>
      <c r="AG818" s="278">
        <f t="shared" si="123"/>
        <v>0</v>
      </c>
      <c r="AH818" s="280"/>
      <c r="AI818" s="280"/>
      <c r="AJ818" s="281" cm="1">
        <f t="array" ref="AJ818">IFERROR(_xlfn.IFS(AG818*AH818*AI818&gt;0,AG818*AH818*AI818,Q818&gt;0,Q818),0)</f>
        <v>0</v>
      </c>
      <c r="AK818" s="281">
        <f t="shared" si="126"/>
        <v>0</v>
      </c>
      <c r="AL818" s="278">
        <f t="shared" si="127"/>
        <v>0</v>
      </c>
      <c r="AM818" s="196" t="str" cm="1">
        <f t="array" ref="AM818">IFERROR(_xlfn.IFS(IFERROR(VLOOKUP(AG818&amp;AH818&amp;AI818,'AP Scores'!$F$2:$G$1500,2,FALSE),"")&lt;&gt;"",VLOOKUP(AG818&amp;AH818&amp;AI818,'AP Scores'!$F$2:$G$1500,2,FALSE),T818&lt;&gt;"",T818),"")</f>
        <v/>
      </c>
    </row>
    <row r="819" spans="1:39" ht="15">
      <c r="A819" s="106">
        <v>806</v>
      </c>
      <c r="B819" s="275"/>
      <c r="C819" s="275"/>
      <c r="D819" s="275"/>
      <c r="E819" s="203"/>
      <c r="F819" s="276"/>
      <c r="G819" s="276"/>
      <c r="H819" s="276"/>
      <c r="I819" s="277"/>
      <c r="J819" s="276"/>
      <c r="K819" s="204"/>
      <c r="L819" s="276"/>
      <c r="M819" s="276"/>
      <c r="N819" s="277"/>
      <c r="O819" s="276"/>
      <c r="P819" s="277"/>
      <c r="Q819" s="194">
        <f t="shared" si="128"/>
        <v>0</v>
      </c>
      <c r="R819" s="355">
        <f t="shared" si="124"/>
        <v>0</v>
      </c>
      <c r="S819" s="278">
        <f t="shared" si="120"/>
        <v>0</v>
      </c>
      <c r="T819" s="195" t="str">
        <f>IFERROR((VLOOKUP(I819&amp;N819&amp;P819,'AP Scores'!$F$2:$G$1500,2,FALSE)), "")</f>
        <v/>
      </c>
      <c r="U819" s="276"/>
      <c r="V819" s="279"/>
      <c r="W819" s="275"/>
      <c r="X819" s="355">
        <f t="shared" si="121"/>
        <v>0</v>
      </c>
      <c r="Y819" s="280"/>
      <c r="Z819" s="280"/>
      <c r="AA819" s="281">
        <f t="shared" si="129"/>
        <v>0</v>
      </c>
      <c r="AB819" s="281">
        <f t="shared" si="125"/>
        <v>0</v>
      </c>
      <c r="AC819" s="281">
        <f t="shared" si="122"/>
        <v>0</v>
      </c>
      <c r="AD819" s="195" t="str">
        <f>IFERROR((VLOOKUP(X819&amp;Y819&amp;Z819,'AP Scores'!$F$2:$G$1500,2,FALSE)), "")</f>
        <v/>
      </c>
      <c r="AE819" s="276"/>
      <c r="AF819" s="282"/>
      <c r="AG819" s="278">
        <f t="shared" si="123"/>
        <v>0</v>
      </c>
      <c r="AH819" s="280"/>
      <c r="AI819" s="280"/>
      <c r="AJ819" s="281" cm="1">
        <f t="array" ref="AJ819">IFERROR(_xlfn.IFS(AG819*AH819*AI819&gt;0,AG819*AH819*AI819,Q819&gt;0,Q819),0)</f>
        <v>0</v>
      </c>
      <c r="AK819" s="281">
        <f t="shared" si="126"/>
        <v>0</v>
      </c>
      <c r="AL819" s="278">
        <f t="shared" si="127"/>
        <v>0</v>
      </c>
      <c r="AM819" s="196" t="str" cm="1">
        <f t="array" ref="AM819">IFERROR(_xlfn.IFS(IFERROR(VLOOKUP(AG819&amp;AH819&amp;AI819,'AP Scores'!$F$2:$G$1500,2,FALSE),"")&lt;&gt;"",VLOOKUP(AG819&amp;AH819&amp;AI819,'AP Scores'!$F$2:$G$1500,2,FALSE),T819&lt;&gt;"",T819),"")</f>
        <v/>
      </c>
    </row>
    <row r="820" spans="1:39" ht="15">
      <c r="A820" s="106">
        <v>807</v>
      </c>
      <c r="B820" s="275"/>
      <c r="C820" s="275"/>
      <c r="D820" s="275"/>
      <c r="E820" s="203"/>
      <c r="F820" s="276"/>
      <c r="G820" s="276"/>
      <c r="H820" s="276"/>
      <c r="I820" s="277"/>
      <c r="J820" s="276"/>
      <c r="K820" s="204"/>
      <c r="L820" s="276"/>
      <c r="M820" s="276"/>
      <c r="N820" s="277"/>
      <c r="O820" s="276"/>
      <c r="P820" s="277"/>
      <c r="Q820" s="194">
        <f t="shared" si="128"/>
        <v>0</v>
      </c>
      <c r="R820" s="355">
        <f t="shared" si="124"/>
        <v>0</v>
      </c>
      <c r="S820" s="278">
        <f t="shared" si="120"/>
        <v>0</v>
      </c>
      <c r="T820" s="195" t="str">
        <f>IFERROR((VLOOKUP(I820&amp;N820&amp;P820,'AP Scores'!$F$2:$G$1500,2,FALSE)), "")</f>
        <v/>
      </c>
      <c r="U820" s="276"/>
      <c r="V820" s="279"/>
      <c r="W820" s="275"/>
      <c r="X820" s="355">
        <f t="shared" si="121"/>
        <v>0</v>
      </c>
      <c r="Y820" s="280"/>
      <c r="Z820" s="280"/>
      <c r="AA820" s="281">
        <f t="shared" si="129"/>
        <v>0</v>
      </c>
      <c r="AB820" s="281">
        <f t="shared" si="125"/>
        <v>0</v>
      </c>
      <c r="AC820" s="281">
        <f t="shared" si="122"/>
        <v>0</v>
      </c>
      <c r="AD820" s="195" t="str">
        <f>IFERROR((VLOOKUP(X820&amp;Y820&amp;Z820,'AP Scores'!$F$2:$G$1500,2,FALSE)), "")</f>
        <v/>
      </c>
      <c r="AE820" s="276"/>
      <c r="AF820" s="282"/>
      <c r="AG820" s="278">
        <f t="shared" si="123"/>
        <v>0</v>
      </c>
      <c r="AH820" s="280"/>
      <c r="AI820" s="280"/>
      <c r="AJ820" s="281" cm="1">
        <f t="array" ref="AJ820">IFERROR(_xlfn.IFS(AG820*AH820*AI820&gt;0,AG820*AH820*AI820,Q820&gt;0,Q820),0)</f>
        <v>0</v>
      </c>
      <c r="AK820" s="281">
        <f t="shared" si="126"/>
        <v>0</v>
      </c>
      <c r="AL820" s="278">
        <f t="shared" si="127"/>
        <v>0</v>
      </c>
      <c r="AM820" s="196" t="str" cm="1">
        <f t="array" ref="AM820">IFERROR(_xlfn.IFS(IFERROR(VLOOKUP(AG820&amp;AH820&amp;AI820,'AP Scores'!$F$2:$G$1500,2,FALSE),"")&lt;&gt;"",VLOOKUP(AG820&amp;AH820&amp;AI820,'AP Scores'!$F$2:$G$1500,2,FALSE),T820&lt;&gt;"",T820),"")</f>
        <v/>
      </c>
    </row>
    <row r="821" spans="1:39" ht="15">
      <c r="A821" s="106">
        <v>808</v>
      </c>
      <c r="B821" s="275"/>
      <c r="C821" s="275"/>
      <c r="D821" s="275"/>
      <c r="E821" s="203"/>
      <c r="F821" s="276"/>
      <c r="G821" s="276"/>
      <c r="H821" s="276"/>
      <c r="I821" s="277"/>
      <c r="J821" s="276"/>
      <c r="K821" s="204"/>
      <c r="L821" s="276"/>
      <c r="M821" s="276"/>
      <c r="N821" s="277"/>
      <c r="O821" s="276"/>
      <c r="P821" s="277"/>
      <c r="Q821" s="194">
        <f t="shared" si="128"/>
        <v>0</v>
      </c>
      <c r="R821" s="355">
        <f t="shared" si="124"/>
        <v>0</v>
      </c>
      <c r="S821" s="278">
        <f t="shared" si="120"/>
        <v>0</v>
      </c>
      <c r="T821" s="195" t="str">
        <f>IFERROR((VLOOKUP(I821&amp;N821&amp;P821,'AP Scores'!$F$2:$G$1500,2,FALSE)), "")</f>
        <v/>
      </c>
      <c r="U821" s="276"/>
      <c r="V821" s="279"/>
      <c r="W821" s="275"/>
      <c r="X821" s="355">
        <f t="shared" si="121"/>
        <v>0</v>
      </c>
      <c r="Y821" s="280"/>
      <c r="Z821" s="280"/>
      <c r="AA821" s="281">
        <f t="shared" si="129"/>
        <v>0</v>
      </c>
      <c r="AB821" s="281">
        <f t="shared" si="125"/>
        <v>0</v>
      </c>
      <c r="AC821" s="281">
        <f t="shared" si="122"/>
        <v>0</v>
      </c>
      <c r="AD821" s="195" t="str">
        <f>IFERROR((VLOOKUP(X821&amp;Y821&amp;Z821,'AP Scores'!$F$2:$G$1500,2,FALSE)), "")</f>
        <v/>
      </c>
      <c r="AE821" s="276"/>
      <c r="AF821" s="282"/>
      <c r="AG821" s="278">
        <f t="shared" si="123"/>
        <v>0</v>
      </c>
      <c r="AH821" s="280"/>
      <c r="AI821" s="280"/>
      <c r="AJ821" s="281" cm="1">
        <f t="array" ref="AJ821">IFERROR(_xlfn.IFS(AG821*AH821*AI821&gt;0,AG821*AH821*AI821,Q821&gt;0,Q821),0)</f>
        <v>0</v>
      </c>
      <c r="AK821" s="281">
        <f t="shared" si="126"/>
        <v>0</v>
      </c>
      <c r="AL821" s="278">
        <f t="shared" si="127"/>
        <v>0</v>
      </c>
      <c r="AM821" s="196" t="str" cm="1">
        <f t="array" ref="AM821">IFERROR(_xlfn.IFS(IFERROR(VLOOKUP(AG821&amp;AH821&amp;AI821,'AP Scores'!$F$2:$G$1500,2,FALSE),"")&lt;&gt;"",VLOOKUP(AG821&amp;AH821&amp;AI821,'AP Scores'!$F$2:$G$1500,2,FALSE),T821&lt;&gt;"",T821),"")</f>
        <v/>
      </c>
    </row>
    <row r="822" spans="1:39" ht="15">
      <c r="A822" s="106">
        <v>809</v>
      </c>
      <c r="B822" s="275"/>
      <c r="C822" s="275"/>
      <c r="D822" s="275"/>
      <c r="E822" s="203"/>
      <c r="F822" s="276"/>
      <c r="G822" s="276"/>
      <c r="H822" s="276"/>
      <c r="I822" s="277"/>
      <c r="J822" s="276"/>
      <c r="K822" s="204"/>
      <c r="L822" s="276"/>
      <c r="M822" s="276"/>
      <c r="N822" s="277"/>
      <c r="O822" s="276"/>
      <c r="P822" s="277"/>
      <c r="Q822" s="194">
        <f t="shared" si="128"/>
        <v>0</v>
      </c>
      <c r="R822" s="355">
        <f t="shared" si="124"/>
        <v>0</v>
      </c>
      <c r="S822" s="278">
        <f t="shared" si="120"/>
        <v>0</v>
      </c>
      <c r="T822" s="195" t="str">
        <f>IFERROR((VLOOKUP(I822&amp;N822&amp;P822,'AP Scores'!$F$2:$G$1500,2,FALSE)), "")</f>
        <v/>
      </c>
      <c r="U822" s="276"/>
      <c r="V822" s="279"/>
      <c r="W822" s="275"/>
      <c r="X822" s="355">
        <f t="shared" si="121"/>
        <v>0</v>
      </c>
      <c r="Y822" s="280"/>
      <c r="Z822" s="280"/>
      <c r="AA822" s="281">
        <f t="shared" si="129"/>
        <v>0</v>
      </c>
      <c r="AB822" s="281">
        <f t="shared" si="125"/>
        <v>0</v>
      </c>
      <c r="AC822" s="281">
        <f t="shared" si="122"/>
        <v>0</v>
      </c>
      <c r="AD822" s="195" t="str">
        <f>IFERROR((VLOOKUP(X822&amp;Y822&amp;Z822,'AP Scores'!$F$2:$G$1500,2,FALSE)), "")</f>
        <v/>
      </c>
      <c r="AE822" s="276"/>
      <c r="AF822" s="282"/>
      <c r="AG822" s="278">
        <f t="shared" si="123"/>
        <v>0</v>
      </c>
      <c r="AH822" s="280"/>
      <c r="AI822" s="280"/>
      <c r="AJ822" s="281" cm="1">
        <f t="array" ref="AJ822">IFERROR(_xlfn.IFS(AG822*AH822*AI822&gt;0,AG822*AH822*AI822,Q822&gt;0,Q822),0)</f>
        <v>0</v>
      </c>
      <c r="AK822" s="281">
        <f t="shared" si="126"/>
        <v>0</v>
      </c>
      <c r="AL822" s="278">
        <f t="shared" si="127"/>
        <v>0</v>
      </c>
      <c r="AM822" s="196" t="str" cm="1">
        <f t="array" ref="AM822">IFERROR(_xlfn.IFS(IFERROR(VLOOKUP(AG822&amp;AH822&amp;AI822,'AP Scores'!$F$2:$G$1500,2,FALSE),"")&lt;&gt;"",VLOOKUP(AG822&amp;AH822&amp;AI822,'AP Scores'!$F$2:$G$1500,2,FALSE),T822&lt;&gt;"",T822),"")</f>
        <v/>
      </c>
    </row>
    <row r="823" spans="1:39" ht="15">
      <c r="A823" s="106">
        <v>810</v>
      </c>
      <c r="B823" s="275"/>
      <c r="C823" s="275"/>
      <c r="D823" s="275"/>
      <c r="E823" s="203"/>
      <c r="F823" s="276"/>
      <c r="G823" s="276"/>
      <c r="H823" s="276"/>
      <c r="I823" s="277"/>
      <c r="J823" s="276"/>
      <c r="K823" s="204"/>
      <c r="L823" s="276"/>
      <c r="M823" s="276"/>
      <c r="N823" s="277"/>
      <c r="O823" s="276"/>
      <c r="P823" s="277"/>
      <c r="Q823" s="194">
        <f t="shared" si="128"/>
        <v>0</v>
      </c>
      <c r="R823" s="355">
        <f t="shared" si="124"/>
        <v>0</v>
      </c>
      <c r="S823" s="278">
        <f t="shared" si="120"/>
        <v>0</v>
      </c>
      <c r="T823" s="195" t="str">
        <f>IFERROR((VLOOKUP(I823&amp;N823&amp;P823,'AP Scores'!$F$2:$G$1500,2,FALSE)), "")</f>
        <v/>
      </c>
      <c r="U823" s="276"/>
      <c r="V823" s="279"/>
      <c r="W823" s="275"/>
      <c r="X823" s="355">
        <f t="shared" si="121"/>
        <v>0</v>
      </c>
      <c r="Y823" s="280"/>
      <c r="Z823" s="280"/>
      <c r="AA823" s="281">
        <f t="shared" si="129"/>
        <v>0</v>
      </c>
      <c r="AB823" s="281">
        <f t="shared" si="125"/>
        <v>0</v>
      </c>
      <c r="AC823" s="281">
        <f t="shared" si="122"/>
        <v>0</v>
      </c>
      <c r="AD823" s="195" t="str">
        <f>IFERROR((VLOOKUP(X823&amp;Y823&amp;Z823,'AP Scores'!$F$2:$G$1500,2,FALSE)), "")</f>
        <v/>
      </c>
      <c r="AE823" s="276"/>
      <c r="AF823" s="282"/>
      <c r="AG823" s="278">
        <f t="shared" si="123"/>
        <v>0</v>
      </c>
      <c r="AH823" s="280"/>
      <c r="AI823" s="280"/>
      <c r="AJ823" s="281" cm="1">
        <f t="array" ref="AJ823">IFERROR(_xlfn.IFS(AG823*AH823*AI823&gt;0,AG823*AH823*AI823,Q823&gt;0,Q823),0)</f>
        <v>0</v>
      </c>
      <c r="AK823" s="281">
        <f t="shared" si="126"/>
        <v>0</v>
      </c>
      <c r="AL823" s="278">
        <f t="shared" si="127"/>
        <v>0</v>
      </c>
      <c r="AM823" s="196" t="str" cm="1">
        <f t="array" ref="AM823">IFERROR(_xlfn.IFS(IFERROR(VLOOKUP(AG823&amp;AH823&amp;AI823,'AP Scores'!$F$2:$G$1500,2,FALSE),"")&lt;&gt;"",VLOOKUP(AG823&amp;AH823&amp;AI823,'AP Scores'!$F$2:$G$1500,2,FALSE),T823&lt;&gt;"",T823),"")</f>
        <v/>
      </c>
    </row>
    <row r="824" spans="1:39" ht="15">
      <c r="A824" s="106">
        <v>811</v>
      </c>
      <c r="B824" s="275"/>
      <c r="C824" s="275"/>
      <c r="D824" s="275"/>
      <c r="E824" s="203"/>
      <c r="F824" s="276"/>
      <c r="G824" s="276"/>
      <c r="H824" s="276"/>
      <c r="I824" s="277"/>
      <c r="J824" s="276"/>
      <c r="K824" s="204"/>
      <c r="L824" s="276"/>
      <c r="M824" s="276"/>
      <c r="N824" s="277"/>
      <c r="O824" s="276"/>
      <c r="P824" s="277"/>
      <c r="Q824" s="194">
        <f t="shared" si="128"/>
        <v>0</v>
      </c>
      <c r="R824" s="355">
        <f t="shared" si="124"/>
        <v>0</v>
      </c>
      <c r="S824" s="278">
        <f t="shared" si="120"/>
        <v>0</v>
      </c>
      <c r="T824" s="195" t="str">
        <f>IFERROR((VLOOKUP(I824&amp;N824&amp;P824,'AP Scores'!$F$2:$G$1500,2,FALSE)), "")</f>
        <v/>
      </c>
      <c r="U824" s="276"/>
      <c r="V824" s="279"/>
      <c r="W824" s="275"/>
      <c r="X824" s="355">
        <f t="shared" si="121"/>
        <v>0</v>
      </c>
      <c r="Y824" s="280"/>
      <c r="Z824" s="280"/>
      <c r="AA824" s="281">
        <f t="shared" si="129"/>
        <v>0</v>
      </c>
      <c r="AB824" s="281">
        <f t="shared" si="125"/>
        <v>0</v>
      </c>
      <c r="AC824" s="281">
        <f t="shared" si="122"/>
        <v>0</v>
      </c>
      <c r="AD824" s="195" t="str">
        <f>IFERROR((VLOOKUP(X824&amp;Y824&amp;Z824,'AP Scores'!$F$2:$G$1500,2,FALSE)), "")</f>
        <v/>
      </c>
      <c r="AE824" s="276"/>
      <c r="AF824" s="282"/>
      <c r="AG824" s="278">
        <f t="shared" si="123"/>
        <v>0</v>
      </c>
      <c r="AH824" s="280"/>
      <c r="AI824" s="280"/>
      <c r="AJ824" s="281" cm="1">
        <f t="array" ref="AJ824">IFERROR(_xlfn.IFS(AG824*AH824*AI824&gt;0,AG824*AH824*AI824,Q824&gt;0,Q824),0)</f>
        <v>0</v>
      </c>
      <c r="AK824" s="281">
        <f t="shared" si="126"/>
        <v>0</v>
      </c>
      <c r="AL824" s="278">
        <f t="shared" si="127"/>
        <v>0</v>
      </c>
      <c r="AM824" s="196" t="str" cm="1">
        <f t="array" ref="AM824">IFERROR(_xlfn.IFS(IFERROR(VLOOKUP(AG824&amp;AH824&amp;AI824,'AP Scores'!$F$2:$G$1500,2,FALSE),"")&lt;&gt;"",VLOOKUP(AG824&amp;AH824&amp;AI824,'AP Scores'!$F$2:$G$1500,2,FALSE),T824&lt;&gt;"",T824),"")</f>
        <v/>
      </c>
    </row>
    <row r="825" spans="1:39" ht="15">
      <c r="A825" s="106">
        <v>812</v>
      </c>
      <c r="B825" s="275"/>
      <c r="C825" s="275"/>
      <c r="D825" s="275"/>
      <c r="E825" s="203"/>
      <c r="F825" s="276"/>
      <c r="G825" s="276"/>
      <c r="H825" s="276"/>
      <c r="I825" s="277"/>
      <c r="J825" s="276"/>
      <c r="K825" s="204"/>
      <c r="L825" s="276"/>
      <c r="M825" s="276"/>
      <c r="N825" s="277"/>
      <c r="O825" s="276"/>
      <c r="P825" s="277"/>
      <c r="Q825" s="194">
        <f t="shared" si="128"/>
        <v>0</v>
      </c>
      <c r="R825" s="355">
        <f t="shared" si="124"/>
        <v>0</v>
      </c>
      <c r="S825" s="278">
        <f t="shared" si="120"/>
        <v>0</v>
      </c>
      <c r="T825" s="195" t="str">
        <f>IFERROR((VLOOKUP(I825&amp;N825&amp;P825,'AP Scores'!$F$2:$G$1500,2,FALSE)), "")</f>
        <v/>
      </c>
      <c r="U825" s="276"/>
      <c r="V825" s="279"/>
      <c r="W825" s="275"/>
      <c r="X825" s="355">
        <f t="shared" si="121"/>
        <v>0</v>
      </c>
      <c r="Y825" s="280"/>
      <c r="Z825" s="280"/>
      <c r="AA825" s="281">
        <f t="shared" si="129"/>
        <v>0</v>
      </c>
      <c r="AB825" s="281">
        <f t="shared" si="125"/>
        <v>0</v>
      </c>
      <c r="AC825" s="281">
        <f t="shared" si="122"/>
        <v>0</v>
      </c>
      <c r="AD825" s="195" t="str">
        <f>IFERROR((VLOOKUP(X825&amp;Y825&amp;Z825,'AP Scores'!$F$2:$G$1500,2,FALSE)), "")</f>
        <v/>
      </c>
      <c r="AE825" s="276"/>
      <c r="AF825" s="282"/>
      <c r="AG825" s="278">
        <f t="shared" si="123"/>
        <v>0</v>
      </c>
      <c r="AH825" s="280"/>
      <c r="AI825" s="280"/>
      <c r="AJ825" s="281" cm="1">
        <f t="array" ref="AJ825">IFERROR(_xlfn.IFS(AG825*AH825*AI825&gt;0,AG825*AH825*AI825,Q825&gt;0,Q825),0)</f>
        <v>0</v>
      </c>
      <c r="AK825" s="281">
        <f t="shared" si="126"/>
        <v>0</v>
      </c>
      <c r="AL825" s="278">
        <f t="shared" si="127"/>
        <v>0</v>
      </c>
      <c r="AM825" s="196" t="str" cm="1">
        <f t="array" ref="AM825">IFERROR(_xlfn.IFS(IFERROR(VLOOKUP(AG825&amp;AH825&amp;AI825,'AP Scores'!$F$2:$G$1500,2,FALSE),"")&lt;&gt;"",VLOOKUP(AG825&amp;AH825&amp;AI825,'AP Scores'!$F$2:$G$1500,2,FALSE),T825&lt;&gt;"",T825),"")</f>
        <v/>
      </c>
    </row>
    <row r="826" spans="1:39" ht="15">
      <c r="A826" s="106">
        <v>813</v>
      </c>
      <c r="B826" s="275"/>
      <c r="C826" s="275"/>
      <c r="D826" s="275"/>
      <c r="E826" s="203"/>
      <c r="F826" s="276"/>
      <c r="G826" s="276"/>
      <c r="H826" s="276"/>
      <c r="I826" s="277"/>
      <c r="J826" s="276"/>
      <c r="K826" s="204"/>
      <c r="L826" s="276"/>
      <c r="M826" s="276"/>
      <c r="N826" s="277"/>
      <c r="O826" s="276"/>
      <c r="P826" s="277"/>
      <c r="Q826" s="194">
        <f t="shared" si="128"/>
        <v>0</v>
      </c>
      <c r="R826" s="355">
        <f t="shared" si="124"/>
        <v>0</v>
      </c>
      <c r="S826" s="278">
        <f t="shared" si="120"/>
        <v>0</v>
      </c>
      <c r="T826" s="195" t="str">
        <f>IFERROR((VLOOKUP(I826&amp;N826&amp;P826,'AP Scores'!$F$2:$G$1500,2,FALSE)), "")</f>
        <v/>
      </c>
      <c r="U826" s="276"/>
      <c r="V826" s="279"/>
      <c r="W826" s="275"/>
      <c r="X826" s="355">
        <f t="shared" si="121"/>
        <v>0</v>
      </c>
      <c r="Y826" s="280"/>
      <c r="Z826" s="280"/>
      <c r="AA826" s="281">
        <f t="shared" si="129"/>
        <v>0</v>
      </c>
      <c r="AB826" s="281">
        <f t="shared" si="125"/>
        <v>0</v>
      </c>
      <c r="AC826" s="281">
        <f t="shared" si="122"/>
        <v>0</v>
      </c>
      <c r="AD826" s="195" t="str">
        <f>IFERROR((VLOOKUP(X826&amp;Y826&amp;Z826,'AP Scores'!$F$2:$G$1500,2,FALSE)), "")</f>
        <v/>
      </c>
      <c r="AE826" s="276"/>
      <c r="AF826" s="282"/>
      <c r="AG826" s="278">
        <f t="shared" si="123"/>
        <v>0</v>
      </c>
      <c r="AH826" s="280"/>
      <c r="AI826" s="280"/>
      <c r="AJ826" s="281" cm="1">
        <f t="array" ref="AJ826">IFERROR(_xlfn.IFS(AG826*AH826*AI826&gt;0,AG826*AH826*AI826,Q826&gt;0,Q826),0)</f>
        <v>0</v>
      </c>
      <c r="AK826" s="281">
        <f t="shared" si="126"/>
        <v>0</v>
      </c>
      <c r="AL826" s="278">
        <f t="shared" si="127"/>
        <v>0</v>
      </c>
      <c r="AM826" s="196" t="str" cm="1">
        <f t="array" ref="AM826">IFERROR(_xlfn.IFS(IFERROR(VLOOKUP(AG826&amp;AH826&amp;AI826,'AP Scores'!$F$2:$G$1500,2,FALSE),"")&lt;&gt;"",VLOOKUP(AG826&amp;AH826&amp;AI826,'AP Scores'!$F$2:$G$1500,2,FALSE),T826&lt;&gt;"",T826),"")</f>
        <v/>
      </c>
    </row>
    <row r="827" spans="1:39" ht="15">
      <c r="A827" s="106">
        <v>814</v>
      </c>
      <c r="B827" s="275"/>
      <c r="C827" s="275"/>
      <c r="D827" s="275"/>
      <c r="E827" s="203"/>
      <c r="F827" s="276"/>
      <c r="G827" s="276"/>
      <c r="H827" s="276"/>
      <c r="I827" s="277"/>
      <c r="J827" s="276"/>
      <c r="K827" s="204"/>
      <c r="L827" s="276"/>
      <c r="M827" s="276"/>
      <c r="N827" s="277"/>
      <c r="O827" s="276"/>
      <c r="P827" s="277"/>
      <c r="Q827" s="194">
        <f t="shared" si="128"/>
        <v>0</v>
      </c>
      <c r="R827" s="355">
        <f t="shared" si="124"/>
        <v>0</v>
      </c>
      <c r="S827" s="278">
        <f t="shared" si="120"/>
        <v>0</v>
      </c>
      <c r="T827" s="195" t="str">
        <f>IFERROR((VLOOKUP(I827&amp;N827&amp;P827,'AP Scores'!$F$2:$G$1500,2,FALSE)), "")</f>
        <v/>
      </c>
      <c r="U827" s="276"/>
      <c r="V827" s="279"/>
      <c r="W827" s="275"/>
      <c r="X827" s="355">
        <f t="shared" si="121"/>
        <v>0</v>
      </c>
      <c r="Y827" s="280"/>
      <c r="Z827" s="280"/>
      <c r="AA827" s="281">
        <f t="shared" si="129"/>
        <v>0</v>
      </c>
      <c r="AB827" s="281">
        <f t="shared" si="125"/>
        <v>0</v>
      </c>
      <c r="AC827" s="281">
        <f t="shared" si="122"/>
        <v>0</v>
      </c>
      <c r="AD827" s="195" t="str">
        <f>IFERROR((VLOOKUP(X827&amp;Y827&amp;Z827,'AP Scores'!$F$2:$G$1500,2,FALSE)), "")</f>
        <v/>
      </c>
      <c r="AE827" s="276"/>
      <c r="AF827" s="282"/>
      <c r="AG827" s="278">
        <f t="shared" si="123"/>
        <v>0</v>
      </c>
      <c r="AH827" s="280"/>
      <c r="AI827" s="280"/>
      <c r="AJ827" s="281" cm="1">
        <f t="array" ref="AJ827">IFERROR(_xlfn.IFS(AG827*AH827*AI827&gt;0,AG827*AH827*AI827,Q827&gt;0,Q827),0)</f>
        <v>0</v>
      </c>
      <c r="AK827" s="281">
        <f t="shared" si="126"/>
        <v>0</v>
      </c>
      <c r="AL827" s="278">
        <f t="shared" si="127"/>
        <v>0</v>
      </c>
      <c r="AM827" s="196" t="str" cm="1">
        <f t="array" ref="AM827">IFERROR(_xlfn.IFS(IFERROR(VLOOKUP(AG827&amp;AH827&amp;AI827,'AP Scores'!$F$2:$G$1500,2,FALSE),"")&lt;&gt;"",VLOOKUP(AG827&amp;AH827&amp;AI827,'AP Scores'!$F$2:$G$1500,2,FALSE),T827&lt;&gt;"",T827),"")</f>
        <v/>
      </c>
    </row>
    <row r="828" spans="1:39" ht="15">
      <c r="A828" s="106">
        <v>815</v>
      </c>
      <c r="B828" s="275"/>
      <c r="C828" s="275"/>
      <c r="D828" s="275"/>
      <c r="E828" s="203"/>
      <c r="F828" s="276"/>
      <c r="G828" s="276"/>
      <c r="H828" s="276"/>
      <c r="I828" s="277"/>
      <c r="J828" s="276"/>
      <c r="K828" s="204"/>
      <c r="L828" s="276"/>
      <c r="M828" s="276"/>
      <c r="N828" s="277"/>
      <c r="O828" s="276"/>
      <c r="P828" s="277"/>
      <c r="Q828" s="194">
        <f t="shared" si="128"/>
        <v>0</v>
      </c>
      <c r="R828" s="355">
        <f t="shared" si="124"/>
        <v>0</v>
      </c>
      <c r="S828" s="278">
        <f t="shared" si="120"/>
        <v>0</v>
      </c>
      <c r="T828" s="195" t="str">
        <f>IFERROR((VLOOKUP(I828&amp;N828&amp;P828,'AP Scores'!$F$2:$G$1500,2,FALSE)), "")</f>
        <v/>
      </c>
      <c r="U828" s="276"/>
      <c r="V828" s="279"/>
      <c r="W828" s="275"/>
      <c r="X828" s="355">
        <f t="shared" si="121"/>
        <v>0</v>
      </c>
      <c r="Y828" s="280"/>
      <c r="Z828" s="280"/>
      <c r="AA828" s="281">
        <f t="shared" si="129"/>
        <v>0</v>
      </c>
      <c r="AB828" s="281">
        <f t="shared" si="125"/>
        <v>0</v>
      </c>
      <c r="AC828" s="281">
        <f t="shared" si="122"/>
        <v>0</v>
      </c>
      <c r="AD828" s="195" t="str">
        <f>IFERROR((VLOOKUP(X828&amp;Y828&amp;Z828,'AP Scores'!$F$2:$G$1500,2,FALSE)), "")</f>
        <v/>
      </c>
      <c r="AE828" s="276"/>
      <c r="AF828" s="282"/>
      <c r="AG828" s="278">
        <f t="shared" si="123"/>
        <v>0</v>
      </c>
      <c r="AH828" s="280"/>
      <c r="AI828" s="280"/>
      <c r="AJ828" s="281" cm="1">
        <f t="array" ref="AJ828">IFERROR(_xlfn.IFS(AG828*AH828*AI828&gt;0,AG828*AH828*AI828,Q828&gt;0,Q828),0)</f>
        <v>0</v>
      </c>
      <c r="AK828" s="281">
        <f t="shared" si="126"/>
        <v>0</v>
      </c>
      <c r="AL828" s="278">
        <f t="shared" si="127"/>
        <v>0</v>
      </c>
      <c r="AM828" s="196" t="str" cm="1">
        <f t="array" ref="AM828">IFERROR(_xlfn.IFS(IFERROR(VLOOKUP(AG828&amp;AH828&amp;AI828,'AP Scores'!$F$2:$G$1500,2,FALSE),"")&lt;&gt;"",VLOOKUP(AG828&amp;AH828&amp;AI828,'AP Scores'!$F$2:$G$1500,2,FALSE),T828&lt;&gt;"",T828),"")</f>
        <v/>
      </c>
    </row>
    <row r="829" spans="1:39" ht="15">
      <c r="A829" s="106">
        <v>816</v>
      </c>
      <c r="B829" s="275"/>
      <c r="C829" s="275"/>
      <c r="D829" s="275"/>
      <c r="E829" s="203"/>
      <c r="F829" s="276"/>
      <c r="G829" s="276"/>
      <c r="H829" s="276"/>
      <c r="I829" s="277"/>
      <c r="J829" s="276"/>
      <c r="K829" s="204"/>
      <c r="L829" s="276"/>
      <c r="M829" s="276"/>
      <c r="N829" s="277"/>
      <c r="O829" s="276"/>
      <c r="P829" s="277"/>
      <c r="Q829" s="194">
        <f t="shared" si="128"/>
        <v>0</v>
      </c>
      <c r="R829" s="355">
        <f t="shared" si="124"/>
        <v>0</v>
      </c>
      <c r="S829" s="278">
        <f t="shared" si="120"/>
        <v>0</v>
      </c>
      <c r="T829" s="195" t="str">
        <f>IFERROR((VLOOKUP(I829&amp;N829&amp;P829,'AP Scores'!$F$2:$G$1500,2,FALSE)), "")</f>
        <v/>
      </c>
      <c r="U829" s="276"/>
      <c r="V829" s="279"/>
      <c r="W829" s="275"/>
      <c r="X829" s="355">
        <f t="shared" si="121"/>
        <v>0</v>
      </c>
      <c r="Y829" s="280"/>
      <c r="Z829" s="280"/>
      <c r="AA829" s="281">
        <f t="shared" si="129"/>
        <v>0</v>
      </c>
      <c r="AB829" s="281">
        <f t="shared" si="125"/>
        <v>0</v>
      </c>
      <c r="AC829" s="281">
        <f t="shared" si="122"/>
        <v>0</v>
      </c>
      <c r="AD829" s="195" t="str">
        <f>IFERROR((VLOOKUP(X829&amp;Y829&amp;Z829,'AP Scores'!$F$2:$G$1500,2,FALSE)), "")</f>
        <v/>
      </c>
      <c r="AE829" s="276"/>
      <c r="AF829" s="282"/>
      <c r="AG829" s="278">
        <f t="shared" si="123"/>
        <v>0</v>
      </c>
      <c r="AH829" s="280"/>
      <c r="AI829" s="280"/>
      <c r="AJ829" s="281" cm="1">
        <f t="array" ref="AJ829">IFERROR(_xlfn.IFS(AG829*AH829*AI829&gt;0,AG829*AH829*AI829,Q829&gt;0,Q829),0)</f>
        <v>0</v>
      </c>
      <c r="AK829" s="281">
        <f t="shared" si="126"/>
        <v>0</v>
      </c>
      <c r="AL829" s="278">
        <f t="shared" si="127"/>
        <v>0</v>
      </c>
      <c r="AM829" s="196" t="str" cm="1">
        <f t="array" ref="AM829">IFERROR(_xlfn.IFS(IFERROR(VLOOKUP(AG829&amp;AH829&amp;AI829,'AP Scores'!$F$2:$G$1500,2,FALSE),"")&lt;&gt;"",VLOOKUP(AG829&amp;AH829&amp;AI829,'AP Scores'!$F$2:$G$1500,2,FALSE),T829&lt;&gt;"",T829),"")</f>
        <v/>
      </c>
    </row>
    <row r="830" spans="1:39" ht="15">
      <c r="A830" s="106">
        <v>817</v>
      </c>
      <c r="B830" s="275"/>
      <c r="C830" s="275"/>
      <c r="D830" s="275"/>
      <c r="E830" s="203"/>
      <c r="F830" s="276"/>
      <c r="G830" s="276"/>
      <c r="H830" s="276"/>
      <c r="I830" s="277"/>
      <c r="J830" s="276"/>
      <c r="K830" s="204"/>
      <c r="L830" s="276"/>
      <c r="M830" s="276"/>
      <c r="N830" s="277"/>
      <c r="O830" s="276"/>
      <c r="P830" s="277"/>
      <c r="Q830" s="194">
        <f t="shared" si="128"/>
        <v>0</v>
      </c>
      <c r="R830" s="355">
        <f t="shared" si="124"/>
        <v>0</v>
      </c>
      <c r="S830" s="278">
        <f t="shared" si="120"/>
        <v>0</v>
      </c>
      <c r="T830" s="195" t="str">
        <f>IFERROR((VLOOKUP(I830&amp;N830&amp;P830,'AP Scores'!$F$2:$G$1500,2,FALSE)), "")</f>
        <v/>
      </c>
      <c r="U830" s="276"/>
      <c r="V830" s="279"/>
      <c r="W830" s="275"/>
      <c r="X830" s="355">
        <f t="shared" si="121"/>
        <v>0</v>
      </c>
      <c r="Y830" s="280"/>
      <c r="Z830" s="280"/>
      <c r="AA830" s="281">
        <f t="shared" si="129"/>
        <v>0</v>
      </c>
      <c r="AB830" s="281">
        <f t="shared" si="125"/>
        <v>0</v>
      </c>
      <c r="AC830" s="281">
        <f t="shared" si="122"/>
        <v>0</v>
      </c>
      <c r="AD830" s="195" t="str">
        <f>IFERROR((VLOOKUP(X830&amp;Y830&amp;Z830,'AP Scores'!$F$2:$G$1500,2,FALSE)), "")</f>
        <v/>
      </c>
      <c r="AE830" s="276"/>
      <c r="AF830" s="282"/>
      <c r="AG830" s="278">
        <f t="shared" si="123"/>
        <v>0</v>
      </c>
      <c r="AH830" s="280"/>
      <c r="AI830" s="280"/>
      <c r="AJ830" s="281" cm="1">
        <f t="array" ref="AJ830">IFERROR(_xlfn.IFS(AG830*AH830*AI830&gt;0,AG830*AH830*AI830,Q830&gt;0,Q830),0)</f>
        <v>0</v>
      </c>
      <c r="AK830" s="281">
        <f t="shared" si="126"/>
        <v>0</v>
      </c>
      <c r="AL830" s="278">
        <f t="shared" si="127"/>
        <v>0</v>
      </c>
      <c r="AM830" s="196" t="str" cm="1">
        <f t="array" ref="AM830">IFERROR(_xlfn.IFS(IFERROR(VLOOKUP(AG830&amp;AH830&amp;AI830,'AP Scores'!$F$2:$G$1500,2,FALSE),"")&lt;&gt;"",VLOOKUP(AG830&amp;AH830&amp;AI830,'AP Scores'!$F$2:$G$1500,2,FALSE),T830&lt;&gt;"",T830),"")</f>
        <v/>
      </c>
    </row>
    <row r="831" spans="1:39" ht="15">
      <c r="A831" s="106">
        <v>818</v>
      </c>
      <c r="B831" s="275"/>
      <c r="C831" s="275"/>
      <c r="D831" s="275"/>
      <c r="E831" s="203"/>
      <c r="F831" s="276"/>
      <c r="G831" s="276"/>
      <c r="H831" s="276"/>
      <c r="I831" s="277"/>
      <c r="J831" s="276"/>
      <c r="K831" s="204"/>
      <c r="L831" s="276"/>
      <c r="M831" s="276"/>
      <c r="N831" s="277"/>
      <c r="O831" s="276"/>
      <c r="P831" s="277"/>
      <c r="Q831" s="194">
        <f t="shared" si="128"/>
        <v>0</v>
      </c>
      <c r="R831" s="355">
        <f t="shared" si="124"/>
        <v>0</v>
      </c>
      <c r="S831" s="278">
        <f t="shared" si="120"/>
        <v>0</v>
      </c>
      <c r="T831" s="195" t="str">
        <f>IFERROR((VLOOKUP(I831&amp;N831&amp;P831,'AP Scores'!$F$2:$G$1500,2,FALSE)), "")</f>
        <v/>
      </c>
      <c r="U831" s="276"/>
      <c r="V831" s="279"/>
      <c r="W831" s="275"/>
      <c r="X831" s="355">
        <f t="shared" si="121"/>
        <v>0</v>
      </c>
      <c r="Y831" s="280"/>
      <c r="Z831" s="280"/>
      <c r="AA831" s="281">
        <f t="shared" si="129"/>
        <v>0</v>
      </c>
      <c r="AB831" s="281">
        <f t="shared" si="125"/>
        <v>0</v>
      </c>
      <c r="AC831" s="281">
        <f t="shared" si="122"/>
        <v>0</v>
      </c>
      <c r="AD831" s="195" t="str">
        <f>IFERROR((VLOOKUP(X831&amp;Y831&amp;Z831,'AP Scores'!$F$2:$G$1500,2,FALSE)), "")</f>
        <v/>
      </c>
      <c r="AE831" s="276"/>
      <c r="AF831" s="282"/>
      <c r="AG831" s="278">
        <f t="shared" si="123"/>
        <v>0</v>
      </c>
      <c r="AH831" s="280"/>
      <c r="AI831" s="280"/>
      <c r="AJ831" s="281" cm="1">
        <f t="array" ref="AJ831">IFERROR(_xlfn.IFS(AG831*AH831*AI831&gt;0,AG831*AH831*AI831,Q831&gt;0,Q831),0)</f>
        <v>0</v>
      </c>
      <c r="AK831" s="281">
        <f t="shared" si="126"/>
        <v>0</v>
      </c>
      <c r="AL831" s="278">
        <f t="shared" si="127"/>
        <v>0</v>
      </c>
      <c r="AM831" s="196" t="str" cm="1">
        <f t="array" ref="AM831">IFERROR(_xlfn.IFS(IFERROR(VLOOKUP(AG831&amp;AH831&amp;AI831,'AP Scores'!$F$2:$G$1500,2,FALSE),"")&lt;&gt;"",VLOOKUP(AG831&amp;AH831&amp;AI831,'AP Scores'!$F$2:$G$1500,2,FALSE),T831&lt;&gt;"",T831),"")</f>
        <v/>
      </c>
    </row>
    <row r="832" spans="1:39" ht="15">
      <c r="A832" s="106">
        <v>819</v>
      </c>
      <c r="B832" s="275"/>
      <c r="C832" s="275"/>
      <c r="D832" s="275"/>
      <c r="E832" s="203"/>
      <c r="F832" s="276"/>
      <c r="G832" s="276"/>
      <c r="H832" s="276"/>
      <c r="I832" s="277"/>
      <c r="J832" s="276"/>
      <c r="K832" s="204"/>
      <c r="L832" s="276"/>
      <c r="M832" s="276"/>
      <c r="N832" s="277"/>
      <c r="O832" s="276"/>
      <c r="P832" s="277"/>
      <c r="Q832" s="194">
        <f t="shared" si="128"/>
        <v>0</v>
      </c>
      <c r="R832" s="355">
        <f t="shared" si="124"/>
        <v>0</v>
      </c>
      <c r="S832" s="278">
        <f t="shared" si="120"/>
        <v>0</v>
      </c>
      <c r="T832" s="195" t="str">
        <f>IFERROR((VLOOKUP(I832&amp;N832&amp;P832,'AP Scores'!$F$2:$G$1500,2,FALSE)), "")</f>
        <v/>
      </c>
      <c r="U832" s="276"/>
      <c r="V832" s="279"/>
      <c r="W832" s="275"/>
      <c r="X832" s="355">
        <f t="shared" si="121"/>
        <v>0</v>
      </c>
      <c r="Y832" s="280"/>
      <c r="Z832" s="280"/>
      <c r="AA832" s="281">
        <f t="shared" si="129"/>
        <v>0</v>
      </c>
      <c r="AB832" s="281">
        <f t="shared" si="125"/>
        <v>0</v>
      </c>
      <c r="AC832" s="281">
        <f t="shared" si="122"/>
        <v>0</v>
      </c>
      <c r="AD832" s="195" t="str">
        <f>IFERROR((VLOOKUP(X832&amp;Y832&amp;Z832,'AP Scores'!$F$2:$G$1500,2,FALSE)), "")</f>
        <v/>
      </c>
      <c r="AE832" s="276"/>
      <c r="AF832" s="282"/>
      <c r="AG832" s="278">
        <f t="shared" si="123"/>
        <v>0</v>
      </c>
      <c r="AH832" s="280"/>
      <c r="AI832" s="280"/>
      <c r="AJ832" s="281" cm="1">
        <f t="array" ref="AJ832">IFERROR(_xlfn.IFS(AG832*AH832*AI832&gt;0,AG832*AH832*AI832,Q832&gt;0,Q832),0)</f>
        <v>0</v>
      </c>
      <c r="AK832" s="281">
        <f t="shared" si="126"/>
        <v>0</v>
      </c>
      <c r="AL832" s="278">
        <f t="shared" si="127"/>
        <v>0</v>
      </c>
      <c r="AM832" s="196" t="str" cm="1">
        <f t="array" ref="AM832">IFERROR(_xlfn.IFS(IFERROR(VLOOKUP(AG832&amp;AH832&amp;AI832,'AP Scores'!$F$2:$G$1500,2,FALSE),"")&lt;&gt;"",VLOOKUP(AG832&amp;AH832&amp;AI832,'AP Scores'!$F$2:$G$1500,2,FALSE),T832&lt;&gt;"",T832),"")</f>
        <v/>
      </c>
    </row>
    <row r="833" spans="1:39" ht="15">
      <c r="A833" s="106">
        <v>820</v>
      </c>
      <c r="B833" s="275"/>
      <c r="C833" s="275"/>
      <c r="D833" s="275"/>
      <c r="E833" s="203"/>
      <c r="F833" s="276"/>
      <c r="G833" s="276"/>
      <c r="H833" s="276"/>
      <c r="I833" s="277"/>
      <c r="J833" s="276"/>
      <c r="K833" s="204"/>
      <c r="L833" s="276"/>
      <c r="M833" s="276"/>
      <c r="N833" s="277"/>
      <c r="O833" s="276"/>
      <c r="P833" s="277"/>
      <c r="Q833" s="194">
        <f t="shared" si="128"/>
        <v>0</v>
      </c>
      <c r="R833" s="355">
        <f t="shared" si="124"/>
        <v>0</v>
      </c>
      <c r="S833" s="278">
        <f t="shared" si="120"/>
        <v>0</v>
      </c>
      <c r="T833" s="195" t="str">
        <f>IFERROR((VLOOKUP(I833&amp;N833&amp;P833,'AP Scores'!$F$2:$G$1500,2,FALSE)), "")</f>
        <v/>
      </c>
      <c r="U833" s="276"/>
      <c r="V833" s="279"/>
      <c r="W833" s="275"/>
      <c r="X833" s="355">
        <f t="shared" si="121"/>
        <v>0</v>
      </c>
      <c r="Y833" s="280"/>
      <c r="Z833" s="280"/>
      <c r="AA833" s="281">
        <f t="shared" si="129"/>
        <v>0</v>
      </c>
      <c r="AB833" s="281">
        <f t="shared" si="125"/>
        <v>0</v>
      </c>
      <c r="AC833" s="281">
        <f t="shared" si="122"/>
        <v>0</v>
      </c>
      <c r="AD833" s="195" t="str">
        <f>IFERROR((VLOOKUP(X833&amp;Y833&amp;Z833,'AP Scores'!$F$2:$G$1500,2,FALSE)), "")</f>
        <v/>
      </c>
      <c r="AE833" s="276"/>
      <c r="AF833" s="282"/>
      <c r="AG833" s="278">
        <f t="shared" si="123"/>
        <v>0</v>
      </c>
      <c r="AH833" s="280"/>
      <c r="AI833" s="280"/>
      <c r="AJ833" s="281" cm="1">
        <f t="array" ref="AJ833">IFERROR(_xlfn.IFS(AG833*AH833*AI833&gt;0,AG833*AH833*AI833,Q833&gt;0,Q833),0)</f>
        <v>0</v>
      </c>
      <c r="AK833" s="281">
        <f t="shared" si="126"/>
        <v>0</v>
      </c>
      <c r="AL833" s="278">
        <f t="shared" si="127"/>
        <v>0</v>
      </c>
      <c r="AM833" s="196" t="str" cm="1">
        <f t="array" ref="AM833">IFERROR(_xlfn.IFS(IFERROR(VLOOKUP(AG833&amp;AH833&amp;AI833,'AP Scores'!$F$2:$G$1500,2,FALSE),"")&lt;&gt;"",VLOOKUP(AG833&amp;AH833&amp;AI833,'AP Scores'!$F$2:$G$1500,2,FALSE),T833&lt;&gt;"",T833),"")</f>
        <v/>
      </c>
    </row>
    <row r="834" spans="1:39" ht="15">
      <c r="A834" s="106">
        <v>821</v>
      </c>
      <c r="B834" s="275"/>
      <c r="C834" s="275"/>
      <c r="D834" s="275"/>
      <c r="E834" s="203"/>
      <c r="F834" s="276"/>
      <c r="G834" s="276"/>
      <c r="H834" s="276"/>
      <c r="I834" s="277"/>
      <c r="J834" s="276"/>
      <c r="K834" s="204"/>
      <c r="L834" s="276"/>
      <c r="M834" s="276"/>
      <c r="N834" s="277"/>
      <c r="O834" s="276"/>
      <c r="P834" s="277"/>
      <c r="Q834" s="194">
        <f t="shared" si="128"/>
        <v>0</v>
      </c>
      <c r="R834" s="355">
        <f t="shared" si="124"/>
        <v>0</v>
      </c>
      <c r="S834" s="278">
        <f t="shared" si="120"/>
        <v>0</v>
      </c>
      <c r="T834" s="195" t="str">
        <f>IFERROR((VLOOKUP(I834&amp;N834&amp;P834,'AP Scores'!$F$2:$G$1500,2,FALSE)), "")</f>
        <v/>
      </c>
      <c r="U834" s="276"/>
      <c r="V834" s="279"/>
      <c r="W834" s="275"/>
      <c r="X834" s="355">
        <f t="shared" si="121"/>
        <v>0</v>
      </c>
      <c r="Y834" s="280"/>
      <c r="Z834" s="280"/>
      <c r="AA834" s="281">
        <f t="shared" si="129"/>
        <v>0</v>
      </c>
      <c r="AB834" s="281">
        <f t="shared" si="125"/>
        <v>0</v>
      </c>
      <c r="AC834" s="281">
        <f t="shared" si="122"/>
        <v>0</v>
      </c>
      <c r="AD834" s="195" t="str">
        <f>IFERROR((VLOOKUP(X834&amp;Y834&amp;Z834,'AP Scores'!$F$2:$G$1500,2,FALSE)), "")</f>
        <v/>
      </c>
      <c r="AE834" s="276"/>
      <c r="AF834" s="282"/>
      <c r="AG834" s="278">
        <f t="shared" si="123"/>
        <v>0</v>
      </c>
      <c r="AH834" s="280"/>
      <c r="AI834" s="280"/>
      <c r="AJ834" s="281" cm="1">
        <f t="array" ref="AJ834">IFERROR(_xlfn.IFS(AG834*AH834*AI834&gt;0,AG834*AH834*AI834,Q834&gt;0,Q834),0)</f>
        <v>0</v>
      </c>
      <c r="AK834" s="281">
        <f t="shared" si="126"/>
        <v>0</v>
      </c>
      <c r="AL834" s="278">
        <f t="shared" si="127"/>
        <v>0</v>
      </c>
      <c r="AM834" s="196" t="str" cm="1">
        <f t="array" ref="AM834">IFERROR(_xlfn.IFS(IFERROR(VLOOKUP(AG834&amp;AH834&amp;AI834,'AP Scores'!$F$2:$G$1500,2,FALSE),"")&lt;&gt;"",VLOOKUP(AG834&amp;AH834&amp;AI834,'AP Scores'!$F$2:$G$1500,2,FALSE),T834&lt;&gt;"",T834),"")</f>
        <v/>
      </c>
    </row>
    <row r="835" spans="1:39" ht="15">
      <c r="A835" s="106">
        <v>822</v>
      </c>
      <c r="B835" s="275"/>
      <c r="C835" s="275"/>
      <c r="D835" s="275"/>
      <c r="E835" s="203"/>
      <c r="F835" s="276"/>
      <c r="G835" s="276"/>
      <c r="H835" s="276"/>
      <c r="I835" s="277"/>
      <c r="J835" s="276"/>
      <c r="K835" s="204"/>
      <c r="L835" s="276"/>
      <c r="M835" s="276"/>
      <c r="N835" s="277"/>
      <c r="O835" s="276"/>
      <c r="P835" s="277"/>
      <c r="Q835" s="194">
        <f t="shared" si="128"/>
        <v>0</v>
      </c>
      <c r="R835" s="355">
        <f t="shared" si="124"/>
        <v>0</v>
      </c>
      <c r="S835" s="278">
        <f t="shared" si="120"/>
        <v>0</v>
      </c>
      <c r="T835" s="195" t="str">
        <f>IFERROR((VLOOKUP(I835&amp;N835&amp;P835,'AP Scores'!$F$2:$G$1500,2,FALSE)), "")</f>
        <v/>
      </c>
      <c r="U835" s="276"/>
      <c r="V835" s="279"/>
      <c r="W835" s="275"/>
      <c r="X835" s="355">
        <f t="shared" si="121"/>
        <v>0</v>
      </c>
      <c r="Y835" s="280"/>
      <c r="Z835" s="280"/>
      <c r="AA835" s="281">
        <f t="shared" si="129"/>
        <v>0</v>
      </c>
      <c r="AB835" s="281">
        <f t="shared" si="125"/>
        <v>0</v>
      </c>
      <c r="AC835" s="281">
        <f t="shared" si="122"/>
        <v>0</v>
      </c>
      <c r="AD835" s="195" t="str">
        <f>IFERROR((VLOOKUP(X835&amp;Y835&amp;Z835,'AP Scores'!$F$2:$G$1500,2,FALSE)), "")</f>
        <v/>
      </c>
      <c r="AE835" s="276"/>
      <c r="AF835" s="282"/>
      <c r="AG835" s="278">
        <f t="shared" si="123"/>
        <v>0</v>
      </c>
      <c r="AH835" s="280"/>
      <c r="AI835" s="280"/>
      <c r="AJ835" s="281" cm="1">
        <f t="array" ref="AJ835">IFERROR(_xlfn.IFS(AG835*AH835*AI835&gt;0,AG835*AH835*AI835,Q835&gt;0,Q835),0)</f>
        <v>0</v>
      </c>
      <c r="AK835" s="281">
        <f t="shared" si="126"/>
        <v>0</v>
      </c>
      <c r="AL835" s="278">
        <f t="shared" si="127"/>
        <v>0</v>
      </c>
      <c r="AM835" s="196" t="str" cm="1">
        <f t="array" ref="AM835">IFERROR(_xlfn.IFS(IFERROR(VLOOKUP(AG835&amp;AH835&amp;AI835,'AP Scores'!$F$2:$G$1500,2,FALSE),"")&lt;&gt;"",VLOOKUP(AG835&amp;AH835&amp;AI835,'AP Scores'!$F$2:$G$1500,2,FALSE),T835&lt;&gt;"",T835),"")</f>
        <v/>
      </c>
    </row>
    <row r="836" spans="1:39" ht="15">
      <c r="A836" s="106">
        <v>823</v>
      </c>
      <c r="B836" s="275"/>
      <c r="C836" s="275"/>
      <c r="D836" s="275"/>
      <c r="E836" s="203"/>
      <c r="F836" s="276"/>
      <c r="G836" s="276"/>
      <c r="H836" s="276"/>
      <c r="I836" s="277"/>
      <c r="J836" s="276"/>
      <c r="K836" s="204"/>
      <c r="L836" s="276"/>
      <c r="M836" s="276"/>
      <c r="N836" s="277"/>
      <c r="O836" s="276"/>
      <c r="P836" s="277"/>
      <c r="Q836" s="194">
        <f t="shared" si="128"/>
        <v>0</v>
      </c>
      <c r="R836" s="355">
        <f t="shared" si="124"/>
        <v>0</v>
      </c>
      <c r="S836" s="278">
        <f t="shared" si="120"/>
        <v>0</v>
      </c>
      <c r="T836" s="195" t="str">
        <f>IFERROR((VLOOKUP(I836&amp;N836&amp;P836,'AP Scores'!$F$2:$G$1500,2,FALSE)), "")</f>
        <v/>
      </c>
      <c r="U836" s="276"/>
      <c r="V836" s="279"/>
      <c r="W836" s="275"/>
      <c r="X836" s="355">
        <f t="shared" si="121"/>
        <v>0</v>
      </c>
      <c r="Y836" s="280"/>
      <c r="Z836" s="280"/>
      <c r="AA836" s="281">
        <f t="shared" si="129"/>
        <v>0</v>
      </c>
      <c r="AB836" s="281">
        <f t="shared" si="125"/>
        <v>0</v>
      </c>
      <c r="AC836" s="281">
        <f t="shared" si="122"/>
        <v>0</v>
      </c>
      <c r="AD836" s="195" t="str">
        <f>IFERROR((VLOOKUP(X836&amp;Y836&amp;Z836,'AP Scores'!$F$2:$G$1500,2,FALSE)), "")</f>
        <v/>
      </c>
      <c r="AE836" s="276"/>
      <c r="AF836" s="282"/>
      <c r="AG836" s="278">
        <f t="shared" si="123"/>
        <v>0</v>
      </c>
      <c r="AH836" s="280"/>
      <c r="AI836" s="280"/>
      <c r="AJ836" s="281" cm="1">
        <f t="array" ref="AJ836">IFERROR(_xlfn.IFS(AG836*AH836*AI836&gt;0,AG836*AH836*AI836,Q836&gt;0,Q836),0)</f>
        <v>0</v>
      </c>
      <c r="AK836" s="281">
        <f t="shared" si="126"/>
        <v>0</v>
      </c>
      <c r="AL836" s="278">
        <f t="shared" si="127"/>
        <v>0</v>
      </c>
      <c r="AM836" s="196" t="str" cm="1">
        <f t="array" ref="AM836">IFERROR(_xlfn.IFS(IFERROR(VLOOKUP(AG836&amp;AH836&amp;AI836,'AP Scores'!$F$2:$G$1500,2,FALSE),"")&lt;&gt;"",VLOOKUP(AG836&amp;AH836&amp;AI836,'AP Scores'!$F$2:$G$1500,2,FALSE),T836&lt;&gt;"",T836),"")</f>
        <v/>
      </c>
    </row>
    <row r="837" spans="1:39" ht="15">
      <c r="A837" s="106">
        <v>824</v>
      </c>
      <c r="B837" s="275"/>
      <c r="C837" s="275"/>
      <c r="D837" s="275"/>
      <c r="E837" s="203"/>
      <c r="F837" s="276"/>
      <c r="G837" s="276"/>
      <c r="H837" s="276"/>
      <c r="I837" s="277"/>
      <c r="J837" s="276"/>
      <c r="K837" s="204"/>
      <c r="L837" s="276"/>
      <c r="M837" s="276"/>
      <c r="N837" s="277"/>
      <c r="O837" s="276"/>
      <c r="P837" s="277"/>
      <c r="Q837" s="194">
        <f t="shared" si="128"/>
        <v>0</v>
      </c>
      <c r="R837" s="355">
        <f t="shared" si="124"/>
        <v>0</v>
      </c>
      <c r="S837" s="278">
        <f t="shared" si="120"/>
        <v>0</v>
      </c>
      <c r="T837" s="195" t="str">
        <f>IFERROR((VLOOKUP(I837&amp;N837&amp;P837,'AP Scores'!$F$2:$G$1500,2,FALSE)), "")</f>
        <v/>
      </c>
      <c r="U837" s="276"/>
      <c r="V837" s="279"/>
      <c r="W837" s="275"/>
      <c r="X837" s="355">
        <f t="shared" si="121"/>
        <v>0</v>
      </c>
      <c r="Y837" s="280"/>
      <c r="Z837" s="280"/>
      <c r="AA837" s="281">
        <f t="shared" si="129"/>
        <v>0</v>
      </c>
      <c r="AB837" s="281">
        <f t="shared" si="125"/>
        <v>0</v>
      </c>
      <c r="AC837" s="281">
        <f t="shared" si="122"/>
        <v>0</v>
      </c>
      <c r="AD837" s="195" t="str">
        <f>IFERROR((VLOOKUP(X837&amp;Y837&amp;Z837,'AP Scores'!$F$2:$G$1500,2,FALSE)), "")</f>
        <v/>
      </c>
      <c r="AE837" s="276"/>
      <c r="AF837" s="282"/>
      <c r="AG837" s="278">
        <f t="shared" si="123"/>
        <v>0</v>
      </c>
      <c r="AH837" s="280"/>
      <c r="AI837" s="280"/>
      <c r="AJ837" s="281" cm="1">
        <f t="array" ref="AJ837">IFERROR(_xlfn.IFS(AG837*AH837*AI837&gt;0,AG837*AH837*AI837,Q837&gt;0,Q837),0)</f>
        <v>0</v>
      </c>
      <c r="AK837" s="281">
        <f t="shared" si="126"/>
        <v>0</v>
      </c>
      <c r="AL837" s="278">
        <f t="shared" si="127"/>
        <v>0</v>
      </c>
      <c r="AM837" s="196" t="str" cm="1">
        <f t="array" ref="AM837">IFERROR(_xlfn.IFS(IFERROR(VLOOKUP(AG837&amp;AH837&amp;AI837,'AP Scores'!$F$2:$G$1500,2,FALSE),"")&lt;&gt;"",VLOOKUP(AG837&amp;AH837&amp;AI837,'AP Scores'!$F$2:$G$1500,2,FALSE),T837&lt;&gt;"",T837),"")</f>
        <v/>
      </c>
    </row>
    <row r="838" spans="1:39" ht="15">
      <c r="A838" s="106">
        <v>825</v>
      </c>
      <c r="B838" s="275"/>
      <c r="C838" s="275"/>
      <c r="D838" s="275"/>
      <c r="E838" s="203"/>
      <c r="F838" s="276"/>
      <c r="G838" s="276"/>
      <c r="H838" s="276"/>
      <c r="I838" s="277"/>
      <c r="J838" s="276"/>
      <c r="K838" s="204"/>
      <c r="L838" s="276"/>
      <c r="M838" s="276"/>
      <c r="N838" s="277"/>
      <c r="O838" s="276"/>
      <c r="P838" s="277"/>
      <c r="Q838" s="194">
        <f t="shared" si="128"/>
        <v>0</v>
      </c>
      <c r="R838" s="355">
        <f t="shared" si="124"/>
        <v>0</v>
      </c>
      <c r="S838" s="278">
        <f t="shared" si="120"/>
        <v>0</v>
      </c>
      <c r="T838" s="195" t="str">
        <f>IFERROR((VLOOKUP(I838&amp;N838&amp;P838,'AP Scores'!$F$2:$G$1500,2,FALSE)), "")</f>
        <v/>
      </c>
      <c r="U838" s="276"/>
      <c r="V838" s="279"/>
      <c r="W838" s="275"/>
      <c r="X838" s="355">
        <f t="shared" si="121"/>
        <v>0</v>
      </c>
      <c r="Y838" s="280"/>
      <c r="Z838" s="280"/>
      <c r="AA838" s="281">
        <f t="shared" si="129"/>
        <v>0</v>
      </c>
      <c r="AB838" s="281">
        <f t="shared" si="125"/>
        <v>0</v>
      </c>
      <c r="AC838" s="281">
        <f t="shared" si="122"/>
        <v>0</v>
      </c>
      <c r="AD838" s="195" t="str">
        <f>IFERROR((VLOOKUP(X838&amp;Y838&amp;Z838,'AP Scores'!$F$2:$G$1500,2,FALSE)), "")</f>
        <v/>
      </c>
      <c r="AE838" s="276"/>
      <c r="AF838" s="282"/>
      <c r="AG838" s="278">
        <f t="shared" si="123"/>
        <v>0</v>
      </c>
      <c r="AH838" s="280"/>
      <c r="AI838" s="280"/>
      <c r="AJ838" s="281" cm="1">
        <f t="array" ref="AJ838">IFERROR(_xlfn.IFS(AG838*AH838*AI838&gt;0,AG838*AH838*AI838,Q838&gt;0,Q838),0)</f>
        <v>0</v>
      </c>
      <c r="AK838" s="281">
        <f t="shared" si="126"/>
        <v>0</v>
      </c>
      <c r="AL838" s="278">
        <f t="shared" si="127"/>
        <v>0</v>
      </c>
      <c r="AM838" s="196" t="str" cm="1">
        <f t="array" ref="AM838">IFERROR(_xlfn.IFS(IFERROR(VLOOKUP(AG838&amp;AH838&amp;AI838,'AP Scores'!$F$2:$G$1500,2,FALSE),"")&lt;&gt;"",VLOOKUP(AG838&amp;AH838&amp;AI838,'AP Scores'!$F$2:$G$1500,2,FALSE),T838&lt;&gt;"",T838),"")</f>
        <v/>
      </c>
    </row>
    <row r="839" spans="1:39" ht="15">
      <c r="A839" s="106">
        <v>826</v>
      </c>
      <c r="B839" s="275"/>
      <c r="C839" s="275"/>
      <c r="D839" s="275"/>
      <c r="E839" s="203"/>
      <c r="F839" s="276"/>
      <c r="G839" s="276"/>
      <c r="H839" s="276"/>
      <c r="I839" s="277"/>
      <c r="J839" s="276"/>
      <c r="K839" s="204"/>
      <c r="L839" s="276"/>
      <c r="M839" s="276"/>
      <c r="N839" s="277"/>
      <c r="O839" s="276"/>
      <c r="P839" s="277"/>
      <c r="Q839" s="194">
        <f t="shared" si="128"/>
        <v>0</v>
      </c>
      <c r="R839" s="355">
        <f t="shared" si="124"/>
        <v>0</v>
      </c>
      <c r="S839" s="278">
        <f t="shared" si="120"/>
        <v>0</v>
      </c>
      <c r="T839" s="195" t="str">
        <f>IFERROR((VLOOKUP(I839&amp;N839&amp;P839,'AP Scores'!$F$2:$G$1500,2,FALSE)), "")</f>
        <v/>
      </c>
      <c r="U839" s="276"/>
      <c r="V839" s="279"/>
      <c r="W839" s="275"/>
      <c r="X839" s="355">
        <f t="shared" si="121"/>
        <v>0</v>
      </c>
      <c r="Y839" s="280"/>
      <c r="Z839" s="280"/>
      <c r="AA839" s="281">
        <f t="shared" si="129"/>
        <v>0</v>
      </c>
      <c r="AB839" s="281">
        <f t="shared" si="125"/>
        <v>0</v>
      </c>
      <c r="AC839" s="281">
        <f t="shared" si="122"/>
        <v>0</v>
      </c>
      <c r="AD839" s="195" t="str">
        <f>IFERROR((VLOOKUP(X839&amp;Y839&amp;Z839,'AP Scores'!$F$2:$G$1500,2,FALSE)), "")</f>
        <v/>
      </c>
      <c r="AE839" s="276"/>
      <c r="AF839" s="282"/>
      <c r="AG839" s="278">
        <f t="shared" si="123"/>
        <v>0</v>
      </c>
      <c r="AH839" s="280"/>
      <c r="AI839" s="280"/>
      <c r="AJ839" s="281" cm="1">
        <f t="array" ref="AJ839">IFERROR(_xlfn.IFS(AG839*AH839*AI839&gt;0,AG839*AH839*AI839,Q839&gt;0,Q839),0)</f>
        <v>0</v>
      </c>
      <c r="AK839" s="281">
        <f t="shared" si="126"/>
        <v>0</v>
      </c>
      <c r="AL839" s="278">
        <f t="shared" si="127"/>
        <v>0</v>
      </c>
      <c r="AM839" s="196" t="str" cm="1">
        <f t="array" ref="AM839">IFERROR(_xlfn.IFS(IFERROR(VLOOKUP(AG839&amp;AH839&amp;AI839,'AP Scores'!$F$2:$G$1500,2,FALSE),"")&lt;&gt;"",VLOOKUP(AG839&amp;AH839&amp;AI839,'AP Scores'!$F$2:$G$1500,2,FALSE),T839&lt;&gt;"",T839),"")</f>
        <v/>
      </c>
    </row>
    <row r="840" spans="1:39" ht="15">
      <c r="A840" s="106">
        <v>827</v>
      </c>
      <c r="B840" s="275"/>
      <c r="C840" s="275"/>
      <c r="D840" s="275"/>
      <c r="E840" s="203"/>
      <c r="F840" s="276"/>
      <c r="G840" s="276"/>
      <c r="H840" s="276"/>
      <c r="I840" s="277"/>
      <c r="J840" s="276"/>
      <c r="K840" s="204"/>
      <c r="L840" s="276"/>
      <c r="M840" s="276"/>
      <c r="N840" s="277"/>
      <c r="O840" s="276"/>
      <c r="P840" s="277"/>
      <c r="Q840" s="194">
        <f t="shared" si="128"/>
        <v>0</v>
      </c>
      <c r="R840" s="355">
        <f t="shared" si="124"/>
        <v>0</v>
      </c>
      <c r="S840" s="278">
        <f t="shared" si="120"/>
        <v>0</v>
      </c>
      <c r="T840" s="195" t="str">
        <f>IFERROR((VLOOKUP(I840&amp;N840&amp;P840,'AP Scores'!$F$2:$G$1500,2,FALSE)), "")</f>
        <v/>
      </c>
      <c r="U840" s="276"/>
      <c r="V840" s="279"/>
      <c r="W840" s="275"/>
      <c r="X840" s="355">
        <f t="shared" si="121"/>
        <v>0</v>
      </c>
      <c r="Y840" s="280"/>
      <c r="Z840" s="280"/>
      <c r="AA840" s="281">
        <f t="shared" si="129"/>
        <v>0</v>
      </c>
      <c r="AB840" s="281">
        <f t="shared" si="125"/>
        <v>0</v>
      </c>
      <c r="AC840" s="281">
        <f t="shared" si="122"/>
        <v>0</v>
      </c>
      <c r="AD840" s="195" t="str">
        <f>IFERROR((VLOOKUP(X840&amp;Y840&amp;Z840,'AP Scores'!$F$2:$G$1500,2,FALSE)), "")</f>
        <v/>
      </c>
      <c r="AE840" s="276"/>
      <c r="AF840" s="282"/>
      <c r="AG840" s="278">
        <f t="shared" si="123"/>
        <v>0</v>
      </c>
      <c r="AH840" s="280"/>
      <c r="AI840" s="280"/>
      <c r="AJ840" s="281" cm="1">
        <f t="array" ref="AJ840">IFERROR(_xlfn.IFS(AG840*AH840*AI840&gt;0,AG840*AH840*AI840,Q840&gt;0,Q840),0)</f>
        <v>0</v>
      </c>
      <c r="AK840" s="281">
        <f t="shared" si="126"/>
        <v>0</v>
      </c>
      <c r="AL840" s="278">
        <f t="shared" si="127"/>
        <v>0</v>
      </c>
      <c r="AM840" s="196" t="str" cm="1">
        <f t="array" ref="AM840">IFERROR(_xlfn.IFS(IFERROR(VLOOKUP(AG840&amp;AH840&amp;AI840,'AP Scores'!$F$2:$G$1500,2,FALSE),"")&lt;&gt;"",VLOOKUP(AG840&amp;AH840&amp;AI840,'AP Scores'!$F$2:$G$1500,2,FALSE),T840&lt;&gt;"",T840),"")</f>
        <v/>
      </c>
    </row>
    <row r="841" spans="1:39" ht="15">
      <c r="A841" s="106">
        <v>828</v>
      </c>
      <c r="B841" s="275"/>
      <c r="C841" s="275"/>
      <c r="D841" s="275"/>
      <c r="E841" s="203"/>
      <c r="F841" s="276"/>
      <c r="G841" s="276"/>
      <c r="H841" s="276"/>
      <c r="I841" s="277"/>
      <c r="J841" s="276"/>
      <c r="K841" s="204"/>
      <c r="L841" s="276"/>
      <c r="M841" s="276"/>
      <c r="N841" s="277"/>
      <c r="O841" s="276"/>
      <c r="P841" s="277"/>
      <c r="Q841" s="194">
        <f t="shared" si="128"/>
        <v>0</v>
      </c>
      <c r="R841" s="355">
        <f t="shared" si="124"/>
        <v>0</v>
      </c>
      <c r="S841" s="278">
        <f t="shared" si="120"/>
        <v>0</v>
      </c>
      <c r="T841" s="195" t="str">
        <f>IFERROR((VLOOKUP(I841&amp;N841&amp;P841,'AP Scores'!$F$2:$G$1500,2,FALSE)), "")</f>
        <v/>
      </c>
      <c r="U841" s="276"/>
      <c r="V841" s="279"/>
      <c r="W841" s="275"/>
      <c r="X841" s="355">
        <f t="shared" si="121"/>
        <v>0</v>
      </c>
      <c r="Y841" s="280"/>
      <c r="Z841" s="280"/>
      <c r="AA841" s="281">
        <f t="shared" si="129"/>
        <v>0</v>
      </c>
      <c r="AB841" s="281">
        <f t="shared" si="125"/>
        <v>0</v>
      </c>
      <c r="AC841" s="281">
        <f t="shared" si="122"/>
        <v>0</v>
      </c>
      <c r="AD841" s="195" t="str">
        <f>IFERROR((VLOOKUP(X841&amp;Y841&amp;Z841,'AP Scores'!$F$2:$G$1500,2,FALSE)), "")</f>
        <v/>
      </c>
      <c r="AE841" s="276"/>
      <c r="AF841" s="282"/>
      <c r="AG841" s="278">
        <f t="shared" si="123"/>
        <v>0</v>
      </c>
      <c r="AH841" s="280"/>
      <c r="AI841" s="280"/>
      <c r="AJ841" s="281" cm="1">
        <f t="array" ref="AJ841">IFERROR(_xlfn.IFS(AG841*AH841*AI841&gt;0,AG841*AH841*AI841,Q841&gt;0,Q841),0)</f>
        <v>0</v>
      </c>
      <c r="AK841" s="281">
        <f t="shared" si="126"/>
        <v>0</v>
      </c>
      <c r="AL841" s="278">
        <f t="shared" si="127"/>
        <v>0</v>
      </c>
      <c r="AM841" s="196" t="str" cm="1">
        <f t="array" ref="AM841">IFERROR(_xlfn.IFS(IFERROR(VLOOKUP(AG841&amp;AH841&amp;AI841,'AP Scores'!$F$2:$G$1500,2,FALSE),"")&lt;&gt;"",VLOOKUP(AG841&amp;AH841&amp;AI841,'AP Scores'!$F$2:$G$1500,2,FALSE),T841&lt;&gt;"",T841),"")</f>
        <v/>
      </c>
    </row>
    <row r="842" spans="1:39" ht="15">
      <c r="A842" s="106">
        <v>829</v>
      </c>
      <c r="B842" s="275"/>
      <c r="C842" s="275"/>
      <c r="D842" s="275"/>
      <c r="E842" s="203"/>
      <c r="F842" s="276"/>
      <c r="G842" s="276"/>
      <c r="H842" s="276"/>
      <c r="I842" s="277"/>
      <c r="J842" s="276"/>
      <c r="K842" s="204"/>
      <c r="L842" s="276"/>
      <c r="M842" s="276"/>
      <c r="N842" s="277"/>
      <c r="O842" s="276"/>
      <c r="P842" s="277"/>
      <c r="Q842" s="194">
        <f t="shared" si="128"/>
        <v>0</v>
      </c>
      <c r="R842" s="355">
        <f t="shared" si="124"/>
        <v>0</v>
      </c>
      <c r="S842" s="278">
        <f t="shared" si="120"/>
        <v>0</v>
      </c>
      <c r="T842" s="195" t="str">
        <f>IFERROR((VLOOKUP(I842&amp;N842&amp;P842,'AP Scores'!$F$2:$G$1500,2,FALSE)), "")</f>
        <v/>
      </c>
      <c r="U842" s="276"/>
      <c r="V842" s="279"/>
      <c r="W842" s="275"/>
      <c r="X842" s="355">
        <f t="shared" si="121"/>
        <v>0</v>
      </c>
      <c r="Y842" s="280"/>
      <c r="Z842" s="280"/>
      <c r="AA842" s="281">
        <f t="shared" si="129"/>
        <v>0</v>
      </c>
      <c r="AB842" s="281">
        <f t="shared" si="125"/>
        <v>0</v>
      </c>
      <c r="AC842" s="281">
        <f t="shared" si="122"/>
        <v>0</v>
      </c>
      <c r="AD842" s="195" t="str">
        <f>IFERROR((VLOOKUP(X842&amp;Y842&amp;Z842,'AP Scores'!$F$2:$G$1500,2,FALSE)), "")</f>
        <v/>
      </c>
      <c r="AE842" s="276"/>
      <c r="AF842" s="282"/>
      <c r="AG842" s="278">
        <f t="shared" si="123"/>
        <v>0</v>
      </c>
      <c r="AH842" s="280"/>
      <c r="AI842" s="280"/>
      <c r="AJ842" s="281" cm="1">
        <f t="array" ref="AJ842">IFERROR(_xlfn.IFS(AG842*AH842*AI842&gt;0,AG842*AH842*AI842,Q842&gt;0,Q842),0)</f>
        <v>0</v>
      </c>
      <c r="AK842" s="281">
        <f t="shared" si="126"/>
        <v>0</v>
      </c>
      <c r="AL842" s="278">
        <f t="shared" si="127"/>
        <v>0</v>
      </c>
      <c r="AM842" s="196" t="str" cm="1">
        <f t="array" ref="AM842">IFERROR(_xlfn.IFS(IFERROR(VLOOKUP(AG842&amp;AH842&amp;AI842,'AP Scores'!$F$2:$G$1500,2,FALSE),"")&lt;&gt;"",VLOOKUP(AG842&amp;AH842&amp;AI842,'AP Scores'!$F$2:$G$1500,2,FALSE),T842&lt;&gt;"",T842),"")</f>
        <v/>
      </c>
    </row>
    <row r="843" spans="1:39" ht="15">
      <c r="A843" s="106">
        <v>830</v>
      </c>
      <c r="B843" s="275"/>
      <c r="C843" s="275"/>
      <c r="D843" s="275"/>
      <c r="E843" s="203"/>
      <c r="F843" s="276"/>
      <c r="G843" s="276"/>
      <c r="H843" s="276"/>
      <c r="I843" s="277"/>
      <c r="J843" s="276"/>
      <c r="K843" s="204"/>
      <c r="L843" s="276"/>
      <c r="M843" s="276"/>
      <c r="N843" s="277"/>
      <c r="O843" s="276"/>
      <c r="P843" s="277"/>
      <c r="Q843" s="194">
        <f t="shared" si="128"/>
        <v>0</v>
      </c>
      <c r="R843" s="355">
        <f t="shared" si="124"/>
        <v>0</v>
      </c>
      <c r="S843" s="278">
        <f t="shared" si="120"/>
        <v>0</v>
      </c>
      <c r="T843" s="195" t="str">
        <f>IFERROR((VLOOKUP(I843&amp;N843&amp;P843,'AP Scores'!$F$2:$G$1500,2,FALSE)), "")</f>
        <v/>
      </c>
      <c r="U843" s="276"/>
      <c r="V843" s="279"/>
      <c r="W843" s="275"/>
      <c r="X843" s="355">
        <f t="shared" si="121"/>
        <v>0</v>
      </c>
      <c r="Y843" s="280"/>
      <c r="Z843" s="280"/>
      <c r="AA843" s="281">
        <f t="shared" si="129"/>
        <v>0</v>
      </c>
      <c r="AB843" s="281">
        <f t="shared" si="125"/>
        <v>0</v>
      </c>
      <c r="AC843" s="281">
        <f t="shared" si="122"/>
        <v>0</v>
      </c>
      <c r="AD843" s="195" t="str">
        <f>IFERROR((VLOOKUP(X843&amp;Y843&amp;Z843,'AP Scores'!$F$2:$G$1500,2,FALSE)), "")</f>
        <v/>
      </c>
      <c r="AE843" s="276"/>
      <c r="AF843" s="282"/>
      <c r="AG843" s="278">
        <f t="shared" si="123"/>
        <v>0</v>
      </c>
      <c r="AH843" s="280"/>
      <c r="AI843" s="280"/>
      <c r="AJ843" s="281" cm="1">
        <f t="array" ref="AJ843">IFERROR(_xlfn.IFS(AG843*AH843*AI843&gt;0,AG843*AH843*AI843,Q843&gt;0,Q843),0)</f>
        <v>0</v>
      </c>
      <c r="AK843" s="281">
        <f t="shared" si="126"/>
        <v>0</v>
      </c>
      <c r="AL843" s="278">
        <f t="shared" si="127"/>
        <v>0</v>
      </c>
      <c r="AM843" s="196" t="str" cm="1">
        <f t="array" ref="AM843">IFERROR(_xlfn.IFS(IFERROR(VLOOKUP(AG843&amp;AH843&amp;AI843,'AP Scores'!$F$2:$G$1500,2,FALSE),"")&lt;&gt;"",VLOOKUP(AG843&amp;AH843&amp;AI843,'AP Scores'!$F$2:$G$1500,2,FALSE),T843&lt;&gt;"",T843),"")</f>
        <v/>
      </c>
    </row>
    <row r="844" spans="1:39" ht="15">
      <c r="A844" s="106">
        <v>831</v>
      </c>
      <c r="B844" s="275"/>
      <c r="C844" s="275"/>
      <c r="D844" s="275"/>
      <c r="E844" s="203"/>
      <c r="F844" s="276"/>
      <c r="G844" s="276"/>
      <c r="H844" s="276"/>
      <c r="I844" s="277"/>
      <c r="J844" s="276"/>
      <c r="K844" s="204"/>
      <c r="L844" s="276"/>
      <c r="M844" s="276"/>
      <c r="N844" s="277"/>
      <c r="O844" s="276"/>
      <c r="P844" s="277"/>
      <c r="Q844" s="194">
        <f t="shared" si="128"/>
        <v>0</v>
      </c>
      <c r="R844" s="355">
        <f t="shared" si="124"/>
        <v>0</v>
      </c>
      <c r="S844" s="278">
        <f t="shared" si="120"/>
        <v>0</v>
      </c>
      <c r="T844" s="195" t="str">
        <f>IFERROR((VLOOKUP(I844&amp;N844&amp;P844,'AP Scores'!$F$2:$G$1500,2,FALSE)), "")</f>
        <v/>
      </c>
      <c r="U844" s="276"/>
      <c r="V844" s="279"/>
      <c r="W844" s="275"/>
      <c r="X844" s="355">
        <f t="shared" si="121"/>
        <v>0</v>
      </c>
      <c r="Y844" s="280"/>
      <c r="Z844" s="280"/>
      <c r="AA844" s="281">
        <f t="shared" si="129"/>
        <v>0</v>
      </c>
      <c r="AB844" s="281">
        <f t="shared" si="125"/>
        <v>0</v>
      </c>
      <c r="AC844" s="281">
        <f t="shared" si="122"/>
        <v>0</v>
      </c>
      <c r="AD844" s="195" t="str">
        <f>IFERROR((VLOOKUP(X844&amp;Y844&amp;Z844,'AP Scores'!$F$2:$G$1500,2,FALSE)), "")</f>
        <v/>
      </c>
      <c r="AE844" s="276"/>
      <c r="AF844" s="282"/>
      <c r="AG844" s="278">
        <f t="shared" si="123"/>
        <v>0</v>
      </c>
      <c r="AH844" s="280"/>
      <c r="AI844" s="280"/>
      <c r="AJ844" s="281" cm="1">
        <f t="array" ref="AJ844">IFERROR(_xlfn.IFS(AG844*AH844*AI844&gt;0,AG844*AH844*AI844,Q844&gt;0,Q844),0)</f>
        <v>0</v>
      </c>
      <c r="AK844" s="281">
        <f t="shared" si="126"/>
        <v>0</v>
      </c>
      <c r="AL844" s="278">
        <f t="shared" si="127"/>
        <v>0</v>
      </c>
      <c r="AM844" s="196" t="str" cm="1">
        <f t="array" ref="AM844">IFERROR(_xlfn.IFS(IFERROR(VLOOKUP(AG844&amp;AH844&amp;AI844,'AP Scores'!$F$2:$G$1500,2,FALSE),"")&lt;&gt;"",VLOOKUP(AG844&amp;AH844&amp;AI844,'AP Scores'!$F$2:$G$1500,2,FALSE),T844&lt;&gt;"",T844),"")</f>
        <v/>
      </c>
    </row>
    <row r="845" spans="1:39" ht="15">
      <c r="A845" s="106">
        <v>832</v>
      </c>
      <c r="B845" s="275"/>
      <c r="C845" s="275"/>
      <c r="D845" s="275"/>
      <c r="E845" s="203"/>
      <c r="F845" s="276"/>
      <c r="G845" s="276"/>
      <c r="H845" s="276"/>
      <c r="I845" s="277"/>
      <c r="J845" s="276"/>
      <c r="K845" s="204"/>
      <c r="L845" s="276"/>
      <c r="M845" s="276"/>
      <c r="N845" s="277"/>
      <c r="O845" s="276"/>
      <c r="P845" s="277"/>
      <c r="Q845" s="194">
        <f t="shared" si="128"/>
        <v>0</v>
      </c>
      <c r="R845" s="355">
        <f t="shared" si="124"/>
        <v>0</v>
      </c>
      <c r="S845" s="278">
        <f t="shared" si="120"/>
        <v>0</v>
      </c>
      <c r="T845" s="195" t="str">
        <f>IFERROR((VLOOKUP(I845&amp;N845&amp;P845,'AP Scores'!$F$2:$G$1500,2,FALSE)), "")</f>
        <v/>
      </c>
      <c r="U845" s="276"/>
      <c r="V845" s="279"/>
      <c r="W845" s="275"/>
      <c r="X845" s="355">
        <f t="shared" si="121"/>
        <v>0</v>
      </c>
      <c r="Y845" s="280"/>
      <c r="Z845" s="280"/>
      <c r="AA845" s="281">
        <f t="shared" si="129"/>
        <v>0</v>
      </c>
      <c r="AB845" s="281">
        <f t="shared" si="125"/>
        <v>0</v>
      </c>
      <c r="AC845" s="281">
        <f t="shared" si="122"/>
        <v>0</v>
      </c>
      <c r="AD845" s="195" t="str">
        <f>IFERROR((VLOOKUP(X845&amp;Y845&amp;Z845,'AP Scores'!$F$2:$G$1500,2,FALSE)), "")</f>
        <v/>
      </c>
      <c r="AE845" s="276"/>
      <c r="AF845" s="282"/>
      <c r="AG845" s="278">
        <f t="shared" si="123"/>
        <v>0</v>
      </c>
      <c r="AH845" s="280"/>
      <c r="AI845" s="280"/>
      <c r="AJ845" s="281" cm="1">
        <f t="array" ref="AJ845">IFERROR(_xlfn.IFS(AG845*AH845*AI845&gt;0,AG845*AH845*AI845,Q845&gt;0,Q845),0)</f>
        <v>0</v>
      </c>
      <c r="AK845" s="281">
        <f t="shared" si="126"/>
        <v>0</v>
      </c>
      <c r="AL845" s="278">
        <f t="shared" si="127"/>
        <v>0</v>
      </c>
      <c r="AM845" s="196" t="str" cm="1">
        <f t="array" ref="AM845">IFERROR(_xlfn.IFS(IFERROR(VLOOKUP(AG845&amp;AH845&amp;AI845,'AP Scores'!$F$2:$G$1500,2,FALSE),"")&lt;&gt;"",VLOOKUP(AG845&amp;AH845&amp;AI845,'AP Scores'!$F$2:$G$1500,2,FALSE),T845&lt;&gt;"",T845),"")</f>
        <v/>
      </c>
    </row>
    <row r="846" spans="1:39" ht="15">
      <c r="A846" s="106">
        <v>833</v>
      </c>
      <c r="B846" s="275"/>
      <c r="C846" s="275"/>
      <c r="D846" s="275"/>
      <c r="E846" s="203"/>
      <c r="F846" s="276"/>
      <c r="G846" s="276"/>
      <c r="H846" s="276"/>
      <c r="I846" s="277"/>
      <c r="J846" s="276"/>
      <c r="K846" s="204"/>
      <c r="L846" s="276"/>
      <c r="M846" s="276"/>
      <c r="N846" s="277"/>
      <c r="O846" s="276"/>
      <c r="P846" s="277"/>
      <c r="Q846" s="194">
        <f t="shared" si="128"/>
        <v>0</v>
      </c>
      <c r="R846" s="355">
        <f t="shared" si="124"/>
        <v>0</v>
      </c>
      <c r="S846" s="278">
        <f t="shared" ref="S846:S909" si="130">I846*N846</f>
        <v>0</v>
      </c>
      <c r="T846" s="195" t="str">
        <f>IFERROR((VLOOKUP(I846&amp;N846&amp;P846,'AP Scores'!$F$2:$G$1500,2,FALSE)), "")</f>
        <v/>
      </c>
      <c r="U846" s="276"/>
      <c r="V846" s="279"/>
      <c r="W846" s="275"/>
      <c r="X846" s="355">
        <f t="shared" ref="X846:X909" si="131">I846</f>
        <v>0</v>
      </c>
      <c r="Y846" s="280"/>
      <c r="Z846" s="280"/>
      <c r="AA846" s="281">
        <f t="shared" si="129"/>
        <v>0</v>
      </c>
      <c r="AB846" s="281">
        <f t="shared" si="125"/>
        <v>0</v>
      </c>
      <c r="AC846" s="281">
        <f t="shared" ref="AC846:AC909" si="132">X846*Y846</f>
        <v>0</v>
      </c>
      <c r="AD846" s="195" t="str">
        <f>IFERROR((VLOOKUP(X846&amp;Y846&amp;Z846,'AP Scores'!$F$2:$G$1500,2,FALSE)), "")</f>
        <v/>
      </c>
      <c r="AE846" s="276"/>
      <c r="AF846" s="282"/>
      <c r="AG846" s="278">
        <f t="shared" ref="AG846:AG909" si="133">I846</f>
        <v>0</v>
      </c>
      <c r="AH846" s="280"/>
      <c r="AI846" s="280"/>
      <c r="AJ846" s="281" cm="1">
        <f t="array" ref="AJ846">IFERROR(_xlfn.IFS(AG846*AH846*AI846&gt;0,AG846*AH846*AI846,Q846&gt;0,Q846),0)</f>
        <v>0</v>
      </c>
      <c r="AK846" s="281">
        <f t="shared" si="126"/>
        <v>0</v>
      </c>
      <c r="AL846" s="278">
        <f t="shared" si="127"/>
        <v>0</v>
      </c>
      <c r="AM846" s="196" t="str" cm="1">
        <f t="array" ref="AM846">IFERROR(_xlfn.IFS(IFERROR(VLOOKUP(AG846&amp;AH846&amp;AI846,'AP Scores'!$F$2:$G$1500,2,FALSE),"")&lt;&gt;"",VLOOKUP(AG846&amp;AH846&amp;AI846,'AP Scores'!$F$2:$G$1500,2,FALSE),T846&lt;&gt;"",T846),"")</f>
        <v/>
      </c>
    </row>
    <row r="847" spans="1:39" ht="15">
      <c r="A847" s="106">
        <v>834</v>
      </c>
      <c r="B847" s="275"/>
      <c r="C847" s="275"/>
      <c r="D847" s="275"/>
      <c r="E847" s="203"/>
      <c r="F847" s="276"/>
      <c r="G847" s="276"/>
      <c r="H847" s="276"/>
      <c r="I847" s="277"/>
      <c r="J847" s="276"/>
      <c r="K847" s="204"/>
      <c r="L847" s="276"/>
      <c r="M847" s="276"/>
      <c r="N847" s="277"/>
      <c r="O847" s="276"/>
      <c r="P847" s="277"/>
      <c r="Q847" s="194">
        <f t="shared" si="128"/>
        <v>0</v>
      </c>
      <c r="R847" s="355">
        <f t="shared" ref="R847:R910" si="134">I847*P847</f>
        <v>0</v>
      </c>
      <c r="S847" s="278">
        <f t="shared" si="130"/>
        <v>0</v>
      </c>
      <c r="T847" s="195" t="str">
        <f>IFERROR((VLOOKUP(I847&amp;N847&amp;P847,'AP Scores'!$F$2:$G$1500,2,FALSE)), "")</f>
        <v/>
      </c>
      <c r="U847" s="276"/>
      <c r="V847" s="279"/>
      <c r="W847" s="275"/>
      <c r="X847" s="355">
        <f t="shared" si="131"/>
        <v>0</v>
      </c>
      <c r="Y847" s="280"/>
      <c r="Z847" s="280"/>
      <c r="AA847" s="281">
        <f t="shared" si="129"/>
        <v>0</v>
      </c>
      <c r="AB847" s="281">
        <f t="shared" ref="AB847:AB910" si="135">X847*Z847</f>
        <v>0</v>
      </c>
      <c r="AC847" s="281">
        <f t="shared" si="132"/>
        <v>0</v>
      </c>
      <c r="AD847" s="195" t="str">
        <f>IFERROR((VLOOKUP(X847&amp;Y847&amp;Z847,'AP Scores'!$F$2:$G$1500,2,FALSE)), "")</f>
        <v/>
      </c>
      <c r="AE847" s="276"/>
      <c r="AF847" s="282"/>
      <c r="AG847" s="278">
        <f t="shared" si="133"/>
        <v>0</v>
      </c>
      <c r="AH847" s="280"/>
      <c r="AI847" s="280"/>
      <c r="AJ847" s="281" cm="1">
        <f t="array" ref="AJ847">IFERROR(_xlfn.IFS(AG847*AH847*AI847&gt;0,AG847*AH847*AI847,Q847&gt;0,Q847),0)</f>
        <v>0</v>
      </c>
      <c r="AK847" s="281">
        <f t="shared" ref="AK847:AK910" si="136">AG847*AI847</f>
        <v>0</v>
      </c>
      <c r="AL847" s="278">
        <f t="shared" ref="AL847:AL910" si="137">AG847*AH847</f>
        <v>0</v>
      </c>
      <c r="AM847" s="196" t="str" cm="1">
        <f t="array" ref="AM847">IFERROR(_xlfn.IFS(IFERROR(VLOOKUP(AG847&amp;AH847&amp;AI847,'AP Scores'!$F$2:$G$1500,2,FALSE),"")&lt;&gt;"",VLOOKUP(AG847&amp;AH847&amp;AI847,'AP Scores'!$F$2:$G$1500,2,FALSE),T847&lt;&gt;"",T847),"")</f>
        <v/>
      </c>
    </row>
    <row r="848" spans="1:39" ht="15">
      <c r="A848" s="106">
        <v>835</v>
      </c>
      <c r="B848" s="275"/>
      <c r="C848" s="275"/>
      <c r="D848" s="275"/>
      <c r="E848" s="203"/>
      <c r="F848" s="276"/>
      <c r="G848" s="276"/>
      <c r="H848" s="276"/>
      <c r="I848" s="277"/>
      <c r="J848" s="276"/>
      <c r="K848" s="204"/>
      <c r="L848" s="276"/>
      <c r="M848" s="276"/>
      <c r="N848" s="277"/>
      <c r="O848" s="276"/>
      <c r="P848" s="277"/>
      <c r="Q848" s="194">
        <f t="shared" ref="Q848:Q911" si="138">I848*N848*P848</f>
        <v>0</v>
      </c>
      <c r="R848" s="355">
        <f t="shared" si="134"/>
        <v>0</v>
      </c>
      <c r="S848" s="278">
        <f t="shared" si="130"/>
        <v>0</v>
      </c>
      <c r="T848" s="195" t="str">
        <f>IFERROR((VLOOKUP(I848&amp;N848&amp;P848,'AP Scores'!$F$2:$G$1500,2,FALSE)), "")</f>
        <v/>
      </c>
      <c r="U848" s="276"/>
      <c r="V848" s="279"/>
      <c r="W848" s="275"/>
      <c r="X848" s="355">
        <f t="shared" si="131"/>
        <v>0</v>
      </c>
      <c r="Y848" s="280"/>
      <c r="Z848" s="280"/>
      <c r="AA848" s="281">
        <f t="shared" ref="AA848:AA911" si="139">X848*Y848*Z848</f>
        <v>0</v>
      </c>
      <c r="AB848" s="281">
        <f t="shared" si="135"/>
        <v>0</v>
      </c>
      <c r="AC848" s="281">
        <f t="shared" si="132"/>
        <v>0</v>
      </c>
      <c r="AD848" s="195" t="str">
        <f>IFERROR((VLOOKUP(X848&amp;Y848&amp;Z848,'AP Scores'!$F$2:$G$1500,2,FALSE)), "")</f>
        <v/>
      </c>
      <c r="AE848" s="276"/>
      <c r="AF848" s="282"/>
      <c r="AG848" s="278">
        <f t="shared" si="133"/>
        <v>0</v>
      </c>
      <c r="AH848" s="280"/>
      <c r="AI848" s="280"/>
      <c r="AJ848" s="281" cm="1">
        <f t="array" ref="AJ848">IFERROR(_xlfn.IFS(AG848*AH848*AI848&gt;0,AG848*AH848*AI848,Q848&gt;0,Q848),0)</f>
        <v>0</v>
      </c>
      <c r="AK848" s="281">
        <f t="shared" si="136"/>
        <v>0</v>
      </c>
      <c r="AL848" s="278">
        <f t="shared" si="137"/>
        <v>0</v>
      </c>
      <c r="AM848" s="196" t="str" cm="1">
        <f t="array" ref="AM848">IFERROR(_xlfn.IFS(IFERROR(VLOOKUP(AG848&amp;AH848&amp;AI848,'AP Scores'!$F$2:$G$1500,2,FALSE),"")&lt;&gt;"",VLOOKUP(AG848&amp;AH848&amp;AI848,'AP Scores'!$F$2:$G$1500,2,FALSE),T848&lt;&gt;"",T848),"")</f>
        <v/>
      </c>
    </row>
    <row r="849" spans="1:39" ht="15">
      <c r="A849" s="106">
        <v>836</v>
      </c>
      <c r="B849" s="275"/>
      <c r="C849" s="275"/>
      <c r="D849" s="275"/>
      <c r="E849" s="203"/>
      <c r="F849" s="276"/>
      <c r="G849" s="276"/>
      <c r="H849" s="276"/>
      <c r="I849" s="277"/>
      <c r="J849" s="276"/>
      <c r="K849" s="204"/>
      <c r="L849" s="276"/>
      <c r="M849" s="276"/>
      <c r="N849" s="277"/>
      <c r="O849" s="276"/>
      <c r="P849" s="277"/>
      <c r="Q849" s="194">
        <f t="shared" si="138"/>
        <v>0</v>
      </c>
      <c r="R849" s="355">
        <f t="shared" si="134"/>
        <v>0</v>
      </c>
      <c r="S849" s="278">
        <f t="shared" si="130"/>
        <v>0</v>
      </c>
      <c r="T849" s="195" t="str">
        <f>IFERROR((VLOOKUP(I849&amp;N849&amp;P849,'AP Scores'!$F$2:$G$1500,2,FALSE)), "")</f>
        <v/>
      </c>
      <c r="U849" s="276"/>
      <c r="V849" s="279"/>
      <c r="W849" s="275"/>
      <c r="X849" s="355">
        <f t="shared" si="131"/>
        <v>0</v>
      </c>
      <c r="Y849" s="280"/>
      <c r="Z849" s="280"/>
      <c r="AA849" s="281">
        <f t="shared" si="139"/>
        <v>0</v>
      </c>
      <c r="AB849" s="281">
        <f t="shared" si="135"/>
        <v>0</v>
      </c>
      <c r="AC849" s="281">
        <f t="shared" si="132"/>
        <v>0</v>
      </c>
      <c r="AD849" s="195" t="str">
        <f>IFERROR((VLOOKUP(X849&amp;Y849&amp;Z849,'AP Scores'!$F$2:$G$1500,2,FALSE)), "")</f>
        <v/>
      </c>
      <c r="AE849" s="276"/>
      <c r="AF849" s="282"/>
      <c r="AG849" s="278">
        <f t="shared" si="133"/>
        <v>0</v>
      </c>
      <c r="AH849" s="280"/>
      <c r="AI849" s="280"/>
      <c r="AJ849" s="281" cm="1">
        <f t="array" ref="AJ849">IFERROR(_xlfn.IFS(AG849*AH849*AI849&gt;0,AG849*AH849*AI849,Q849&gt;0,Q849),0)</f>
        <v>0</v>
      </c>
      <c r="AK849" s="281">
        <f t="shared" si="136"/>
        <v>0</v>
      </c>
      <c r="AL849" s="278">
        <f t="shared" si="137"/>
        <v>0</v>
      </c>
      <c r="AM849" s="196" t="str" cm="1">
        <f t="array" ref="AM849">IFERROR(_xlfn.IFS(IFERROR(VLOOKUP(AG849&amp;AH849&amp;AI849,'AP Scores'!$F$2:$G$1500,2,FALSE),"")&lt;&gt;"",VLOOKUP(AG849&amp;AH849&amp;AI849,'AP Scores'!$F$2:$G$1500,2,FALSE),T849&lt;&gt;"",T849),"")</f>
        <v/>
      </c>
    </row>
    <row r="850" spans="1:39" ht="15">
      <c r="A850" s="106">
        <v>837</v>
      </c>
      <c r="B850" s="275"/>
      <c r="C850" s="275"/>
      <c r="D850" s="275"/>
      <c r="E850" s="203"/>
      <c r="F850" s="276"/>
      <c r="G850" s="276"/>
      <c r="H850" s="276"/>
      <c r="I850" s="277"/>
      <c r="J850" s="276"/>
      <c r="K850" s="204"/>
      <c r="L850" s="276"/>
      <c r="M850" s="276"/>
      <c r="N850" s="277"/>
      <c r="O850" s="276"/>
      <c r="P850" s="277"/>
      <c r="Q850" s="194">
        <f t="shared" si="138"/>
        <v>0</v>
      </c>
      <c r="R850" s="355">
        <f t="shared" si="134"/>
        <v>0</v>
      </c>
      <c r="S850" s="278">
        <f t="shared" si="130"/>
        <v>0</v>
      </c>
      <c r="T850" s="195" t="str">
        <f>IFERROR((VLOOKUP(I850&amp;N850&amp;P850,'AP Scores'!$F$2:$G$1500,2,FALSE)), "")</f>
        <v/>
      </c>
      <c r="U850" s="276"/>
      <c r="V850" s="279"/>
      <c r="W850" s="275"/>
      <c r="X850" s="355">
        <f t="shared" si="131"/>
        <v>0</v>
      </c>
      <c r="Y850" s="280"/>
      <c r="Z850" s="280"/>
      <c r="AA850" s="281">
        <f t="shared" si="139"/>
        <v>0</v>
      </c>
      <c r="AB850" s="281">
        <f t="shared" si="135"/>
        <v>0</v>
      </c>
      <c r="AC850" s="281">
        <f t="shared" si="132"/>
        <v>0</v>
      </c>
      <c r="AD850" s="195" t="str">
        <f>IFERROR((VLOOKUP(X850&amp;Y850&amp;Z850,'AP Scores'!$F$2:$G$1500,2,FALSE)), "")</f>
        <v/>
      </c>
      <c r="AE850" s="276"/>
      <c r="AF850" s="282"/>
      <c r="AG850" s="278">
        <f t="shared" si="133"/>
        <v>0</v>
      </c>
      <c r="AH850" s="280"/>
      <c r="AI850" s="280"/>
      <c r="AJ850" s="281" cm="1">
        <f t="array" ref="AJ850">IFERROR(_xlfn.IFS(AG850*AH850*AI850&gt;0,AG850*AH850*AI850,Q850&gt;0,Q850),0)</f>
        <v>0</v>
      </c>
      <c r="AK850" s="281">
        <f t="shared" si="136"/>
        <v>0</v>
      </c>
      <c r="AL850" s="278">
        <f t="shared" si="137"/>
        <v>0</v>
      </c>
      <c r="AM850" s="196" t="str" cm="1">
        <f t="array" ref="AM850">IFERROR(_xlfn.IFS(IFERROR(VLOOKUP(AG850&amp;AH850&amp;AI850,'AP Scores'!$F$2:$G$1500,2,FALSE),"")&lt;&gt;"",VLOOKUP(AG850&amp;AH850&amp;AI850,'AP Scores'!$F$2:$G$1500,2,FALSE),T850&lt;&gt;"",T850),"")</f>
        <v/>
      </c>
    </row>
    <row r="851" spans="1:39" ht="15">
      <c r="A851" s="106">
        <v>838</v>
      </c>
      <c r="B851" s="275"/>
      <c r="C851" s="275"/>
      <c r="D851" s="275"/>
      <c r="E851" s="203"/>
      <c r="F851" s="276"/>
      <c r="G851" s="276"/>
      <c r="H851" s="276"/>
      <c r="I851" s="277"/>
      <c r="J851" s="276"/>
      <c r="K851" s="204"/>
      <c r="L851" s="276"/>
      <c r="M851" s="276"/>
      <c r="N851" s="277"/>
      <c r="O851" s="276"/>
      <c r="P851" s="277"/>
      <c r="Q851" s="194">
        <f t="shared" si="138"/>
        <v>0</v>
      </c>
      <c r="R851" s="355">
        <f t="shared" si="134"/>
        <v>0</v>
      </c>
      <c r="S851" s="278">
        <f t="shared" si="130"/>
        <v>0</v>
      </c>
      <c r="T851" s="195" t="str">
        <f>IFERROR((VLOOKUP(I851&amp;N851&amp;P851,'AP Scores'!$F$2:$G$1500,2,FALSE)), "")</f>
        <v/>
      </c>
      <c r="U851" s="276"/>
      <c r="V851" s="279"/>
      <c r="W851" s="275"/>
      <c r="X851" s="355">
        <f t="shared" si="131"/>
        <v>0</v>
      </c>
      <c r="Y851" s="280"/>
      <c r="Z851" s="280"/>
      <c r="AA851" s="281">
        <f t="shared" si="139"/>
        <v>0</v>
      </c>
      <c r="AB851" s="281">
        <f t="shared" si="135"/>
        <v>0</v>
      </c>
      <c r="AC851" s="281">
        <f t="shared" si="132"/>
        <v>0</v>
      </c>
      <c r="AD851" s="195" t="str">
        <f>IFERROR((VLOOKUP(X851&amp;Y851&amp;Z851,'AP Scores'!$F$2:$G$1500,2,FALSE)), "")</f>
        <v/>
      </c>
      <c r="AE851" s="276"/>
      <c r="AF851" s="282"/>
      <c r="AG851" s="278">
        <f t="shared" si="133"/>
        <v>0</v>
      </c>
      <c r="AH851" s="280"/>
      <c r="AI851" s="280"/>
      <c r="AJ851" s="281" cm="1">
        <f t="array" ref="AJ851">IFERROR(_xlfn.IFS(AG851*AH851*AI851&gt;0,AG851*AH851*AI851,Q851&gt;0,Q851),0)</f>
        <v>0</v>
      </c>
      <c r="AK851" s="281">
        <f t="shared" si="136"/>
        <v>0</v>
      </c>
      <c r="AL851" s="278">
        <f t="shared" si="137"/>
        <v>0</v>
      </c>
      <c r="AM851" s="196" t="str" cm="1">
        <f t="array" ref="AM851">IFERROR(_xlfn.IFS(IFERROR(VLOOKUP(AG851&amp;AH851&amp;AI851,'AP Scores'!$F$2:$G$1500,2,FALSE),"")&lt;&gt;"",VLOOKUP(AG851&amp;AH851&amp;AI851,'AP Scores'!$F$2:$G$1500,2,FALSE),T851&lt;&gt;"",T851),"")</f>
        <v/>
      </c>
    </row>
    <row r="852" spans="1:39" ht="15">
      <c r="A852" s="106">
        <v>839</v>
      </c>
      <c r="B852" s="275"/>
      <c r="C852" s="275"/>
      <c r="D852" s="275"/>
      <c r="E852" s="203"/>
      <c r="F852" s="276"/>
      <c r="G852" s="276"/>
      <c r="H852" s="276"/>
      <c r="I852" s="277"/>
      <c r="J852" s="276"/>
      <c r="K852" s="204"/>
      <c r="L852" s="276"/>
      <c r="M852" s="276"/>
      <c r="N852" s="277"/>
      <c r="O852" s="276"/>
      <c r="P852" s="277"/>
      <c r="Q852" s="194">
        <f t="shared" si="138"/>
        <v>0</v>
      </c>
      <c r="R852" s="355">
        <f t="shared" si="134"/>
        <v>0</v>
      </c>
      <c r="S852" s="278">
        <f t="shared" si="130"/>
        <v>0</v>
      </c>
      <c r="T852" s="195" t="str">
        <f>IFERROR((VLOOKUP(I852&amp;N852&amp;P852,'AP Scores'!$F$2:$G$1500,2,FALSE)), "")</f>
        <v/>
      </c>
      <c r="U852" s="276"/>
      <c r="V852" s="279"/>
      <c r="W852" s="275"/>
      <c r="X852" s="355">
        <f t="shared" si="131"/>
        <v>0</v>
      </c>
      <c r="Y852" s="280"/>
      <c r="Z852" s="280"/>
      <c r="AA852" s="281">
        <f t="shared" si="139"/>
        <v>0</v>
      </c>
      <c r="AB852" s="281">
        <f t="shared" si="135"/>
        <v>0</v>
      </c>
      <c r="AC852" s="281">
        <f t="shared" si="132"/>
        <v>0</v>
      </c>
      <c r="AD852" s="195" t="str">
        <f>IFERROR((VLOOKUP(X852&amp;Y852&amp;Z852,'AP Scores'!$F$2:$G$1500,2,FALSE)), "")</f>
        <v/>
      </c>
      <c r="AE852" s="276"/>
      <c r="AF852" s="282"/>
      <c r="AG852" s="278">
        <f t="shared" si="133"/>
        <v>0</v>
      </c>
      <c r="AH852" s="280"/>
      <c r="AI852" s="280"/>
      <c r="AJ852" s="281" cm="1">
        <f t="array" ref="AJ852">IFERROR(_xlfn.IFS(AG852*AH852*AI852&gt;0,AG852*AH852*AI852,Q852&gt;0,Q852),0)</f>
        <v>0</v>
      </c>
      <c r="AK852" s="281">
        <f t="shared" si="136"/>
        <v>0</v>
      </c>
      <c r="AL852" s="278">
        <f t="shared" si="137"/>
        <v>0</v>
      </c>
      <c r="AM852" s="196" t="str" cm="1">
        <f t="array" ref="AM852">IFERROR(_xlfn.IFS(IFERROR(VLOOKUP(AG852&amp;AH852&amp;AI852,'AP Scores'!$F$2:$G$1500,2,FALSE),"")&lt;&gt;"",VLOOKUP(AG852&amp;AH852&amp;AI852,'AP Scores'!$F$2:$G$1500,2,FALSE),T852&lt;&gt;"",T852),"")</f>
        <v/>
      </c>
    </row>
    <row r="853" spans="1:39" ht="15">
      <c r="A853" s="106">
        <v>840</v>
      </c>
      <c r="B853" s="275"/>
      <c r="C853" s="275"/>
      <c r="D853" s="275"/>
      <c r="E853" s="203"/>
      <c r="F853" s="276"/>
      <c r="G853" s="276"/>
      <c r="H853" s="276"/>
      <c r="I853" s="277"/>
      <c r="J853" s="276"/>
      <c r="K853" s="204"/>
      <c r="L853" s="276"/>
      <c r="M853" s="276"/>
      <c r="N853" s="277"/>
      <c r="O853" s="276"/>
      <c r="P853" s="277"/>
      <c r="Q853" s="194">
        <f t="shared" si="138"/>
        <v>0</v>
      </c>
      <c r="R853" s="355">
        <f t="shared" si="134"/>
        <v>0</v>
      </c>
      <c r="S853" s="278">
        <f t="shared" si="130"/>
        <v>0</v>
      </c>
      <c r="T853" s="195" t="str">
        <f>IFERROR((VLOOKUP(I853&amp;N853&amp;P853,'AP Scores'!$F$2:$G$1500,2,FALSE)), "")</f>
        <v/>
      </c>
      <c r="U853" s="276"/>
      <c r="V853" s="279"/>
      <c r="W853" s="275"/>
      <c r="X853" s="355">
        <f t="shared" si="131"/>
        <v>0</v>
      </c>
      <c r="Y853" s="280"/>
      <c r="Z853" s="280"/>
      <c r="AA853" s="281">
        <f t="shared" si="139"/>
        <v>0</v>
      </c>
      <c r="AB853" s="281">
        <f t="shared" si="135"/>
        <v>0</v>
      </c>
      <c r="AC853" s="281">
        <f t="shared" si="132"/>
        <v>0</v>
      </c>
      <c r="AD853" s="195" t="str">
        <f>IFERROR((VLOOKUP(X853&amp;Y853&amp;Z853,'AP Scores'!$F$2:$G$1500,2,FALSE)), "")</f>
        <v/>
      </c>
      <c r="AE853" s="276"/>
      <c r="AF853" s="282"/>
      <c r="AG853" s="278">
        <f t="shared" si="133"/>
        <v>0</v>
      </c>
      <c r="AH853" s="280"/>
      <c r="AI853" s="280"/>
      <c r="AJ853" s="281" cm="1">
        <f t="array" ref="AJ853">IFERROR(_xlfn.IFS(AG853*AH853*AI853&gt;0,AG853*AH853*AI853,Q853&gt;0,Q853),0)</f>
        <v>0</v>
      </c>
      <c r="AK853" s="281">
        <f t="shared" si="136"/>
        <v>0</v>
      </c>
      <c r="AL853" s="278">
        <f t="shared" si="137"/>
        <v>0</v>
      </c>
      <c r="AM853" s="196" t="str" cm="1">
        <f t="array" ref="AM853">IFERROR(_xlfn.IFS(IFERROR(VLOOKUP(AG853&amp;AH853&amp;AI853,'AP Scores'!$F$2:$G$1500,2,FALSE),"")&lt;&gt;"",VLOOKUP(AG853&amp;AH853&amp;AI853,'AP Scores'!$F$2:$G$1500,2,FALSE),T853&lt;&gt;"",T853),"")</f>
        <v/>
      </c>
    </row>
    <row r="854" spans="1:39" ht="15">
      <c r="A854" s="106">
        <v>841</v>
      </c>
      <c r="B854" s="275"/>
      <c r="C854" s="275"/>
      <c r="D854" s="275"/>
      <c r="E854" s="203"/>
      <c r="F854" s="276"/>
      <c r="G854" s="276"/>
      <c r="H854" s="276"/>
      <c r="I854" s="277"/>
      <c r="J854" s="276"/>
      <c r="K854" s="204"/>
      <c r="L854" s="276"/>
      <c r="M854" s="276"/>
      <c r="N854" s="277"/>
      <c r="O854" s="276"/>
      <c r="P854" s="277"/>
      <c r="Q854" s="194">
        <f t="shared" si="138"/>
        <v>0</v>
      </c>
      <c r="R854" s="355">
        <f t="shared" si="134"/>
        <v>0</v>
      </c>
      <c r="S854" s="278">
        <f t="shared" si="130"/>
        <v>0</v>
      </c>
      <c r="T854" s="195" t="str">
        <f>IFERROR((VLOOKUP(I854&amp;N854&amp;P854,'AP Scores'!$F$2:$G$1500,2,FALSE)), "")</f>
        <v/>
      </c>
      <c r="U854" s="276"/>
      <c r="V854" s="279"/>
      <c r="W854" s="275"/>
      <c r="X854" s="355">
        <f t="shared" si="131"/>
        <v>0</v>
      </c>
      <c r="Y854" s="280"/>
      <c r="Z854" s="280"/>
      <c r="AA854" s="281">
        <f t="shared" si="139"/>
        <v>0</v>
      </c>
      <c r="AB854" s="281">
        <f t="shared" si="135"/>
        <v>0</v>
      </c>
      <c r="AC854" s="281">
        <f t="shared" si="132"/>
        <v>0</v>
      </c>
      <c r="AD854" s="195" t="str">
        <f>IFERROR((VLOOKUP(X854&amp;Y854&amp;Z854,'AP Scores'!$F$2:$G$1500,2,FALSE)), "")</f>
        <v/>
      </c>
      <c r="AE854" s="276"/>
      <c r="AF854" s="282"/>
      <c r="AG854" s="278">
        <f t="shared" si="133"/>
        <v>0</v>
      </c>
      <c r="AH854" s="280"/>
      <c r="AI854" s="280"/>
      <c r="AJ854" s="281" cm="1">
        <f t="array" ref="AJ854">IFERROR(_xlfn.IFS(AG854*AH854*AI854&gt;0,AG854*AH854*AI854,Q854&gt;0,Q854),0)</f>
        <v>0</v>
      </c>
      <c r="AK854" s="281">
        <f t="shared" si="136"/>
        <v>0</v>
      </c>
      <c r="AL854" s="278">
        <f t="shared" si="137"/>
        <v>0</v>
      </c>
      <c r="AM854" s="196" t="str" cm="1">
        <f t="array" ref="AM854">IFERROR(_xlfn.IFS(IFERROR(VLOOKUP(AG854&amp;AH854&amp;AI854,'AP Scores'!$F$2:$G$1500,2,FALSE),"")&lt;&gt;"",VLOOKUP(AG854&amp;AH854&amp;AI854,'AP Scores'!$F$2:$G$1500,2,FALSE),T854&lt;&gt;"",T854),"")</f>
        <v/>
      </c>
    </row>
    <row r="855" spans="1:39" ht="15">
      <c r="A855" s="106">
        <v>842</v>
      </c>
      <c r="B855" s="275"/>
      <c r="C855" s="275"/>
      <c r="D855" s="275"/>
      <c r="E855" s="203"/>
      <c r="F855" s="276"/>
      <c r="G855" s="276"/>
      <c r="H855" s="276"/>
      <c r="I855" s="277"/>
      <c r="J855" s="276"/>
      <c r="K855" s="204"/>
      <c r="L855" s="276"/>
      <c r="M855" s="276"/>
      <c r="N855" s="277"/>
      <c r="O855" s="276"/>
      <c r="P855" s="277"/>
      <c r="Q855" s="194">
        <f t="shared" si="138"/>
        <v>0</v>
      </c>
      <c r="R855" s="355">
        <f t="shared" si="134"/>
        <v>0</v>
      </c>
      <c r="S855" s="278">
        <f t="shared" si="130"/>
        <v>0</v>
      </c>
      <c r="T855" s="195" t="str">
        <f>IFERROR((VLOOKUP(I855&amp;N855&amp;P855,'AP Scores'!$F$2:$G$1500,2,FALSE)), "")</f>
        <v/>
      </c>
      <c r="U855" s="276"/>
      <c r="V855" s="279"/>
      <c r="W855" s="275"/>
      <c r="X855" s="355">
        <f t="shared" si="131"/>
        <v>0</v>
      </c>
      <c r="Y855" s="280"/>
      <c r="Z855" s="280"/>
      <c r="AA855" s="281">
        <f t="shared" si="139"/>
        <v>0</v>
      </c>
      <c r="AB855" s="281">
        <f t="shared" si="135"/>
        <v>0</v>
      </c>
      <c r="AC855" s="281">
        <f t="shared" si="132"/>
        <v>0</v>
      </c>
      <c r="AD855" s="195" t="str">
        <f>IFERROR((VLOOKUP(X855&amp;Y855&amp;Z855,'AP Scores'!$F$2:$G$1500,2,FALSE)), "")</f>
        <v/>
      </c>
      <c r="AE855" s="276"/>
      <c r="AF855" s="282"/>
      <c r="AG855" s="278">
        <f t="shared" si="133"/>
        <v>0</v>
      </c>
      <c r="AH855" s="280"/>
      <c r="AI855" s="280"/>
      <c r="AJ855" s="281" cm="1">
        <f t="array" ref="AJ855">IFERROR(_xlfn.IFS(AG855*AH855*AI855&gt;0,AG855*AH855*AI855,Q855&gt;0,Q855),0)</f>
        <v>0</v>
      </c>
      <c r="AK855" s="281">
        <f t="shared" si="136"/>
        <v>0</v>
      </c>
      <c r="AL855" s="278">
        <f t="shared" si="137"/>
        <v>0</v>
      </c>
      <c r="AM855" s="196" t="str" cm="1">
        <f t="array" ref="AM855">IFERROR(_xlfn.IFS(IFERROR(VLOOKUP(AG855&amp;AH855&amp;AI855,'AP Scores'!$F$2:$G$1500,2,FALSE),"")&lt;&gt;"",VLOOKUP(AG855&amp;AH855&amp;AI855,'AP Scores'!$F$2:$G$1500,2,FALSE),T855&lt;&gt;"",T855),"")</f>
        <v/>
      </c>
    </row>
    <row r="856" spans="1:39" ht="15">
      <c r="A856" s="106">
        <v>843</v>
      </c>
      <c r="B856" s="275"/>
      <c r="C856" s="275"/>
      <c r="D856" s="275"/>
      <c r="E856" s="203"/>
      <c r="F856" s="276"/>
      <c r="G856" s="276"/>
      <c r="H856" s="276"/>
      <c r="I856" s="277"/>
      <c r="J856" s="276"/>
      <c r="K856" s="204"/>
      <c r="L856" s="276"/>
      <c r="M856" s="276"/>
      <c r="N856" s="277"/>
      <c r="O856" s="276"/>
      <c r="P856" s="277"/>
      <c r="Q856" s="194">
        <f t="shared" si="138"/>
        <v>0</v>
      </c>
      <c r="R856" s="355">
        <f t="shared" si="134"/>
        <v>0</v>
      </c>
      <c r="S856" s="278">
        <f t="shared" si="130"/>
        <v>0</v>
      </c>
      <c r="T856" s="195" t="str">
        <f>IFERROR((VLOOKUP(I856&amp;N856&amp;P856,'AP Scores'!$F$2:$G$1500,2,FALSE)), "")</f>
        <v/>
      </c>
      <c r="U856" s="276"/>
      <c r="V856" s="279"/>
      <c r="W856" s="275"/>
      <c r="X856" s="355">
        <f t="shared" si="131"/>
        <v>0</v>
      </c>
      <c r="Y856" s="280"/>
      <c r="Z856" s="280"/>
      <c r="AA856" s="281">
        <f t="shared" si="139"/>
        <v>0</v>
      </c>
      <c r="AB856" s="281">
        <f t="shared" si="135"/>
        <v>0</v>
      </c>
      <c r="AC856" s="281">
        <f t="shared" si="132"/>
        <v>0</v>
      </c>
      <c r="AD856" s="195" t="str">
        <f>IFERROR((VLOOKUP(X856&amp;Y856&amp;Z856,'AP Scores'!$F$2:$G$1500,2,FALSE)), "")</f>
        <v/>
      </c>
      <c r="AE856" s="276"/>
      <c r="AF856" s="282"/>
      <c r="AG856" s="278">
        <f t="shared" si="133"/>
        <v>0</v>
      </c>
      <c r="AH856" s="280"/>
      <c r="AI856" s="280"/>
      <c r="AJ856" s="281" cm="1">
        <f t="array" ref="AJ856">IFERROR(_xlfn.IFS(AG856*AH856*AI856&gt;0,AG856*AH856*AI856,Q856&gt;0,Q856),0)</f>
        <v>0</v>
      </c>
      <c r="AK856" s="281">
        <f t="shared" si="136"/>
        <v>0</v>
      </c>
      <c r="AL856" s="278">
        <f t="shared" si="137"/>
        <v>0</v>
      </c>
      <c r="AM856" s="196" t="str" cm="1">
        <f t="array" ref="AM856">IFERROR(_xlfn.IFS(IFERROR(VLOOKUP(AG856&amp;AH856&amp;AI856,'AP Scores'!$F$2:$G$1500,2,FALSE),"")&lt;&gt;"",VLOOKUP(AG856&amp;AH856&amp;AI856,'AP Scores'!$F$2:$G$1500,2,FALSE),T856&lt;&gt;"",T856),"")</f>
        <v/>
      </c>
    </row>
    <row r="857" spans="1:39" ht="15">
      <c r="A857" s="106">
        <v>844</v>
      </c>
      <c r="B857" s="275"/>
      <c r="C857" s="275"/>
      <c r="D857" s="275"/>
      <c r="E857" s="203"/>
      <c r="F857" s="276"/>
      <c r="G857" s="276"/>
      <c r="H857" s="276"/>
      <c r="I857" s="277"/>
      <c r="J857" s="276"/>
      <c r="K857" s="204"/>
      <c r="L857" s="276"/>
      <c r="M857" s="276"/>
      <c r="N857" s="277"/>
      <c r="O857" s="276"/>
      <c r="P857" s="277"/>
      <c r="Q857" s="194">
        <f t="shared" si="138"/>
        <v>0</v>
      </c>
      <c r="R857" s="355">
        <f t="shared" si="134"/>
        <v>0</v>
      </c>
      <c r="S857" s="278">
        <f t="shared" si="130"/>
        <v>0</v>
      </c>
      <c r="T857" s="195" t="str">
        <f>IFERROR((VLOOKUP(I857&amp;N857&amp;P857,'AP Scores'!$F$2:$G$1500,2,FALSE)), "")</f>
        <v/>
      </c>
      <c r="U857" s="276"/>
      <c r="V857" s="279"/>
      <c r="W857" s="275"/>
      <c r="X857" s="355">
        <f t="shared" si="131"/>
        <v>0</v>
      </c>
      <c r="Y857" s="280"/>
      <c r="Z857" s="280"/>
      <c r="AA857" s="281">
        <f t="shared" si="139"/>
        <v>0</v>
      </c>
      <c r="AB857" s="281">
        <f t="shared" si="135"/>
        <v>0</v>
      </c>
      <c r="AC857" s="281">
        <f t="shared" si="132"/>
        <v>0</v>
      </c>
      <c r="AD857" s="195" t="str">
        <f>IFERROR((VLOOKUP(X857&amp;Y857&amp;Z857,'AP Scores'!$F$2:$G$1500,2,FALSE)), "")</f>
        <v/>
      </c>
      <c r="AE857" s="276"/>
      <c r="AF857" s="282"/>
      <c r="AG857" s="278">
        <f t="shared" si="133"/>
        <v>0</v>
      </c>
      <c r="AH857" s="280"/>
      <c r="AI857" s="280"/>
      <c r="AJ857" s="281" cm="1">
        <f t="array" ref="AJ857">IFERROR(_xlfn.IFS(AG857*AH857*AI857&gt;0,AG857*AH857*AI857,Q857&gt;0,Q857),0)</f>
        <v>0</v>
      </c>
      <c r="AK857" s="281">
        <f t="shared" si="136"/>
        <v>0</v>
      </c>
      <c r="AL857" s="278">
        <f t="shared" si="137"/>
        <v>0</v>
      </c>
      <c r="AM857" s="196" t="str" cm="1">
        <f t="array" ref="AM857">IFERROR(_xlfn.IFS(IFERROR(VLOOKUP(AG857&amp;AH857&amp;AI857,'AP Scores'!$F$2:$G$1500,2,FALSE),"")&lt;&gt;"",VLOOKUP(AG857&amp;AH857&amp;AI857,'AP Scores'!$F$2:$G$1500,2,FALSE),T857&lt;&gt;"",T857),"")</f>
        <v/>
      </c>
    </row>
    <row r="858" spans="1:39" ht="15">
      <c r="A858" s="106">
        <v>845</v>
      </c>
      <c r="B858" s="275"/>
      <c r="C858" s="275"/>
      <c r="D858" s="275"/>
      <c r="E858" s="203"/>
      <c r="F858" s="276"/>
      <c r="G858" s="276"/>
      <c r="H858" s="276"/>
      <c r="I858" s="277"/>
      <c r="J858" s="276"/>
      <c r="K858" s="204"/>
      <c r="L858" s="276"/>
      <c r="M858" s="276"/>
      <c r="N858" s="277"/>
      <c r="O858" s="276"/>
      <c r="P858" s="277"/>
      <c r="Q858" s="194">
        <f t="shared" si="138"/>
        <v>0</v>
      </c>
      <c r="R858" s="355">
        <f t="shared" si="134"/>
        <v>0</v>
      </c>
      <c r="S858" s="278">
        <f t="shared" si="130"/>
        <v>0</v>
      </c>
      <c r="T858" s="195" t="str">
        <f>IFERROR((VLOOKUP(I858&amp;N858&amp;P858,'AP Scores'!$F$2:$G$1500,2,FALSE)), "")</f>
        <v/>
      </c>
      <c r="U858" s="276"/>
      <c r="V858" s="279"/>
      <c r="W858" s="275"/>
      <c r="X858" s="355">
        <f t="shared" si="131"/>
        <v>0</v>
      </c>
      <c r="Y858" s="280"/>
      <c r="Z858" s="280"/>
      <c r="AA858" s="281">
        <f t="shared" si="139"/>
        <v>0</v>
      </c>
      <c r="AB858" s="281">
        <f t="shared" si="135"/>
        <v>0</v>
      </c>
      <c r="AC858" s="281">
        <f t="shared" si="132"/>
        <v>0</v>
      </c>
      <c r="AD858" s="195" t="str">
        <f>IFERROR((VLOOKUP(X858&amp;Y858&amp;Z858,'AP Scores'!$F$2:$G$1500,2,FALSE)), "")</f>
        <v/>
      </c>
      <c r="AE858" s="276"/>
      <c r="AF858" s="282"/>
      <c r="AG858" s="278">
        <f t="shared" si="133"/>
        <v>0</v>
      </c>
      <c r="AH858" s="280"/>
      <c r="AI858" s="280"/>
      <c r="AJ858" s="281" cm="1">
        <f t="array" ref="AJ858">IFERROR(_xlfn.IFS(AG858*AH858*AI858&gt;0,AG858*AH858*AI858,Q858&gt;0,Q858),0)</f>
        <v>0</v>
      </c>
      <c r="AK858" s="281">
        <f t="shared" si="136"/>
        <v>0</v>
      </c>
      <c r="AL858" s="278">
        <f t="shared" si="137"/>
        <v>0</v>
      </c>
      <c r="AM858" s="196" t="str" cm="1">
        <f t="array" ref="AM858">IFERROR(_xlfn.IFS(IFERROR(VLOOKUP(AG858&amp;AH858&amp;AI858,'AP Scores'!$F$2:$G$1500,2,FALSE),"")&lt;&gt;"",VLOOKUP(AG858&amp;AH858&amp;AI858,'AP Scores'!$F$2:$G$1500,2,FALSE),T858&lt;&gt;"",T858),"")</f>
        <v/>
      </c>
    </row>
    <row r="859" spans="1:39" ht="15">
      <c r="A859" s="106">
        <v>846</v>
      </c>
      <c r="B859" s="275"/>
      <c r="C859" s="275"/>
      <c r="D859" s="275"/>
      <c r="E859" s="203"/>
      <c r="F859" s="276"/>
      <c r="G859" s="276"/>
      <c r="H859" s="276"/>
      <c r="I859" s="277"/>
      <c r="J859" s="276"/>
      <c r="K859" s="204"/>
      <c r="L859" s="276"/>
      <c r="M859" s="276"/>
      <c r="N859" s="277"/>
      <c r="O859" s="276"/>
      <c r="P859" s="277"/>
      <c r="Q859" s="194">
        <f t="shared" si="138"/>
        <v>0</v>
      </c>
      <c r="R859" s="355">
        <f t="shared" si="134"/>
        <v>0</v>
      </c>
      <c r="S859" s="278">
        <f t="shared" si="130"/>
        <v>0</v>
      </c>
      <c r="T859" s="195" t="str">
        <f>IFERROR((VLOOKUP(I859&amp;N859&amp;P859,'AP Scores'!$F$2:$G$1500,2,FALSE)), "")</f>
        <v/>
      </c>
      <c r="U859" s="276"/>
      <c r="V859" s="279"/>
      <c r="W859" s="275"/>
      <c r="X859" s="355">
        <f t="shared" si="131"/>
        <v>0</v>
      </c>
      <c r="Y859" s="280"/>
      <c r="Z859" s="280"/>
      <c r="AA859" s="281">
        <f t="shared" si="139"/>
        <v>0</v>
      </c>
      <c r="AB859" s="281">
        <f t="shared" si="135"/>
        <v>0</v>
      </c>
      <c r="AC859" s="281">
        <f t="shared" si="132"/>
        <v>0</v>
      </c>
      <c r="AD859" s="195" t="str">
        <f>IFERROR((VLOOKUP(X859&amp;Y859&amp;Z859,'AP Scores'!$F$2:$G$1500,2,FALSE)), "")</f>
        <v/>
      </c>
      <c r="AE859" s="276"/>
      <c r="AF859" s="282"/>
      <c r="AG859" s="278">
        <f t="shared" si="133"/>
        <v>0</v>
      </c>
      <c r="AH859" s="280"/>
      <c r="AI859" s="280"/>
      <c r="AJ859" s="281" cm="1">
        <f t="array" ref="AJ859">IFERROR(_xlfn.IFS(AG859*AH859*AI859&gt;0,AG859*AH859*AI859,Q859&gt;0,Q859),0)</f>
        <v>0</v>
      </c>
      <c r="AK859" s="281">
        <f t="shared" si="136"/>
        <v>0</v>
      </c>
      <c r="AL859" s="278">
        <f t="shared" si="137"/>
        <v>0</v>
      </c>
      <c r="AM859" s="196" t="str" cm="1">
        <f t="array" ref="AM859">IFERROR(_xlfn.IFS(IFERROR(VLOOKUP(AG859&amp;AH859&amp;AI859,'AP Scores'!$F$2:$G$1500,2,FALSE),"")&lt;&gt;"",VLOOKUP(AG859&amp;AH859&amp;AI859,'AP Scores'!$F$2:$G$1500,2,FALSE),T859&lt;&gt;"",T859),"")</f>
        <v/>
      </c>
    </row>
    <row r="860" spans="1:39" ht="15">
      <c r="A860" s="106">
        <v>847</v>
      </c>
      <c r="B860" s="275"/>
      <c r="C860" s="275"/>
      <c r="D860" s="275"/>
      <c r="E860" s="203"/>
      <c r="F860" s="276"/>
      <c r="G860" s="276"/>
      <c r="H860" s="276"/>
      <c r="I860" s="277"/>
      <c r="J860" s="276"/>
      <c r="K860" s="204"/>
      <c r="L860" s="276"/>
      <c r="M860" s="276"/>
      <c r="N860" s="277"/>
      <c r="O860" s="276"/>
      <c r="P860" s="277"/>
      <c r="Q860" s="194">
        <f t="shared" si="138"/>
        <v>0</v>
      </c>
      <c r="R860" s="355">
        <f t="shared" si="134"/>
        <v>0</v>
      </c>
      <c r="S860" s="278">
        <f t="shared" si="130"/>
        <v>0</v>
      </c>
      <c r="T860" s="195" t="str">
        <f>IFERROR((VLOOKUP(I860&amp;N860&amp;P860,'AP Scores'!$F$2:$G$1500,2,FALSE)), "")</f>
        <v/>
      </c>
      <c r="U860" s="276"/>
      <c r="V860" s="279"/>
      <c r="W860" s="275"/>
      <c r="X860" s="355">
        <f t="shared" si="131"/>
        <v>0</v>
      </c>
      <c r="Y860" s="280"/>
      <c r="Z860" s="280"/>
      <c r="AA860" s="281">
        <f t="shared" si="139"/>
        <v>0</v>
      </c>
      <c r="AB860" s="281">
        <f t="shared" si="135"/>
        <v>0</v>
      </c>
      <c r="AC860" s="281">
        <f t="shared" si="132"/>
        <v>0</v>
      </c>
      <c r="AD860" s="195" t="str">
        <f>IFERROR((VLOOKUP(X860&amp;Y860&amp;Z860,'AP Scores'!$F$2:$G$1500,2,FALSE)), "")</f>
        <v/>
      </c>
      <c r="AE860" s="276"/>
      <c r="AF860" s="282"/>
      <c r="AG860" s="278">
        <f t="shared" si="133"/>
        <v>0</v>
      </c>
      <c r="AH860" s="280"/>
      <c r="AI860" s="280"/>
      <c r="AJ860" s="281" cm="1">
        <f t="array" ref="AJ860">IFERROR(_xlfn.IFS(AG860*AH860*AI860&gt;0,AG860*AH860*AI860,Q860&gt;0,Q860),0)</f>
        <v>0</v>
      </c>
      <c r="AK860" s="281">
        <f t="shared" si="136"/>
        <v>0</v>
      </c>
      <c r="AL860" s="278">
        <f t="shared" si="137"/>
        <v>0</v>
      </c>
      <c r="AM860" s="196" t="str" cm="1">
        <f t="array" ref="AM860">IFERROR(_xlfn.IFS(IFERROR(VLOOKUP(AG860&amp;AH860&amp;AI860,'AP Scores'!$F$2:$G$1500,2,FALSE),"")&lt;&gt;"",VLOOKUP(AG860&amp;AH860&amp;AI860,'AP Scores'!$F$2:$G$1500,2,FALSE),T860&lt;&gt;"",T860),"")</f>
        <v/>
      </c>
    </row>
    <row r="861" spans="1:39" ht="15">
      <c r="A861" s="106">
        <v>848</v>
      </c>
      <c r="B861" s="275"/>
      <c r="C861" s="275"/>
      <c r="D861" s="275"/>
      <c r="E861" s="203"/>
      <c r="F861" s="276"/>
      <c r="G861" s="276"/>
      <c r="H861" s="276"/>
      <c r="I861" s="277"/>
      <c r="J861" s="276"/>
      <c r="K861" s="204"/>
      <c r="L861" s="276"/>
      <c r="M861" s="276"/>
      <c r="N861" s="277"/>
      <c r="O861" s="276"/>
      <c r="P861" s="277"/>
      <c r="Q861" s="194">
        <f t="shared" si="138"/>
        <v>0</v>
      </c>
      <c r="R861" s="355">
        <f t="shared" si="134"/>
        <v>0</v>
      </c>
      <c r="S861" s="278">
        <f t="shared" si="130"/>
        <v>0</v>
      </c>
      <c r="T861" s="195" t="str">
        <f>IFERROR((VLOOKUP(I861&amp;N861&amp;P861,'AP Scores'!$F$2:$G$1500,2,FALSE)), "")</f>
        <v/>
      </c>
      <c r="U861" s="276"/>
      <c r="V861" s="279"/>
      <c r="W861" s="275"/>
      <c r="X861" s="355">
        <f t="shared" si="131"/>
        <v>0</v>
      </c>
      <c r="Y861" s="280"/>
      <c r="Z861" s="280"/>
      <c r="AA861" s="281">
        <f t="shared" si="139"/>
        <v>0</v>
      </c>
      <c r="AB861" s="281">
        <f t="shared" si="135"/>
        <v>0</v>
      </c>
      <c r="AC861" s="281">
        <f t="shared" si="132"/>
        <v>0</v>
      </c>
      <c r="AD861" s="195" t="str">
        <f>IFERROR((VLOOKUP(X861&amp;Y861&amp;Z861,'AP Scores'!$F$2:$G$1500,2,FALSE)), "")</f>
        <v/>
      </c>
      <c r="AE861" s="276"/>
      <c r="AF861" s="282"/>
      <c r="AG861" s="278">
        <f t="shared" si="133"/>
        <v>0</v>
      </c>
      <c r="AH861" s="280"/>
      <c r="AI861" s="280"/>
      <c r="AJ861" s="281" cm="1">
        <f t="array" ref="AJ861">IFERROR(_xlfn.IFS(AG861*AH861*AI861&gt;0,AG861*AH861*AI861,Q861&gt;0,Q861),0)</f>
        <v>0</v>
      </c>
      <c r="AK861" s="281">
        <f t="shared" si="136"/>
        <v>0</v>
      </c>
      <c r="AL861" s="278">
        <f t="shared" si="137"/>
        <v>0</v>
      </c>
      <c r="AM861" s="196" t="str" cm="1">
        <f t="array" ref="AM861">IFERROR(_xlfn.IFS(IFERROR(VLOOKUP(AG861&amp;AH861&amp;AI861,'AP Scores'!$F$2:$G$1500,2,FALSE),"")&lt;&gt;"",VLOOKUP(AG861&amp;AH861&amp;AI861,'AP Scores'!$F$2:$G$1500,2,FALSE),T861&lt;&gt;"",T861),"")</f>
        <v/>
      </c>
    </row>
    <row r="862" spans="1:39" ht="15">
      <c r="A862" s="106">
        <v>849</v>
      </c>
      <c r="B862" s="275"/>
      <c r="C862" s="275"/>
      <c r="D862" s="275"/>
      <c r="E862" s="203"/>
      <c r="F862" s="276"/>
      <c r="G862" s="276"/>
      <c r="H862" s="276"/>
      <c r="I862" s="277"/>
      <c r="J862" s="276"/>
      <c r="K862" s="204"/>
      <c r="L862" s="276"/>
      <c r="M862" s="276"/>
      <c r="N862" s="277"/>
      <c r="O862" s="276"/>
      <c r="P862" s="277"/>
      <c r="Q862" s="194">
        <f t="shared" si="138"/>
        <v>0</v>
      </c>
      <c r="R862" s="355">
        <f t="shared" si="134"/>
        <v>0</v>
      </c>
      <c r="S862" s="278">
        <f t="shared" si="130"/>
        <v>0</v>
      </c>
      <c r="T862" s="195" t="str">
        <f>IFERROR((VLOOKUP(I862&amp;N862&amp;P862,'AP Scores'!$F$2:$G$1500,2,FALSE)), "")</f>
        <v/>
      </c>
      <c r="U862" s="276"/>
      <c r="V862" s="279"/>
      <c r="W862" s="275"/>
      <c r="X862" s="355">
        <f t="shared" si="131"/>
        <v>0</v>
      </c>
      <c r="Y862" s="280"/>
      <c r="Z862" s="280"/>
      <c r="AA862" s="281">
        <f t="shared" si="139"/>
        <v>0</v>
      </c>
      <c r="AB862" s="281">
        <f t="shared" si="135"/>
        <v>0</v>
      </c>
      <c r="AC862" s="281">
        <f t="shared" si="132"/>
        <v>0</v>
      </c>
      <c r="AD862" s="195" t="str">
        <f>IFERROR((VLOOKUP(X862&amp;Y862&amp;Z862,'AP Scores'!$F$2:$G$1500,2,FALSE)), "")</f>
        <v/>
      </c>
      <c r="AE862" s="276"/>
      <c r="AF862" s="282"/>
      <c r="AG862" s="278">
        <f t="shared" si="133"/>
        <v>0</v>
      </c>
      <c r="AH862" s="280"/>
      <c r="AI862" s="280"/>
      <c r="AJ862" s="281" cm="1">
        <f t="array" ref="AJ862">IFERROR(_xlfn.IFS(AG862*AH862*AI862&gt;0,AG862*AH862*AI862,Q862&gt;0,Q862),0)</f>
        <v>0</v>
      </c>
      <c r="AK862" s="281">
        <f t="shared" si="136"/>
        <v>0</v>
      </c>
      <c r="AL862" s="278">
        <f t="shared" si="137"/>
        <v>0</v>
      </c>
      <c r="AM862" s="196" t="str" cm="1">
        <f t="array" ref="AM862">IFERROR(_xlfn.IFS(IFERROR(VLOOKUP(AG862&amp;AH862&amp;AI862,'AP Scores'!$F$2:$G$1500,2,FALSE),"")&lt;&gt;"",VLOOKUP(AG862&amp;AH862&amp;AI862,'AP Scores'!$F$2:$G$1500,2,FALSE),T862&lt;&gt;"",T862),"")</f>
        <v/>
      </c>
    </row>
    <row r="863" spans="1:39" ht="15">
      <c r="A863" s="106">
        <v>850</v>
      </c>
      <c r="B863" s="275"/>
      <c r="C863" s="275"/>
      <c r="D863" s="275"/>
      <c r="E863" s="203"/>
      <c r="F863" s="276"/>
      <c r="G863" s="276"/>
      <c r="H863" s="276"/>
      <c r="I863" s="277"/>
      <c r="J863" s="276"/>
      <c r="K863" s="204"/>
      <c r="L863" s="276"/>
      <c r="M863" s="276"/>
      <c r="N863" s="277"/>
      <c r="O863" s="276"/>
      <c r="P863" s="277"/>
      <c r="Q863" s="194">
        <f t="shared" si="138"/>
        <v>0</v>
      </c>
      <c r="R863" s="355">
        <f t="shared" si="134"/>
        <v>0</v>
      </c>
      <c r="S863" s="278">
        <f t="shared" si="130"/>
        <v>0</v>
      </c>
      <c r="T863" s="195" t="str">
        <f>IFERROR((VLOOKUP(I863&amp;N863&amp;P863,'AP Scores'!$F$2:$G$1500,2,FALSE)), "")</f>
        <v/>
      </c>
      <c r="U863" s="276"/>
      <c r="V863" s="279"/>
      <c r="W863" s="275"/>
      <c r="X863" s="355">
        <f t="shared" si="131"/>
        <v>0</v>
      </c>
      <c r="Y863" s="280"/>
      <c r="Z863" s="280"/>
      <c r="AA863" s="281">
        <f t="shared" si="139"/>
        <v>0</v>
      </c>
      <c r="AB863" s="281">
        <f t="shared" si="135"/>
        <v>0</v>
      </c>
      <c r="AC863" s="281">
        <f t="shared" si="132"/>
        <v>0</v>
      </c>
      <c r="AD863" s="195" t="str">
        <f>IFERROR((VLOOKUP(X863&amp;Y863&amp;Z863,'AP Scores'!$F$2:$G$1500,2,FALSE)), "")</f>
        <v/>
      </c>
      <c r="AE863" s="276"/>
      <c r="AF863" s="282"/>
      <c r="AG863" s="278">
        <f t="shared" si="133"/>
        <v>0</v>
      </c>
      <c r="AH863" s="280"/>
      <c r="AI863" s="280"/>
      <c r="AJ863" s="281" cm="1">
        <f t="array" ref="AJ863">IFERROR(_xlfn.IFS(AG863*AH863*AI863&gt;0,AG863*AH863*AI863,Q863&gt;0,Q863),0)</f>
        <v>0</v>
      </c>
      <c r="AK863" s="281">
        <f t="shared" si="136"/>
        <v>0</v>
      </c>
      <c r="AL863" s="278">
        <f t="shared" si="137"/>
        <v>0</v>
      </c>
      <c r="AM863" s="196" t="str" cm="1">
        <f t="array" ref="AM863">IFERROR(_xlfn.IFS(IFERROR(VLOOKUP(AG863&amp;AH863&amp;AI863,'AP Scores'!$F$2:$G$1500,2,FALSE),"")&lt;&gt;"",VLOOKUP(AG863&amp;AH863&amp;AI863,'AP Scores'!$F$2:$G$1500,2,FALSE),T863&lt;&gt;"",T863),"")</f>
        <v/>
      </c>
    </row>
    <row r="864" spans="1:39" ht="15">
      <c r="A864" s="106">
        <v>851</v>
      </c>
      <c r="B864" s="275"/>
      <c r="C864" s="275"/>
      <c r="D864" s="275"/>
      <c r="E864" s="203"/>
      <c r="F864" s="276"/>
      <c r="G864" s="276"/>
      <c r="H864" s="276"/>
      <c r="I864" s="277"/>
      <c r="J864" s="276"/>
      <c r="K864" s="204"/>
      <c r="L864" s="276"/>
      <c r="M864" s="276"/>
      <c r="N864" s="277"/>
      <c r="O864" s="276"/>
      <c r="P864" s="277"/>
      <c r="Q864" s="194">
        <f t="shared" si="138"/>
        <v>0</v>
      </c>
      <c r="R864" s="355">
        <f t="shared" si="134"/>
        <v>0</v>
      </c>
      <c r="S864" s="278">
        <f t="shared" si="130"/>
        <v>0</v>
      </c>
      <c r="T864" s="195" t="str">
        <f>IFERROR((VLOOKUP(I864&amp;N864&amp;P864,'AP Scores'!$F$2:$G$1500,2,FALSE)), "")</f>
        <v/>
      </c>
      <c r="U864" s="276"/>
      <c r="V864" s="279"/>
      <c r="W864" s="275"/>
      <c r="X864" s="355">
        <f t="shared" si="131"/>
        <v>0</v>
      </c>
      <c r="Y864" s="280"/>
      <c r="Z864" s="280"/>
      <c r="AA864" s="281">
        <f t="shared" si="139"/>
        <v>0</v>
      </c>
      <c r="AB864" s="281">
        <f t="shared" si="135"/>
        <v>0</v>
      </c>
      <c r="AC864" s="281">
        <f t="shared" si="132"/>
        <v>0</v>
      </c>
      <c r="AD864" s="195" t="str">
        <f>IFERROR((VLOOKUP(X864&amp;Y864&amp;Z864,'AP Scores'!$F$2:$G$1500,2,FALSE)), "")</f>
        <v/>
      </c>
      <c r="AE864" s="276"/>
      <c r="AF864" s="282"/>
      <c r="AG864" s="278">
        <f t="shared" si="133"/>
        <v>0</v>
      </c>
      <c r="AH864" s="280"/>
      <c r="AI864" s="280"/>
      <c r="AJ864" s="281" cm="1">
        <f t="array" ref="AJ864">IFERROR(_xlfn.IFS(AG864*AH864*AI864&gt;0,AG864*AH864*AI864,Q864&gt;0,Q864),0)</f>
        <v>0</v>
      </c>
      <c r="AK864" s="281">
        <f t="shared" si="136"/>
        <v>0</v>
      </c>
      <c r="AL864" s="278">
        <f t="shared" si="137"/>
        <v>0</v>
      </c>
      <c r="AM864" s="196" t="str" cm="1">
        <f t="array" ref="AM864">IFERROR(_xlfn.IFS(IFERROR(VLOOKUP(AG864&amp;AH864&amp;AI864,'AP Scores'!$F$2:$G$1500,2,FALSE),"")&lt;&gt;"",VLOOKUP(AG864&amp;AH864&amp;AI864,'AP Scores'!$F$2:$G$1500,2,FALSE),T864&lt;&gt;"",T864),"")</f>
        <v/>
      </c>
    </row>
    <row r="865" spans="1:39" ht="15">
      <c r="A865" s="106">
        <v>852</v>
      </c>
      <c r="B865" s="275"/>
      <c r="C865" s="275"/>
      <c r="D865" s="275"/>
      <c r="E865" s="203"/>
      <c r="F865" s="276"/>
      <c r="G865" s="276"/>
      <c r="H865" s="276"/>
      <c r="I865" s="277"/>
      <c r="J865" s="276"/>
      <c r="K865" s="204"/>
      <c r="L865" s="276"/>
      <c r="M865" s="276"/>
      <c r="N865" s="277"/>
      <c r="O865" s="276"/>
      <c r="P865" s="277"/>
      <c r="Q865" s="194">
        <f t="shared" si="138"/>
        <v>0</v>
      </c>
      <c r="R865" s="355">
        <f t="shared" si="134"/>
        <v>0</v>
      </c>
      <c r="S865" s="278">
        <f t="shared" si="130"/>
        <v>0</v>
      </c>
      <c r="T865" s="195" t="str">
        <f>IFERROR((VLOOKUP(I865&amp;N865&amp;P865,'AP Scores'!$F$2:$G$1500,2,FALSE)), "")</f>
        <v/>
      </c>
      <c r="U865" s="276"/>
      <c r="V865" s="279"/>
      <c r="W865" s="275"/>
      <c r="X865" s="355">
        <f t="shared" si="131"/>
        <v>0</v>
      </c>
      <c r="Y865" s="280"/>
      <c r="Z865" s="280"/>
      <c r="AA865" s="281">
        <f t="shared" si="139"/>
        <v>0</v>
      </c>
      <c r="AB865" s="281">
        <f t="shared" si="135"/>
        <v>0</v>
      </c>
      <c r="AC865" s="281">
        <f t="shared" si="132"/>
        <v>0</v>
      </c>
      <c r="AD865" s="195" t="str">
        <f>IFERROR((VLOOKUP(X865&amp;Y865&amp;Z865,'AP Scores'!$F$2:$G$1500,2,FALSE)), "")</f>
        <v/>
      </c>
      <c r="AE865" s="276"/>
      <c r="AF865" s="282"/>
      <c r="AG865" s="278">
        <f t="shared" si="133"/>
        <v>0</v>
      </c>
      <c r="AH865" s="280"/>
      <c r="AI865" s="280"/>
      <c r="AJ865" s="281" cm="1">
        <f t="array" ref="AJ865">IFERROR(_xlfn.IFS(AG865*AH865*AI865&gt;0,AG865*AH865*AI865,Q865&gt;0,Q865),0)</f>
        <v>0</v>
      </c>
      <c r="AK865" s="281">
        <f t="shared" si="136"/>
        <v>0</v>
      </c>
      <c r="AL865" s="278">
        <f t="shared" si="137"/>
        <v>0</v>
      </c>
      <c r="AM865" s="196" t="str" cm="1">
        <f t="array" ref="AM865">IFERROR(_xlfn.IFS(IFERROR(VLOOKUP(AG865&amp;AH865&amp;AI865,'AP Scores'!$F$2:$G$1500,2,FALSE),"")&lt;&gt;"",VLOOKUP(AG865&amp;AH865&amp;AI865,'AP Scores'!$F$2:$G$1500,2,FALSE),T865&lt;&gt;"",T865),"")</f>
        <v/>
      </c>
    </row>
    <row r="866" spans="1:39" ht="15">
      <c r="A866" s="106">
        <v>853</v>
      </c>
      <c r="B866" s="275"/>
      <c r="C866" s="275"/>
      <c r="D866" s="275"/>
      <c r="E866" s="203"/>
      <c r="F866" s="276"/>
      <c r="G866" s="276"/>
      <c r="H866" s="276"/>
      <c r="I866" s="277"/>
      <c r="J866" s="276"/>
      <c r="K866" s="204"/>
      <c r="L866" s="276"/>
      <c r="M866" s="276"/>
      <c r="N866" s="277"/>
      <c r="O866" s="276"/>
      <c r="P866" s="277"/>
      <c r="Q866" s="194">
        <f t="shared" si="138"/>
        <v>0</v>
      </c>
      <c r="R866" s="355">
        <f t="shared" si="134"/>
        <v>0</v>
      </c>
      <c r="S866" s="278">
        <f t="shared" si="130"/>
        <v>0</v>
      </c>
      <c r="T866" s="195" t="str">
        <f>IFERROR((VLOOKUP(I866&amp;N866&amp;P866,'AP Scores'!$F$2:$G$1500,2,FALSE)), "")</f>
        <v/>
      </c>
      <c r="U866" s="276"/>
      <c r="V866" s="279"/>
      <c r="W866" s="275"/>
      <c r="X866" s="355">
        <f t="shared" si="131"/>
        <v>0</v>
      </c>
      <c r="Y866" s="280"/>
      <c r="Z866" s="280"/>
      <c r="AA866" s="281">
        <f t="shared" si="139"/>
        <v>0</v>
      </c>
      <c r="AB866" s="281">
        <f t="shared" si="135"/>
        <v>0</v>
      </c>
      <c r="AC866" s="281">
        <f t="shared" si="132"/>
        <v>0</v>
      </c>
      <c r="AD866" s="195" t="str">
        <f>IFERROR((VLOOKUP(X866&amp;Y866&amp;Z866,'AP Scores'!$F$2:$G$1500,2,FALSE)), "")</f>
        <v/>
      </c>
      <c r="AE866" s="276"/>
      <c r="AF866" s="282"/>
      <c r="AG866" s="278">
        <f t="shared" si="133"/>
        <v>0</v>
      </c>
      <c r="AH866" s="280"/>
      <c r="AI866" s="280"/>
      <c r="AJ866" s="281" cm="1">
        <f t="array" ref="AJ866">IFERROR(_xlfn.IFS(AG866*AH866*AI866&gt;0,AG866*AH866*AI866,Q866&gt;0,Q866),0)</f>
        <v>0</v>
      </c>
      <c r="AK866" s="281">
        <f t="shared" si="136"/>
        <v>0</v>
      </c>
      <c r="AL866" s="278">
        <f t="shared" si="137"/>
        <v>0</v>
      </c>
      <c r="AM866" s="196" t="str" cm="1">
        <f t="array" ref="AM866">IFERROR(_xlfn.IFS(IFERROR(VLOOKUP(AG866&amp;AH866&amp;AI866,'AP Scores'!$F$2:$G$1500,2,FALSE),"")&lt;&gt;"",VLOOKUP(AG866&amp;AH866&amp;AI866,'AP Scores'!$F$2:$G$1500,2,FALSE),T866&lt;&gt;"",T866),"")</f>
        <v/>
      </c>
    </row>
    <row r="867" spans="1:39" ht="15">
      <c r="A867" s="106">
        <v>854</v>
      </c>
      <c r="B867" s="275"/>
      <c r="C867" s="275"/>
      <c r="D867" s="275"/>
      <c r="E867" s="203"/>
      <c r="F867" s="276"/>
      <c r="G867" s="276"/>
      <c r="H867" s="276"/>
      <c r="I867" s="277"/>
      <c r="J867" s="276"/>
      <c r="K867" s="204"/>
      <c r="L867" s="276"/>
      <c r="M867" s="276"/>
      <c r="N867" s="277"/>
      <c r="O867" s="276"/>
      <c r="P867" s="277"/>
      <c r="Q867" s="194">
        <f t="shared" si="138"/>
        <v>0</v>
      </c>
      <c r="R867" s="355">
        <f t="shared" si="134"/>
        <v>0</v>
      </c>
      <c r="S867" s="278">
        <f t="shared" si="130"/>
        <v>0</v>
      </c>
      <c r="T867" s="195" t="str">
        <f>IFERROR((VLOOKUP(I867&amp;N867&amp;P867,'AP Scores'!$F$2:$G$1500,2,FALSE)), "")</f>
        <v/>
      </c>
      <c r="U867" s="276"/>
      <c r="V867" s="279"/>
      <c r="W867" s="275"/>
      <c r="X867" s="355">
        <f t="shared" si="131"/>
        <v>0</v>
      </c>
      <c r="Y867" s="280"/>
      <c r="Z867" s="280"/>
      <c r="AA867" s="281">
        <f t="shared" si="139"/>
        <v>0</v>
      </c>
      <c r="AB867" s="281">
        <f t="shared" si="135"/>
        <v>0</v>
      </c>
      <c r="AC867" s="281">
        <f t="shared" si="132"/>
        <v>0</v>
      </c>
      <c r="AD867" s="195" t="str">
        <f>IFERROR((VLOOKUP(X867&amp;Y867&amp;Z867,'AP Scores'!$F$2:$G$1500,2,FALSE)), "")</f>
        <v/>
      </c>
      <c r="AE867" s="276"/>
      <c r="AF867" s="282"/>
      <c r="AG867" s="278">
        <f t="shared" si="133"/>
        <v>0</v>
      </c>
      <c r="AH867" s="280"/>
      <c r="AI867" s="280"/>
      <c r="AJ867" s="281" cm="1">
        <f t="array" ref="AJ867">IFERROR(_xlfn.IFS(AG867*AH867*AI867&gt;0,AG867*AH867*AI867,Q867&gt;0,Q867),0)</f>
        <v>0</v>
      </c>
      <c r="AK867" s="281">
        <f t="shared" si="136"/>
        <v>0</v>
      </c>
      <c r="AL867" s="278">
        <f t="shared" si="137"/>
        <v>0</v>
      </c>
      <c r="AM867" s="196" t="str" cm="1">
        <f t="array" ref="AM867">IFERROR(_xlfn.IFS(IFERROR(VLOOKUP(AG867&amp;AH867&amp;AI867,'AP Scores'!$F$2:$G$1500,2,FALSE),"")&lt;&gt;"",VLOOKUP(AG867&amp;AH867&amp;AI867,'AP Scores'!$F$2:$G$1500,2,FALSE),T867&lt;&gt;"",T867),"")</f>
        <v/>
      </c>
    </row>
    <row r="868" spans="1:39" ht="15">
      <c r="A868" s="106">
        <v>855</v>
      </c>
      <c r="B868" s="275"/>
      <c r="C868" s="275"/>
      <c r="D868" s="275"/>
      <c r="E868" s="203"/>
      <c r="F868" s="276"/>
      <c r="G868" s="276"/>
      <c r="H868" s="276"/>
      <c r="I868" s="277"/>
      <c r="J868" s="276"/>
      <c r="K868" s="204"/>
      <c r="L868" s="276"/>
      <c r="M868" s="276"/>
      <c r="N868" s="277"/>
      <c r="O868" s="276"/>
      <c r="P868" s="277"/>
      <c r="Q868" s="194">
        <f t="shared" si="138"/>
        <v>0</v>
      </c>
      <c r="R868" s="355">
        <f t="shared" si="134"/>
        <v>0</v>
      </c>
      <c r="S868" s="278">
        <f t="shared" si="130"/>
        <v>0</v>
      </c>
      <c r="T868" s="195" t="str">
        <f>IFERROR((VLOOKUP(I868&amp;N868&amp;P868,'AP Scores'!$F$2:$G$1500,2,FALSE)), "")</f>
        <v/>
      </c>
      <c r="U868" s="276"/>
      <c r="V868" s="279"/>
      <c r="W868" s="275"/>
      <c r="X868" s="355">
        <f t="shared" si="131"/>
        <v>0</v>
      </c>
      <c r="Y868" s="280"/>
      <c r="Z868" s="280"/>
      <c r="AA868" s="281">
        <f t="shared" si="139"/>
        <v>0</v>
      </c>
      <c r="AB868" s="281">
        <f t="shared" si="135"/>
        <v>0</v>
      </c>
      <c r="AC868" s="281">
        <f t="shared" si="132"/>
        <v>0</v>
      </c>
      <c r="AD868" s="195" t="str">
        <f>IFERROR((VLOOKUP(X868&amp;Y868&amp;Z868,'AP Scores'!$F$2:$G$1500,2,FALSE)), "")</f>
        <v/>
      </c>
      <c r="AE868" s="276"/>
      <c r="AF868" s="282"/>
      <c r="AG868" s="278">
        <f t="shared" si="133"/>
        <v>0</v>
      </c>
      <c r="AH868" s="280"/>
      <c r="AI868" s="280"/>
      <c r="AJ868" s="281" cm="1">
        <f t="array" ref="AJ868">IFERROR(_xlfn.IFS(AG868*AH868*AI868&gt;0,AG868*AH868*AI868,Q868&gt;0,Q868),0)</f>
        <v>0</v>
      </c>
      <c r="AK868" s="281">
        <f t="shared" si="136"/>
        <v>0</v>
      </c>
      <c r="AL868" s="278">
        <f t="shared" si="137"/>
        <v>0</v>
      </c>
      <c r="AM868" s="196" t="str" cm="1">
        <f t="array" ref="AM868">IFERROR(_xlfn.IFS(IFERROR(VLOOKUP(AG868&amp;AH868&amp;AI868,'AP Scores'!$F$2:$G$1500,2,FALSE),"")&lt;&gt;"",VLOOKUP(AG868&amp;AH868&amp;AI868,'AP Scores'!$F$2:$G$1500,2,FALSE),T868&lt;&gt;"",T868),"")</f>
        <v/>
      </c>
    </row>
    <row r="869" spans="1:39" ht="15">
      <c r="A869" s="106">
        <v>856</v>
      </c>
      <c r="B869" s="275"/>
      <c r="C869" s="275"/>
      <c r="D869" s="275"/>
      <c r="E869" s="203"/>
      <c r="F869" s="276"/>
      <c r="G869" s="276"/>
      <c r="H869" s="276"/>
      <c r="I869" s="277"/>
      <c r="J869" s="276"/>
      <c r="K869" s="204"/>
      <c r="L869" s="276"/>
      <c r="M869" s="276"/>
      <c r="N869" s="277"/>
      <c r="O869" s="276"/>
      <c r="P869" s="277"/>
      <c r="Q869" s="194">
        <f t="shared" si="138"/>
        <v>0</v>
      </c>
      <c r="R869" s="355">
        <f t="shared" si="134"/>
        <v>0</v>
      </c>
      <c r="S869" s="278">
        <f t="shared" si="130"/>
        <v>0</v>
      </c>
      <c r="T869" s="195" t="str">
        <f>IFERROR((VLOOKUP(I869&amp;N869&amp;P869,'AP Scores'!$F$2:$G$1500,2,FALSE)), "")</f>
        <v/>
      </c>
      <c r="U869" s="276"/>
      <c r="V869" s="279"/>
      <c r="W869" s="275"/>
      <c r="X869" s="355">
        <f t="shared" si="131"/>
        <v>0</v>
      </c>
      <c r="Y869" s="280"/>
      <c r="Z869" s="280"/>
      <c r="AA869" s="281">
        <f t="shared" si="139"/>
        <v>0</v>
      </c>
      <c r="AB869" s="281">
        <f t="shared" si="135"/>
        <v>0</v>
      </c>
      <c r="AC869" s="281">
        <f t="shared" si="132"/>
        <v>0</v>
      </c>
      <c r="AD869" s="195" t="str">
        <f>IFERROR((VLOOKUP(X869&amp;Y869&amp;Z869,'AP Scores'!$F$2:$G$1500,2,FALSE)), "")</f>
        <v/>
      </c>
      <c r="AE869" s="276"/>
      <c r="AF869" s="282"/>
      <c r="AG869" s="278">
        <f t="shared" si="133"/>
        <v>0</v>
      </c>
      <c r="AH869" s="280"/>
      <c r="AI869" s="280"/>
      <c r="AJ869" s="281" cm="1">
        <f t="array" ref="AJ869">IFERROR(_xlfn.IFS(AG869*AH869*AI869&gt;0,AG869*AH869*AI869,Q869&gt;0,Q869),0)</f>
        <v>0</v>
      </c>
      <c r="AK869" s="281">
        <f t="shared" si="136"/>
        <v>0</v>
      </c>
      <c r="AL869" s="278">
        <f t="shared" si="137"/>
        <v>0</v>
      </c>
      <c r="AM869" s="196" t="str" cm="1">
        <f t="array" ref="AM869">IFERROR(_xlfn.IFS(IFERROR(VLOOKUP(AG869&amp;AH869&amp;AI869,'AP Scores'!$F$2:$G$1500,2,FALSE),"")&lt;&gt;"",VLOOKUP(AG869&amp;AH869&amp;AI869,'AP Scores'!$F$2:$G$1500,2,FALSE),T869&lt;&gt;"",T869),"")</f>
        <v/>
      </c>
    </row>
    <row r="870" spans="1:39" ht="15">
      <c r="A870" s="106">
        <v>857</v>
      </c>
      <c r="B870" s="275"/>
      <c r="C870" s="275"/>
      <c r="D870" s="275"/>
      <c r="E870" s="203"/>
      <c r="F870" s="276"/>
      <c r="G870" s="276"/>
      <c r="H870" s="276"/>
      <c r="I870" s="277"/>
      <c r="J870" s="276"/>
      <c r="K870" s="204"/>
      <c r="L870" s="276"/>
      <c r="M870" s="276"/>
      <c r="N870" s="277"/>
      <c r="O870" s="276"/>
      <c r="P870" s="277"/>
      <c r="Q870" s="194">
        <f t="shared" si="138"/>
        <v>0</v>
      </c>
      <c r="R870" s="355">
        <f t="shared" si="134"/>
        <v>0</v>
      </c>
      <c r="S870" s="278">
        <f t="shared" si="130"/>
        <v>0</v>
      </c>
      <c r="T870" s="195" t="str">
        <f>IFERROR((VLOOKUP(I870&amp;N870&amp;P870,'AP Scores'!$F$2:$G$1500,2,FALSE)), "")</f>
        <v/>
      </c>
      <c r="U870" s="276"/>
      <c r="V870" s="279"/>
      <c r="W870" s="275"/>
      <c r="X870" s="355">
        <f t="shared" si="131"/>
        <v>0</v>
      </c>
      <c r="Y870" s="280"/>
      <c r="Z870" s="280"/>
      <c r="AA870" s="281">
        <f t="shared" si="139"/>
        <v>0</v>
      </c>
      <c r="AB870" s="281">
        <f t="shared" si="135"/>
        <v>0</v>
      </c>
      <c r="AC870" s="281">
        <f t="shared" si="132"/>
        <v>0</v>
      </c>
      <c r="AD870" s="195" t="str">
        <f>IFERROR((VLOOKUP(X870&amp;Y870&amp;Z870,'AP Scores'!$F$2:$G$1500,2,FALSE)), "")</f>
        <v/>
      </c>
      <c r="AE870" s="276"/>
      <c r="AF870" s="282"/>
      <c r="AG870" s="278">
        <f t="shared" si="133"/>
        <v>0</v>
      </c>
      <c r="AH870" s="280"/>
      <c r="AI870" s="280"/>
      <c r="AJ870" s="281" cm="1">
        <f t="array" ref="AJ870">IFERROR(_xlfn.IFS(AG870*AH870*AI870&gt;0,AG870*AH870*AI870,Q870&gt;0,Q870),0)</f>
        <v>0</v>
      </c>
      <c r="AK870" s="281">
        <f t="shared" si="136"/>
        <v>0</v>
      </c>
      <c r="AL870" s="278">
        <f t="shared" si="137"/>
        <v>0</v>
      </c>
      <c r="AM870" s="196" t="str" cm="1">
        <f t="array" ref="AM870">IFERROR(_xlfn.IFS(IFERROR(VLOOKUP(AG870&amp;AH870&amp;AI870,'AP Scores'!$F$2:$G$1500,2,FALSE),"")&lt;&gt;"",VLOOKUP(AG870&amp;AH870&amp;AI870,'AP Scores'!$F$2:$G$1500,2,FALSE),T870&lt;&gt;"",T870),"")</f>
        <v/>
      </c>
    </row>
    <row r="871" spans="1:39" ht="15">
      <c r="A871" s="106">
        <v>858</v>
      </c>
      <c r="B871" s="275"/>
      <c r="C871" s="275"/>
      <c r="D871" s="275"/>
      <c r="E871" s="203"/>
      <c r="F871" s="276"/>
      <c r="G871" s="276"/>
      <c r="H871" s="276"/>
      <c r="I871" s="277"/>
      <c r="J871" s="276"/>
      <c r="K871" s="204"/>
      <c r="L871" s="276"/>
      <c r="M871" s="276"/>
      <c r="N871" s="277"/>
      <c r="O871" s="276"/>
      <c r="P871" s="277"/>
      <c r="Q871" s="194">
        <f t="shared" si="138"/>
        <v>0</v>
      </c>
      <c r="R871" s="355">
        <f t="shared" si="134"/>
        <v>0</v>
      </c>
      <c r="S871" s="278">
        <f t="shared" si="130"/>
        <v>0</v>
      </c>
      <c r="T871" s="195" t="str">
        <f>IFERROR((VLOOKUP(I871&amp;N871&amp;P871,'AP Scores'!$F$2:$G$1500,2,FALSE)), "")</f>
        <v/>
      </c>
      <c r="U871" s="276"/>
      <c r="V871" s="279"/>
      <c r="W871" s="275"/>
      <c r="X871" s="355">
        <f t="shared" si="131"/>
        <v>0</v>
      </c>
      <c r="Y871" s="280"/>
      <c r="Z871" s="280"/>
      <c r="AA871" s="281">
        <f t="shared" si="139"/>
        <v>0</v>
      </c>
      <c r="AB871" s="281">
        <f t="shared" si="135"/>
        <v>0</v>
      </c>
      <c r="AC871" s="281">
        <f t="shared" si="132"/>
        <v>0</v>
      </c>
      <c r="AD871" s="195" t="str">
        <f>IFERROR((VLOOKUP(X871&amp;Y871&amp;Z871,'AP Scores'!$F$2:$G$1500,2,FALSE)), "")</f>
        <v/>
      </c>
      <c r="AE871" s="276"/>
      <c r="AF871" s="282"/>
      <c r="AG871" s="278">
        <f t="shared" si="133"/>
        <v>0</v>
      </c>
      <c r="AH871" s="280"/>
      <c r="AI871" s="280"/>
      <c r="AJ871" s="281" cm="1">
        <f t="array" ref="AJ871">IFERROR(_xlfn.IFS(AG871*AH871*AI871&gt;0,AG871*AH871*AI871,Q871&gt;0,Q871),0)</f>
        <v>0</v>
      </c>
      <c r="AK871" s="281">
        <f t="shared" si="136"/>
        <v>0</v>
      </c>
      <c r="AL871" s="278">
        <f t="shared" si="137"/>
        <v>0</v>
      </c>
      <c r="AM871" s="196" t="str" cm="1">
        <f t="array" ref="AM871">IFERROR(_xlfn.IFS(IFERROR(VLOOKUP(AG871&amp;AH871&amp;AI871,'AP Scores'!$F$2:$G$1500,2,FALSE),"")&lt;&gt;"",VLOOKUP(AG871&amp;AH871&amp;AI871,'AP Scores'!$F$2:$G$1500,2,FALSE),T871&lt;&gt;"",T871),"")</f>
        <v/>
      </c>
    </row>
    <row r="872" spans="1:39" ht="15">
      <c r="A872" s="106">
        <v>859</v>
      </c>
      <c r="B872" s="275"/>
      <c r="C872" s="275"/>
      <c r="D872" s="275"/>
      <c r="E872" s="203"/>
      <c r="F872" s="276"/>
      <c r="G872" s="276"/>
      <c r="H872" s="276"/>
      <c r="I872" s="277"/>
      <c r="J872" s="276"/>
      <c r="K872" s="204"/>
      <c r="L872" s="276"/>
      <c r="M872" s="276"/>
      <c r="N872" s="277"/>
      <c r="O872" s="276"/>
      <c r="P872" s="277"/>
      <c r="Q872" s="194">
        <f t="shared" si="138"/>
        <v>0</v>
      </c>
      <c r="R872" s="355">
        <f t="shared" si="134"/>
        <v>0</v>
      </c>
      <c r="S872" s="278">
        <f t="shared" si="130"/>
        <v>0</v>
      </c>
      <c r="T872" s="195" t="str">
        <f>IFERROR((VLOOKUP(I872&amp;N872&amp;P872,'AP Scores'!$F$2:$G$1500,2,FALSE)), "")</f>
        <v/>
      </c>
      <c r="U872" s="276"/>
      <c r="V872" s="279"/>
      <c r="W872" s="275"/>
      <c r="X872" s="355">
        <f t="shared" si="131"/>
        <v>0</v>
      </c>
      <c r="Y872" s="280"/>
      <c r="Z872" s="280"/>
      <c r="AA872" s="281">
        <f t="shared" si="139"/>
        <v>0</v>
      </c>
      <c r="AB872" s="281">
        <f t="shared" si="135"/>
        <v>0</v>
      </c>
      <c r="AC872" s="281">
        <f t="shared" si="132"/>
        <v>0</v>
      </c>
      <c r="AD872" s="195" t="str">
        <f>IFERROR((VLOOKUP(X872&amp;Y872&amp;Z872,'AP Scores'!$F$2:$G$1500,2,FALSE)), "")</f>
        <v/>
      </c>
      <c r="AE872" s="276"/>
      <c r="AF872" s="282"/>
      <c r="AG872" s="278">
        <f t="shared" si="133"/>
        <v>0</v>
      </c>
      <c r="AH872" s="280"/>
      <c r="AI872" s="280"/>
      <c r="AJ872" s="281" cm="1">
        <f t="array" ref="AJ872">IFERROR(_xlfn.IFS(AG872*AH872*AI872&gt;0,AG872*AH872*AI872,Q872&gt;0,Q872),0)</f>
        <v>0</v>
      </c>
      <c r="AK872" s="281">
        <f t="shared" si="136"/>
        <v>0</v>
      </c>
      <c r="AL872" s="278">
        <f t="shared" si="137"/>
        <v>0</v>
      </c>
      <c r="AM872" s="196" t="str" cm="1">
        <f t="array" ref="AM872">IFERROR(_xlfn.IFS(IFERROR(VLOOKUP(AG872&amp;AH872&amp;AI872,'AP Scores'!$F$2:$G$1500,2,FALSE),"")&lt;&gt;"",VLOOKUP(AG872&amp;AH872&amp;AI872,'AP Scores'!$F$2:$G$1500,2,FALSE),T872&lt;&gt;"",T872),"")</f>
        <v/>
      </c>
    </row>
    <row r="873" spans="1:39" ht="15">
      <c r="A873" s="106">
        <v>860</v>
      </c>
      <c r="B873" s="275"/>
      <c r="C873" s="275"/>
      <c r="D873" s="275"/>
      <c r="E873" s="203"/>
      <c r="F873" s="276"/>
      <c r="G873" s="276"/>
      <c r="H873" s="276"/>
      <c r="I873" s="277"/>
      <c r="J873" s="276"/>
      <c r="K873" s="204"/>
      <c r="L873" s="276"/>
      <c r="M873" s="276"/>
      <c r="N873" s="277"/>
      <c r="O873" s="276"/>
      <c r="P873" s="277"/>
      <c r="Q873" s="194">
        <f t="shared" si="138"/>
        <v>0</v>
      </c>
      <c r="R873" s="355">
        <f t="shared" si="134"/>
        <v>0</v>
      </c>
      <c r="S873" s="278">
        <f t="shared" si="130"/>
        <v>0</v>
      </c>
      <c r="T873" s="195" t="str">
        <f>IFERROR((VLOOKUP(I873&amp;N873&amp;P873,'AP Scores'!$F$2:$G$1500,2,FALSE)), "")</f>
        <v/>
      </c>
      <c r="U873" s="276"/>
      <c r="V873" s="279"/>
      <c r="W873" s="275"/>
      <c r="X873" s="355">
        <f t="shared" si="131"/>
        <v>0</v>
      </c>
      <c r="Y873" s="280"/>
      <c r="Z873" s="280"/>
      <c r="AA873" s="281">
        <f t="shared" si="139"/>
        <v>0</v>
      </c>
      <c r="AB873" s="281">
        <f t="shared" si="135"/>
        <v>0</v>
      </c>
      <c r="AC873" s="281">
        <f t="shared" si="132"/>
        <v>0</v>
      </c>
      <c r="AD873" s="195" t="str">
        <f>IFERROR((VLOOKUP(X873&amp;Y873&amp;Z873,'AP Scores'!$F$2:$G$1500,2,FALSE)), "")</f>
        <v/>
      </c>
      <c r="AE873" s="276"/>
      <c r="AF873" s="282"/>
      <c r="AG873" s="278">
        <f t="shared" si="133"/>
        <v>0</v>
      </c>
      <c r="AH873" s="280"/>
      <c r="AI873" s="280"/>
      <c r="AJ873" s="281" cm="1">
        <f t="array" ref="AJ873">IFERROR(_xlfn.IFS(AG873*AH873*AI873&gt;0,AG873*AH873*AI873,Q873&gt;0,Q873),0)</f>
        <v>0</v>
      </c>
      <c r="AK873" s="281">
        <f t="shared" si="136"/>
        <v>0</v>
      </c>
      <c r="AL873" s="278">
        <f t="shared" si="137"/>
        <v>0</v>
      </c>
      <c r="AM873" s="196" t="str" cm="1">
        <f t="array" ref="AM873">IFERROR(_xlfn.IFS(IFERROR(VLOOKUP(AG873&amp;AH873&amp;AI873,'AP Scores'!$F$2:$G$1500,2,FALSE),"")&lt;&gt;"",VLOOKUP(AG873&amp;AH873&amp;AI873,'AP Scores'!$F$2:$G$1500,2,FALSE),T873&lt;&gt;"",T873),"")</f>
        <v/>
      </c>
    </row>
    <row r="874" spans="1:39" ht="15">
      <c r="A874" s="106">
        <v>861</v>
      </c>
      <c r="B874" s="275"/>
      <c r="C874" s="275"/>
      <c r="D874" s="275"/>
      <c r="E874" s="203"/>
      <c r="F874" s="276"/>
      <c r="G874" s="276"/>
      <c r="H874" s="276"/>
      <c r="I874" s="277"/>
      <c r="J874" s="276"/>
      <c r="K874" s="204"/>
      <c r="L874" s="276"/>
      <c r="M874" s="276"/>
      <c r="N874" s="277"/>
      <c r="O874" s="276"/>
      <c r="P874" s="277"/>
      <c r="Q874" s="194">
        <f t="shared" si="138"/>
        <v>0</v>
      </c>
      <c r="R874" s="355">
        <f t="shared" si="134"/>
        <v>0</v>
      </c>
      <c r="S874" s="278">
        <f t="shared" si="130"/>
        <v>0</v>
      </c>
      <c r="T874" s="195" t="str">
        <f>IFERROR((VLOOKUP(I874&amp;N874&amp;P874,'AP Scores'!$F$2:$G$1500,2,FALSE)), "")</f>
        <v/>
      </c>
      <c r="U874" s="276"/>
      <c r="V874" s="279"/>
      <c r="W874" s="275"/>
      <c r="X874" s="355">
        <f t="shared" si="131"/>
        <v>0</v>
      </c>
      <c r="Y874" s="280"/>
      <c r="Z874" s="280"/>
      <c r="AA874" s="281">
        <f t="shared" si="139"/>
        <v>0</v>
      </c>
      <c r="AB874" s="281">
        <f t="shared" si="135"/>
        <v>0</v>
      </c>
      <c r="AC874" s="281">
        <f t="shared" si="132"/>
        <v>0</v>
      </c>
      <c r="AD874" s="195" t="str">
        <f>IFERROR((VLOOKUP(X874&amp;Y874&amp;Z874,'AP Scores'!$F$2:$G$1500,2,FALSE)), "")</f>
        <v/>
      </c>
      <c r="AE874" s="276"/>
      <c r="AF874" s="282"/>
      <c r="AG874" s="278">
        <f t="shared" si="133"/>
        <v>0</v>
      </c>
      <c r="AH874" s="280"/>
      <c r="AI874" s="280"/>
      <c r="AJ874" s="281" cm="1">
        <f t="array" ref="AJ874">IFERROR(_xlfn.IFS(AG874*AH874*AI874&gt;0,AG874*AH874*AI874,Q874&gt;0,Q874),0)</f>
        <v>0</v>
      </c>
      <c r="AK874" s="281">
        <f t="shared" si="136"/>
        <v>0</v>
      </c>
      <c r="AL874" s="278">
        <f t="shared" si="137"/>
        <v>0</v>
      </c>
      <c r="AM874" s="196" t="str" cm="1">
        <f t="array" ref="AM874">IFERROR(_xlfn.IFS(IFERROR(VLOOKUP(AG874&amp;AH874&amp;AI874,'AP Scores'!$F$2:$G$1500,2,FALSE),"")&lt;&gt;"",VLOOKUP(AG874&amp;AH874&amp;AI874,'AP Scores'!$F$2:$G$1500,2,FALSE),T874&lt;&gt;"",T874),"")</f>
        <v/>
      </c>
    </row>
    <row r="875" spans="1:39" ht="15">
      <c r="A875" s="106">
        <v>862</v>
      </c>
      <c r="B875" s="275"/>
      <c r="C875" s="275"/>
      <c r="D875" s="275"/>
      <c r="E875" s="203"/>
      <c r="F875" s="276"/>
      <c r="G875" s="276"/>
      <c r="H875" s="276"/>
      <c r="I875" s="277"/>
      <c r="J875" s="276"/>
      <c r="K875" s="204"/>
      <c r="L875" s="276"/>
      <c r="M875" s="276"/>
      <c r="N875" s="277"/>
      <c r="O875" s="276"/>
      <c r="P875" s="277"/>
      <c r="Q875" s="194">
        <f t="shared" si="138"/>
        <v>0</v>
      </c>
      <c r="R875" s="355">
        <f t="shared" si="134"/>
        <v>0</v>
      </c>
      <c r="S875" s="278">
        <f t="shared" si="130"/>
        <v>0</v>
      </c>
      <c r="T875" s="195" t="str">
        <f>IFERROR((VLOOKUP(I875&amp;N875&amp;P875,'AP Scores'!$F$2:$G$1500,2,FALSE)), "")</f>
        <v/>
      </c>
      <c r="U875" s="276"/>
      <c r="V875" s="279"/>
      <c r="W875" s="275"/>
      <c r="X875" s="355">
        <f t="shared" si="131"/>
        <v>0</v>
      </c>
      <c r="Y875" s="280"/>
      <c r="Z875" s="280"/>
      <c r="AA875" s="281">
        <f t="shared" si="139"/>
        <v>0</v>
      </c>
      <c r="AB875" s="281">
        <f t="shared" si="135"/>
        <v>0</v>
      </c>
      <c r="AC875" s="281">
        <f t="shared" si="132"/>
        <v>0</v>
      </c>
      <c r="AD875" s="195" t="str">
        <f>IFERROR((VLOOKUP(X875&amp;Y875&amp;Z875,'AP Scores'!$F$2:$G$1500,2,FALSE)), "")</f>
        <v/>
      </c>
      <c r="AE875" s="276"/>
      <c r="AF875" s="282"/>
      <c r="AG875" s="278">
        <f t="shared" si="133"/>
        <v>0</v>
      </c>
      <c r="AH875" s="280"/>
      <c r="AI875" s="280"/>
      <c r="AJ875" s="281" cm="1">
        <f t="array" ref="AJ875">IFERROR(_xlfn.IFS(AG875*AH875*AI875&gt;0,AG875*AH875*AI875,Q875&gt;0,Q875),0)</f>
        <v>0</v>
      </c>
      <c r="AK875" s="281">
        <f t="shared" si="136"/>
        <v>0</v>
      </c>
      <c r="AL875" s="278">
        <f t="shared" si="137"/>
        <v>0</v>
      </c>
      <c r="AM875" s="196" t="str" cm="1">
        <f t="array" ref="AM875">IFERROR(_xlfn.IFS(IFERROR(VLOOKUP(AG875&amp;AH875&amp;AI875,'AP Scores'!$F$2:$G$1500,2,FALSE),"")&lt;&gt;"",VLOOKUP(AG875&amp;AH875&amp;AI875,'AP Scores'!$F$2:$G$1500,2,FALSE),T875&lt;&gt;"",T875),"")</f>
        <v/>
      </c>
    </row>
    <row r="876" spans="1:39" ht="15">
      <c r="A876" s="106">
        <v>863</v>
      </c>
      <c r="B876" s="275"/>
      <c r="C876" s="275"/>
      <c r="D876" s="275"/>
      <c r="E876" s="203"/>
      <c r="F876" s="276"/>
      <c r="G876" s="276"/>
      <c r="H876" s="276"/>
      <c r="I876" s="277"/>
      <c r="J876" s="276"/>
      <c r="K876" s="204"/>
      <c r="L876" s="276"/>
      <c r="M876" s="276"/>
      <c r="N876" s="277"/>
      <c r="O876" s="276"/>
      <c r="P876" s="277"/>
      <c r="Q876" s="194">
        <f t="shared" si="138"/>
        <v>0</v>
      </c>
      <c r="R876" s="355">
        <f t="shared" si="134"/>
        <v>0</v>
      </c>
      <c r="S876" s="278">
        <f t="shared" si="130"/>
        <v>0</v>
      </c>
      <c r="T876" s="195" t="str">
        <f>IFERROR((VLOOKUP(I876&amp;N876&amp;P876,'AP Scores'!$F$2:$G$1500,2,FALSE)), "")</f>
        <v/>
      </c>
      <c r="U876" s="276"/>
      <c r="V876" s="279"/>
      <c r="W876" s="275"/>
      <c r="X876" s="355">
        <f t="shared" si="131"/>
        <v>0</v>
      </c>
      <c r="Y876" s="280"/>
      <c r="Z876" s="280"/>
      <c r="AA876" s="281">
        <f t="shared" si="139"/>
        <v>0</v>
      </c>
      <c r="AB876" s="281">
        <f t="shared" si="135"/>
        <v>0</v>
      </c>
      <c r="AC876" s="281">
        <f t="shared" si="132"/>
        <v>0</v>
      </c>
      <c r="AD876" s="195" t="str">
        <f>IFERROR((VLOOKUP(X876&amp;Y876&amp;Z876,'AP Scores'!$F$2:$G$1500,2,FALSE)), "")</f>
        <v/>
      </c>
      <c r="AE876" s="276"/>
      <c r="AF876" s="282"/>
      <c r="AG876" s="278">
        <f t="shared" si="133"/>
        <v>0</v>
      </c>
      <c r="AH876" s="280"/>
      <c r="AI876" s="280"/>
      <c r="AJ876" s="281" cm="1">
        <f t="array" ref="AJ876">IFERROR(_xlfn.IFS(AG876*AH876*AI876&gt;0,AG876*AH876*AI876,Q876&gt;0,Q876),0)</f>
        <v>0</v>
      </c>
      <c r="AK876" s="281">
        <f t="shared" si="136"/>
        <v>0</v>
      </c>
      <c r="AL876" s="278">
        <f t="shared" si="137"/>
        <v>0</v>
      </c>
      <c r="AM876" s="196" t="str" cm="1">
        <f t="array" ref="AM876">IFERROR(_xlfn.IFS(IFERROR(VLOOKUP(AG876&amp;AH876&amp;AI876,'AP Scores'!$F$2:$G$1500,2,FALSE),"")&lt;&gt;"",VLOOKUP(AG876&amp;AH876&amp;AI876,'AP Scores'!$F$2:$G$1500,2,FALSE),T876&lt;&gt;"",T876),"")</f>
        <v/>
      </c>
    </row>
    <row r="877" spans="1:39" ht="15">
      <c r="A877" s="106">
        <v>864</v>
      </c>
      <c r="B877" s="275"/>
      <c r="C877" s="275"/>
      <c r="D877" s="275"/>
      <c r="E877" s="203"/>
      <c r="F877" s="276"/>
      <c r="G877" s="276"/>
      <c r="H877" s="276"/>
      <c r="I877" s="277"/>
      <c r="J877" s="276"/>
      <c r="K877" s="204"/>
      <c r="L877" s="276"/>
      <c r="M877" s="276"/>
      <c r="N877" s="277"/>
      <c r="O877" s="276"/>
      <c r="P877" s="277"/>
      <c r="Q877" s="194">
        <f t="shared" si="138"/>
        <v>0</v>
      </c>
      <c r="R877" s="355">
        <f t="shared" si="134"/>
        <v>0</v>
      </c>
      <c r="S877" s="278">
        <f t="shared" si="130"/>
        <v>0</v>
      </c>
      <c r="T877" s="195" t="str">
        <f>IFERROR((VLOOKUP(I877&amp;N877&amp;P877,'AP Scores'!$F$2:$G$1500,2,FALSE)), "")</f>
        <v/>
      </c>
      <c r="U877" s="276"/>
      <c r="V877" s="279"/>
      <c r="W877" s="275"/>
      <c r="X877" s="355">
        <f t="shared" si="131"/>
        <v>0</v>
      </c>
      <c r="Y877" s="280"/>
      <c r="Z877" s="280"/>
      <c r="AA877" s="281">
        <f t="shared" si="139"/>
        <v>0</v>
      </c>
      <c r="AB877" s="281">
        <f t="shared" si="135"/>
        <v>0</v>
      </c>
      <c r="AC877" s="281">
        <f t="shared" si="132"/>
        <v>0</v>
      </c>
      <c r="AD877" s="195" t="str">
        <f>IFERROR((VLOOKUP(X877&amp;Y877&amp;Z877,'AP Scores'!$F$2:$G$1500,2,FALSE)), "")</f>
        <v/>
      </c>
      <c r="AE877" s="276"/>
      <c r="AF877" s="282"/>
      <c r="AG877" s="278">
        <f t="shared" si="133"/>
        <v>0</v>
      </c>
      <c r="AH877" s="280"/>
      <c r="AI877" s="280"/>
      <c r="AJ877" s="281" cm="1">
        <f t="array" ref="AJ877">IFERROR(_xlfn.IFS(AG877*AH877*AI877&gt;0,AG877*AH877*AI877,Q877&gt;0,Q877),0)</f>
        <v>0</v>
      </c>
      <c r="AK877" s="281">
        <f t="shared" si="136"/>
        <v>0</v>
      </c>
      <c r="AL877" s="278">
        <f t="shared" si="137"/>
        <v>0</v>
      </c>
      <c r="AM877" s="196" t="str" cm="1">
        <f t="array" ref="AM877">IFERROR(_xlfn.IFS(IFERROR(VLOOKUP(AG877&amp;AH877&amp;AI877,'AP Scores'!$F$2:$G$1500,2,FALSE),"")&lt;&gt;"",VLOOKUP(AG877&amp;AH877&amp;AI877,'AP Scores'!$F$2:$G$1500,2,FALSE),T877&lt;&gt;"",T877),"")</f>
        <v/>
      </c>
    </row>
    <row r="878" spans="1:39" ht="15">
      <c r="A878" s="106">
        <v>865</v>
      </c>
      <c r="B878" s="275"/>
      <c r="C878" s="275"/>
      <c r="D878" s="275"/>
      <c r="E878" s="203"/>
      <c r="F878" s="276"/>
      <c r="G878" s="276"/>
      <c r="H878" s="276"/>
      <c r="I878" s="277"/>
      <c r="J878" s="276"/>
      <c r="K878" s="204"/>
      <c r="L878" s="276"/>
      <c r="M878" s="276"/>
      <c r="N878" s="277"/>
      <c r="O878" s="276"/>
      <c r="P878" s="277"/>
      <c r="Q878" s="194">
        <f t="shared" si="138"/>
        <v>0</v>
      </c>
      <c r="R878" s="355">
        <f t="shared" si="134"/>
        <v>0</v>
      </c>
      <c r="S878" s="278">
        <f t="shared" si="130"/>
        <v>0</v>
      </c>
      <c r="T878" s="195" t="str">
        <f>IFERROR((VLOOKUP(I878&amp;N878&amp;P878,'AP Scores'!$F$2:$G$1500,2,FALSE)), "")</f>
        <v/>
      </c>
      <c r="U878" s="276"/>
      <c r="V878" s="279"/>
      <c r="W878" s="275"/>
      <c r="X878" s="355">
        <f t="shared" si="131"/>
        <v>0</v>
      </c>
      <c r="Y878" s="280"/>
      <c r="Z878" s="280"/>
      <c r="AA878" s="281">
        <f t="shared" si="139"/>
        <v>0</v>
      </c>
      <c r="AB878" s="281">
        <f t="shared" si="135"/>
        <v>0</v>
      </c>
      <c r="AC878" s="281">
        <f t="shared" si="132"/>
        <v>0</v>
      </c>
      <c r="AD878" s="195" t="str">
        <f>IFERROR((VLOOKUP(X878&amp;Y878&amp;Z878,'AP Scores'!$F$2:$G$1500,2,FALSE)), "")</f>
        <v/>
      </c>
      <c r="AE878" s="276"/>
      <c r="AF878" s="282"/>
      <c r="AG878" s="278">
        <f t="shared" si="133"/>
        <v>0</v>
      </c>
      <c r="AH878" s="280"/>
      <c r="AI878" s="280"/>
      <c r="AJ878" s="281" cm="1">
        <f t="array" ref="AJ878">IFERROR(_xlfn.IFS(AG878*AH878*AI878&gt;0,AG878*AH878*AI878,Q878&gt;0,Q878),0)</f>
        <v>0</v>
      </c>
      <c r="AK878" s="281">
        <f t="shared" si="136"/>
        <v>0</v>
      </c>
      <c r="AL878" s="278">
        <f t="shared" si="137"/>
        <v>0</v>
      </c>
      <c r="AM878" s="196" t="str" cm="1">
        <f t="array" ref="AM878">IFERROR(_xlfn.IFS(IFERROR(VLOOKUP(AG878&amp;AH878&amp;AI878,'AP Scores'!$F$2:$G$1500,2,FALSE),"")&lt;&gt;"",VLOOKUP(AG878&amp;AH878&amp;AI878,'AP Scores'!$F$2:$G$1500,2,FALSE),T878&lt;&gt;"",T878),"")</f>
        <v/>
      </c>
    </row>
    <row r="879" spans="1:39" ht="15">
      <c r="A879" s="106">
        <v>866</v>
      </c>
      <c r="B879" s="275"/>
      <c r="C879" s="275"/>
      <c r="D879" s="275"/>
      <c r="E879" s="203"/>
      <c r="F879" s="276"/>
      <c r="G879" s="276"/>
      <c r="H879" s="276"/>
      <c r="I879" s="277"/>
      <c r="J879" s="276"/>
      <c r="K879" s="204"/>
      <c r="L879" s="276"/>
      <c r="M879" s="276"/>
      <c r="N879" s="277"/>
      <c r="O879" s="276"/>
      <c r="P879" s="277"/>
      <c r="Q879" s="194">
        <f t="shared" si="138"/>
        <v>0</v>
      </c>
      <c r="R879" s="355">
        <f t="shared" si="134"/>
        <v>0</v>
      </c>
      <c r="S879" s="278">
        <f t="shared" si="130"/>
        <v>0</v>
      </c>
      <c r="T879" s="195" t="str">
        <f>IFERROR((VLOOKUP(I879&amp;N879&amp;P879,'AP Scores'!$F$2:$G$1500,2,FALSE)), "")</f>
        <v/>
      </c>
      <c r="U879" s="276"/>
      <c r="V879" s="279"/>
      <c r="W879" s="275"/>
      <c r="X879" s="355">
        <f t="shared" si="131"/>
        <v>0</v>
      </c>
      <c r="Y879" s="280"/>
      <c r="Z879" s="280"/>
      <c r="AA879" s="281">
        <f t="shared" si="139"/>
        <v>0</v>
      </c>
      <c r="AB879" s="281">
        <f t="shared" si="135"/>
        <v>0</v>
      </c>
      <c r="AC879" s="281">
        <f t="shared" si="132"/>
        <v>0</v>
      </c>
      <c r="AD879" s="195" t="str">
        <f>IFERROR((VLOOKUP(X879&amp;Y879&amp;Z879,'AP Scores'!$F$2:$G$1500,2,FALSE)), "")</f>
        <v/>
      </c>
      <c r="AE879" s="276"/>
      <c r="AF879" s="282"/>
      <c r="AG879" s="278">
        <f t="shared" si="133"/>
        <v>0</v>
      </c>
      <c r="AH879" s="280"/>
      <c r="AI879" s="280"/>
      <c r="AJ879" s="281" cm="1">
        <f t="array" ref="AJ879">IFERROR(_xlfn.IFS(AG879*AH879*AI879&gt;0,AG879*AH879*AI879,Q879&gt;0,Q879),0)</f>
        <v>0</v>
      </c>
      <c r="AK879" s="281">
        <f t="shared" si="136"/>
        <v>0</v>
      </c>
      <c r="AL879" s="278">
        <f t="shared" si="137"/>
        <v>0</v>
      </c>
      <c r="AM879" s="196" t="str" cm="1">
        <f t="array" ref="AM879">IFERROR(_xlfn.IFS(IFERROR(VLOOKUP(AG879&amp;AH879&amp;AI879,'AP Scores'!$F$2:$G$1500,2,FALSE),"")&lt;&gt;"",VLOOKUP(AG879&amp;AH879&amp;AI879,'AP Scores'!$F$2:$G$1500,2,FALSE),T879&lt;&gt;"",T879),"")</f>
        <v/>
      </c>
    </row>
    <row r="880" spans="1:39" ht="15">
      <c r="A880" s="106">
        <v>867</v>
      </c>
      <c r="B880" s="275"/>
      <c r="C880" s="275"/>
      <c r="D880" s="275"/>
      <c r="E880" s="203"/>
      <c r="F880" s="276"/>
      <c r="G880" s="276"/>
      <c r="H880" s="276"/>
      <c r="I880" s="277"/>
      <c r="J880" s="276"/>
      <c r="K880" s="204"/>
      <c r="L880" s="276"/>
      <c r="M880" s="276"/>
      <c r="N880" s="277"/>
      <c r="O880" s="276"/>
      <c r="P880" s="277"/>
      <c r="Q880" s="194">
        <f t="shared" si="138"/>
        <v>0</v>
      </c>
      <c r="R880" s="355">
        <f t="shared" si="134"/>
        <v>0</v>
      </c>
      <c r="S880" s="278">
        <f t="shared" si="130"/>
        <v>0</v>
      </c>
      <c r="T880" s="195" t="str">
        <f>IFERROR((VLOOKUP(I880&amp;N880&amp;P880,'AP Scores'!$F$2:$G$1500,2,FALSE)), "")</f>
        <v/>
      </c>
      <c r="U880" s="276"/>
      <c r="V880" s="279"/>
      <c r="W880" s="275"/>
      <c r="X880" s="355">
        <f t="shared" si="131"/>
        <v>0</v>
      </c>
      <c r="Y880" s="280"/>
      <c r="Z880" s="280"/>
      <c r="AA880" s="281">
        <f t="shared" si="139"/>
        <v>0</v>
      </c>
      <c r="AB880" s="281">
        <f t="shared" si="135"/>
        <v>0</v>
      </c>
      <c r="AC880" s="281">
        <f t="shared" si="132"/>
        <v>0</v>
      </c>
      <c r="AD880" s="195" t="str">
        <f>IFERROR((VLOOKUP(X880&amp;Y880&amp;Z880,'AP Scores'!$F$2:$G$1500,2,FALSE)), "")</f>
        <v/>
      </c>
      <c r="AE880" s="276"/>
      <c r="AF880" s="282"/>
      <c r="AG880" s="278">
        <f t="shared" si="133"/>
        <v>0</v>
      </c>
      <c r="AH880" s="280"/>
      <c r="AI880" s="280"/>
      <c r="AJ880" s="281" cm="1">
        <f t="array" ref="AJ880">IFERROR(_xlfn.IFS(AG880*AH880*AI880&gt;0,AG880*AH880*AI880,Q880&gt;0,Q880),0)</f>
        <v>0</v>
      </c>
      <c r="AK880" s="281">
        <f t="shared" si="136"/>
        <v>0</v>
      </c>
      <c r="AL880" s="278">
        <f t="shared" si="137"/>
        <v>0</v>
      </c>
      <c r="AM880" s="196" t="str" cm="1">
        <f t="array" ref="AM880">IFERROR(_xlfn.IFS(IFERROR(VLOOKUP(AG880&amp;AH880&amp;AI880,'AP Scores'!$F$2:$G$1500,2,FALSE),"")&lt;&gt;"",VLOOKUP(AG880&amp;AH880&amp;AI880,'AP Scores'!$F$2:$G$1500,2,FALSE),T880&lt;&gt;"",T880),"")</f>
        <v/>
      </c>
    </row>
    <row r="881" spans="1:39" ht="15">
      <c r="A881" s="106">
        <v>868</v>
      </c>
      <c r="B881" s="275"/>
      <c r="C881" s="275"/>
      <c r="D881" s="275"/>
      <c r="E881" s="203"/>
      <c r="F881" s="276"/>
      <c r="G881" s="276"/>
      <c r="H881" s="276"/>
      <c r="I881" s="277"/>
      <c r="J881" s="276"/>
      <c r="K881" s="204"/>
      <c r="L881" s="276"/>
      <c r="M881" s="276"/>
      <c r="N881" s="277"/>
      <c r="O881" s="276"/>
      <c r="P881" s="277"/>
      <c r="Q881" s="194">
        <f t="shared" si="138"/>
        <v>0</v>
      </c>
      <c r="R881" s="355">
        <f t="shared" si="134"/>
        <v>0</v>
      </c>
      <c r="S881" s="278">
        <f t="shared" si="130"/>
        <v>0</v>
      </c>
      <c r="T881" s="195" t="str">
        <f>IFERROR((VLOOKUP(I881&amp;N881&amp;P881,'AP Scores'!$F$2:$G$1500,2,FALSE)), "")</f>
        <v/>
      </c>
      <c r="U881" s="276"/>
      <c r="V881" s="279"/>
      <c r="W881" s="275"/>
      <c r="X881" s="355">
        <f t="shared" si="131"/>
        <v>0</v>
      </c>
      <c r="Y881" s="280"/>
      <c r="Z881" s="280"/>
      <c r="AA881" s="281">
        <f t="shared" si="139"/>
        <v>0</v>
      </c>
      <c r="AB881" s="281">
        <f t="shared" si="135"/>
        <v>0</v>
      </c>
      <c r="AC881" s="281">
        <f t="shared" si="132"/>
        <v>0</v>
      </c>
      <c r="AD881" s="195" t="str">
        <f>IFERROR((VLOOKUP(X881&amp;Y881&amp;Z881,'AP Scores'!$F$2:$G$1500,2,FALSE)), "")</f>
        <v/>
      </c>
      <c r="AE881" s="276"/>
      <c r="AF881" s="282"/>
      <c r="AG881" s="278">
        <f t="shared" si="133"/>
        <v>0</v>
      </c>
      <c r="AH881" s="280"/>
      <c r="AI881" s="280"/>
      <c r="AJ881" s="281" cm="1">
        <f t="array" ref="AJ881">IFERROR(_xlfn.IFS(AG881*AH881*AI881&gt;0,AG881*AH881*AI881,Q881&gt;0,Q881),0)</f>
        <v>0</v>
      </c>
      <c r="AK881" s="281">
        <f t="shared" si="136"/>
        <v>0</v>
      </c>
      <c r="AL881" s="278">
        <f t="shared" si="137"/>
        <v>0</v>
      </c>
      <c r="AM881" s="196" t="str" cm="1">
        <f t="array" ref="AM881">IFERROR(_xlfn.IFS(IFERROR(VLOOKUP(AG881&amp;AH881&amp;AI881,'AP Scores'!$F$2:$G$1500,2,FALSE),"")&lt;&gt;"",VLOOKUP(AG881&amp;AH881&amp;AI881,'AP Scores'!$F$2:$G$1500,2,FALSE),T881&lt;&gt;"",T881),"")</f>
        <v/>
      </c>
    </row>
    <row r="882" spans="1:39" ht="15">
      <c r="A882" s="106">
        <v>869</v>
      </c>
      <c r="B882" s="275"/>
      <c r="C882" s="275"/>
      <c r="D882" s="275"/>
      <c r="E882" s="203"/>
      <c r="F882" s="276"/>
      <c r="G882" s="276"/>
      <c r="H882" s="276"/>
      <c r="I882" s="277"/>
      <c r="J882" s="276"/>
      <c r="K882" s="204"/>
      <c r="L882" s="276"/>
      <c r="M882" s="276"/>
      <c r="N882" s="277"/>
      <c r="O882" s="276"/>
      <c r="P882" s="277"/>
      <c r="Q882" s="194">
        <f t="shared" si="138"/>
        <v>0</v>
      </c>
      <c r="R882" s="355">
        <f t="shared" si="134"/>
        <v>0</v>
      </c>
      <c r="S882" s="278">
        <f t="shared" si="130"/>
        <v>0</v>
      </c>
      <c r="T882" s="195" t="str">
        <f>IFERROR((VLOOKUP(I882&amp;N882&amp;P882,'AP Scores'!$F$2:$G$1500,2,FALSE)), "")</f>
        <v/>
      </c>
      <c r="U882" s="276"/>
      <c r="V882" s="279"/>
      <c r="W882" s="275"/>
      <c r="X882" s="355">
        <f t="shared" si="131"/>
        <v>0</v>
      </c>
      <c r="Y882" s="280"/>
      <c r="Z882" s="280"/>
      <c r="AA882" s="281">
        <f t="shared" si="139"/>
        <v>0</v>
      </c>
      <c r="AB882" s="281">
        <f t="shared" si="135"/>
        <v>0</v>
      </c>
      <c r="AC882" s="281">
        <f t="shared" si="132"/>
        <v>0</v>
      </c>
      <c r="AD882" s="195" t="str">
        <f>IFERROR((VLOOKUP(X882&amp;Y882&amp;Z882,'AP Scores'!$F$2:$G$1500,2,FALSE)), "")</f>
        <v/>
      </c>
      <c r="AE882" s="276"/>
      <c r="AF882" s="282"/>
      <c r="AG882" s="278">
        <f t="shared" si="133"/>
        <v>0</v>
      </c>
      <c r="AH882" s="280"/>
      <c r="AI882" s="280"/>
      <c r="AJ882" s="281" cm="1">
        <f t="array" ref="AJ882">IFERROR(_xlfn.IFS(AG882*AH882*AI882&gt;0,AG882*AH882*AI882,Q882&gt;0,Q882),0)</f>
        <v>0</v>
      </c>
      <c r="AK882" s="281">
        <f t="shared" si="136"/>
        <v>0</v>
      </c>
      <c r="AL882" s="278">
        <f t="shared" si="137"/>
        <v>0</v>
      </c>
      <c r="AM882" s="196" t="str" cm="1">
        <f t="array" ref="AM882">IFERROR(_xlfn.IFS(IFERROR(VLOOKUP(AG882&amp;AH882&amp;AI882,'AP Scores'!$F$2:$G$1500,2,FALSE),"")&lt;&gt;"",VLOOKUP(AG882&amp;AH882&amp;AI882,'AP Scores'!$F$2:$G$1500,2,FALSE),T882&lt;&gt;"",T882),"")</f>
        <v/>
      </c>
    </row>
    <row r="883" spans="1:39" ht="15">
      <c r="A883" s="106">
        <v>870</v>
      </c>
      <c r="B883" s="275"/>
      <c r="C883" s="275"/>
      <c r="D883" s="275"/>
      <c r="E883" s="203"/>
      <c r="F883" s="276"/>
      <c r="G883" s="276"/>
      <c r="H883" s="276"/>
      <c r="I883" s="277"/>
      <c r="J883" s="276"/>
      <c r="K883" s="204"/>
      <c r="L883" s="276"/>
      <c r="M883" s="276"/>
      <c r="N883" s="277"/>
      <c r="O883" s="276"/>
      <c r="P883" s="277"/>
      <c r="Q883" s="194">
        <f t="shared" si="138"/>
        <v>0</v>
      </c>
      <c r="R883" s="355">
        <f t="shared" si="134"/>
        <v>0</v>
      </c>
      <c r="S883" s="278">
        <f t="shared" si="130"/>
        <v>0</v>
      </c>
      <c r="T883" s="195" t="str">
        <f>IFERROR((VLOOKUP(I883&amp;N883&amp;P883,'AP Scores'!$F$2:$G$1500,2,FALSE)), "")</f>
        <v/>
      </c>
      <c r="U883" s="276"/>
      <c r="V883" s="279"/>
      <c r="W883" s="275"/>
      <c r="X883" s="355">
        <f t="shared" si="131"/>
        <v>0</v>
      </c>
      <c r="Y883" s="280"/>
      <c r="Z883" s="280"/>
      <c r="AA883" s="281">
        <f t="shared" si="139"/>
        <v>0</v>
      </c>
      <c r="AB883" s="281">
        <f t="shared" si="135"/>
        <v>0</v>
      </c>
      <c r="AC883" s="281">
        <f t="shared" si="132"/>
        <v>0</v>
      </c>
      <c r="AD883" s="195" t="str">
        <f>IFERROR((VLOOKUP(X883&amp;Y883&amp;Z883,'AP Scores'!$F$2:$G$1500,2,FALSE)), "")</f>
        <v/>
      </c>
      <c r="AE883" s="276"/>
      <c r="AF883" s="282"/>
      <c r="AG883" s="278">
        <f t="shared" si="133"/>
        <v>0</v>
      </c>
      <c r="AH883" s="280"/>
      <c r="AI883" s="280"/>
      <c r="AJ883" s="281" cm="1">
        <f t="array" ref="AJ883">IFERROR(_xlfn.IFS(AG883*AH883*AI883&gt;0,AG883*AH883*AI883,Q883&gt;0,Q883),0)</f>
        <v>0</v>
      </c>
      <c r="AK883" s="281">
        <f t="shared" si="136"/>
        <v>0</v>
      </c>
      <c r="AL883" s="278">
        <f t="shared" si="137"/>
        <v>0</v>
      </c>
      <c r="AM883" s="196" t="str" cm="1">
        <f t="array" ref="AM883">IFERROR(_xlfn.IFS(IFERROR(VLOOKUP(AG883&amp;AH883&amp;AI883,'AP Scores'!$F$2:$G$1500,2,FALSE),"")&lt;&gt;"",VLOOKUP(AG883&amp;AH883&amp;AI883,'AP Scores'!$F$2:$G$1500,2,FALSE),T883&lt;&gt;"",T883),"")</f>
        <v/>
      </c>
    </row>
    <row r="884" spans="1:39" ht="15">
      <c r="A884" s="106">
        <v>871</v>
      </c>
      <c r="B884" s="275"/>
      <c r="C884" s="275"/>
      <c r="D884" s="275"/>
      <c r="E884" s="203"/>
      <c r="F884" s="276"/>
      <c r="G884" s="276"/>
      <c r="H884" s="276"/>
      <c r="I884" s="277"/>
      <c r="J884" s="276"/>
      <c r="K884" s="204"/>
      <c r="L884" s="276"/>
      <c r="M884" s="276"/>
      <c r="N884" s="277"/>
      <c r="O884" s="276"/>
      <c r="P884" s="277"/>
      <c r="Q884" s="194">
        <f t="shared" si="138"/>
        <v>0</v>
      </c>
      <c r="R884" s="355">
        <f t="shared" si="134"/>
        <v>0</v>
      </c>
      <c r="S884" s="278">
        <f t="shared" si="130"/>
        <v>0</v>
      </c>
      <c r="T884" s="195" t="str">
        <f>IFERROR((VLOOKUP(I884&amp;N884&amp;P884,'AP Scores'!$F$2:$G$1500,2,FALSE)), "")</f>
        <v/>
      </c>
      <c r="U884" s="276"/>
      <c r="V884" s="279"/>
      <c r="W884" s="275"/>
      <c r="X884" s="355">
        <f t="shared" si="131"/>
        <v>0</v>
      </c>
      <c r="Y884" s="280"/>
      <c r="Z884" s="280"/>
      <c r="AA884" s="281">
        <f t="shared" si="139"/>
        <v>0</v>
      </c>
      <c r="AB884" s="281">
        <f t="shared" si="135"/>
        <v>0</v>
      </c>
      <c r="AC884" s="281">
        <f t="shared" si="132"/>
        <v>0</v>
      </c>
      <c r="AD884" s="195" t="str">
        <f>IFERROR((VLOOKUP(X884&amp;Y884&amp;Z884,'AP Scores'!$F$2:$G$1500,2,FALSE)), "")</f>
        <v/>
      </c>
      <c r="AE884" s="276"/>
      <c r="AF884" s="282"/>
      <c r="AG884" s="278">
        <f t="shared" si="133"/>
        <v>0</v>
      </c>
      <c r="AH884" s="280"/>
      <c r="AI884" s="280"/>
      <c r="AJ884" s="281" cm="1">
        <f t="array" ref="AJ884">IFERROR(_xlfn.IFS(AG884*AH884*AI884&gt;0,AG884*AH884*AI884,Q884&gt;0,Q884),0)</f>
        <v>0</v>
      </c>
      <c r="AK884" s="281">
        <f t="shared" si="136"/>
        <v>0</v>
      </c>
      <c r="AL884" s="278">
        <f t="shared" si="137"/>
        <v>0</v>
      </c>
      <c r="AM884" s="196" t="str" cm="1">
        <f t="array" ref="AM884">IFERROR(_xlfn.IFS(IFERROR(VLOOKUP(AG884&amp;AH884&amp;AI884,'AP Scores'!$F$2:$G$1500,2,FALSE),"")&lt;&gt;"",VLOOKUP(AG884&amp;AH884&amp;AI884,'AP Scores'!$F$2:$G$1500,2,FALSE),T884&lt;&gt;"",T884),"")</f>
        <v/>
      </c>
    </row>
    <row r="885" spans="1:39" ht="15">
      <c r="A885" s="106">
        <v>872</v>
      </c>
      <c r="B885" s="275"/>
      <c r="C885" s="275"/>
      <c r="D885" s="275"/>
      <c r="E885" s="203"/>
      <c r="F885" s="276"/>
      <c r="G885" s="276"/>
      <c r="H885" s="276"/>
      <c r="I885" s="277"/>
      <c r="J885" s="276"/>
      <c r="K885" s="204"/>
      <c r="L885" s="276"/>
      <c r="M885" s="276"/>
      <c r="N885" s="277"/>
      <c r="O885" s="276"/>
      <c r="P885" s="277"/>
      <c r="Q885" s="194">
        <f t="shared" si="138"/>
        <v>0</v>
      </c>
      <c r="R885" s="355">
        <f t="shared" si="134"/>
        <v>0</v>
      </c>
      <c r="S885" s="278">
        <f t="shared" si="130"/>
        <v>0</v>
      </c>
      <c r="T885" s="195" t="str">
        <f>IFERROR((VLOOKUP(I885&amp;N885&amp;P885,'AP Scores'!$F$2:$G$1500,2,FALSE)), "")</f>
        <v/>
      </c>
      <c r="U885" s="276"/>
      <c r="V885" s="279"/>
      <c r="W885" s="275"/>
      <c r="X885" s="355">
        <f t="shared" si="131"/>
        <v>0</v>
      </c>
      <c r="Y885" s="280"/>
      <c r="Z885" s="280"/>
      <c r="AA885" s="281">
        <f t="shared" si="139"/>
        <v>0</v>
      </c>
      <c r="AB885" s="281">
        <f t="shared" si="135"/>
        <v>0</v>
      </c>
      <c r="AC885" s="281">
        <f t="shared" si="132"/>
        <v>0</v>
      </c>
      <c r="AD885" s="195" t="str">
        <f>IFERROR((VLOOKUP(X885&amp;Y885&amp;Z885,'AP Scores'!$F$2:$G$1500,2,FALSE)), "")</f>
        <v/>
      </c>
      <c r="AE885" s="276"/>
      <c r="AF885" s="282"/>
      <c r="AG885" s="278">
        <f t="shared" si="133"/>
        <v>0</v>
      </c>
      <c r="AH885" s="280"/>
      <c r="AI885" s="280"/>
      <c r="AJ885" s="281" cm="1">
        <f t="array" ref="AJ885">IFERROR(_xlfn.IFS(AG885*AH885*AI885&gt;0,AG885*AH885*AI885,Q885&gt;0,Q885),0)</f>
        <v>0</v>
      </c>
      <c r="AK885" s="281">
        <f t="shared" si="136"/>
        <v>0</v>
      </c>
      <c r="AL885" s="278">
        <f t="shared" si="137"/>
        <v>0</v>
      </c>
      <c r="AM885" s="196" t="str" cm="1">
        <f t="array" ref="AM885">IFERROR(_xlfn.IFS(IFERROR(VLOOKUP(AG885&amp;AH885&amp;AI885,'AP Scores'!$F$2:$G$1500,2,FALSE),"")&lt;&gt;"",VLOOKUP(AG885&amp;AH885&amp;AI885,'AP Scores'!$F$2:$G$1500,2,FALSE),T885&lt;&gt;"",T885),"")</f>
        <v/>
      </c>
    </row>
    <row r="886" spans="1:39" ht="15">
      <c r="A886" s="106">
        <v>873</v>
      </c>
      <c r="B886" s="275"/>
      <c r="C886" s="275"/>
      <c r="D886" s="275"/>
      <c r="E886" s="203"/>
      <c r="F886" s="276"/>
      <c r="G886" s="276"/>
      <c r="H886" s="276"/>
      <c r="I886" s="277"/>
      <c r="J886" s="276"/>
      <c r="K886" s="204"/>
      <c r="L886" s="276"/>
      <c r="M886" s="276"/>
      <c r="N886" s="277"/>
      <c r="O886" s="276"/>
      <c r="P886" s="277"/>
      <c r="Q886" s="194">
        <f t="shared" si="138"/>
        <v>0</v>
      </c>
      <c r="R886" s="355">
        <f t="shared" si="134"/>
        <v>0</v>
      </c>
      <c r="S886" s="278">
        <f t="shared" si="130"/>
        <v>0</v>
      </c>
      <c r="T886" s="195" t="str">
        <f>IFERROR((VLOOKUP(I886&amp;N886&amp;P886,'AP Scores'!$F$2:$G$1500,2,FALSE)), "")</f>
        <v/>
      </c>
      <c r="U886" s="276"/>
      <c r="V886" s="279"/>
      <c r="W886" s="275"/>
      <c r="X886" s="355">
        <f t="shared" si="131"/>
        <v>0</v>
      </c>
      <c r="Y886" s="280"/>
      <c r="Z886" s="280"/>
      <c r="AA886" s="281">
        <f t="shared" si="139"/>
        <v>0</v>
      </c>
      <c r="AB886" s="281">
        <f t="shared" si="135"/>
        <v>0</v>
      </c>
      <c r="AC886" s="281">
        <f t="shared" si="132"/>
        <v>0</v>
      </c>
      <c r="AD886" s="195" t="str">
        <f>IFERROR((VLOOKUP(X886&amp;Y886&amp;Z886,'AP Scores'!$F$2:$G$1500,2,FALSE)), "")</f>
        <v/>
      </c>
      <c r="AE886" s="276"/>
      <c r="AF886" s="282"/>
      <c r="AG886" s="278">
        <f t="shared" si="133"/>
        <v>0</v>
      </c>
      <c r="AH886" s="280"/>
      <c r="AI886" s="280"/>
      <c r="AJ886" s="281" cm="1">
        <f t="array" ref="AJ886">IFERROR(_xlfn.IFS(AG886*AH886*AI886&gt;0,AG886*AH886*AI886,Q886&gt;0,Q886),0)</f>
        <v>0</v>
      </c>
      <c r="AK886" s="281">
        <f t="shared" si="136"/>
        <v>0</v>
      </c>
      <c r="AL886" s="278">
        <f t="shared" si="137"/>
        <v>0</v>
      </c>
      <c r="AM886" s="196" t="str" cm="1">
        <f t="array" ref="AM886">IFERROR(_xlfn.IFS(IFERROR(VLOOKUP(AG886&amp;AH886&amp;AI886,'AP Scores'!$F$2:$G$1500,2,FALSE),"")&lt;&gt;"",VLOOKUP(AG886&amp;AH886&amp;AI886,'AP Scores'!$F$2:$G$1500,2,FALSE),T886&lt;&gt;"",T886),"")</f>
        <v/>
      </c>
    </row>
    <row r="887" spans="1:39" ht="15">
      <c r="A887" s="106">
        <v>874</v>
      </c>
      <c r="B887" s="275"/>
      <c r="C887" s="275"/>
      <c r="D887" s="275"/>
      <c r="E887" s="203"/>
      <c r="F887" s="276"/>
      <c r="G887" s="276"/>
      <c r="H887" s="276"/>
      <c r="I887" s="277"/>
      <c r="J887" s="276"/>
      <c r="K887" s="204"/>
      <c r="L887" s="276"/>
      <c r="M887" s="276"/>
      <c r="N887" s="277"/>
      <c r="O887" s="276"/>
      <c r="P887" s="277"/>
      <c r="Q887" s="194">
        <f t="shared" si="138"/>
        <v>0</v>
      </c>
      <c r="R887" s="355">
        <f t="shared" si="134"/>
        <v>0</v>
      </c>
      <c r="S887" s="278">
        <f t="shared" si="130"/>
        <v>0</v>
      </c>
      <c r="T887" s="195" t="str">
        <f>IFERROR((VLOOKUP(I887&amp;N887&amp;P887,'AP Scores'!$F$2:$G$1500,2,FALSE)), "")</f>
        <v/>
      </c>
      <c r="U887" s="276"/>
      <c r="V887" s="279"/>
      <c r="W887" s="275"/>
      <c r="X887" s="355">
        <f t="shared" si="131"/>
        <v>0</v>
      </c>
      <c r="Y887" s="280"/>
      <c r="Z887" s="280"/>
      <c r="AA887" s="281">
        <f t="shared" si="139"/>
        <v>0</v>
      </c>
      <c r="AB887" s="281">
        <f t="shared" si="135"/>
        <v>0</v>
      </c>
      <c r="AC887" s="281">
        <f t="shared" si="132"/>
        <v>0</v>
      </c>
      <c r="AD887" s="195" t="str">
        <f>IFERROR((VLOOKUP(X887&amp;Y887&amp;Z887,'AP Scores'!$F$2:$G$1500,2,FALSE)), "")</f>
        <v/>
      </c>
      <c r="AE887" s="276"/>
      <c r="AF887" s="282"/>
      <c r="AG887" s="278">
        <f t="shared" si="133"/>
        <v>0</v>
      </c>
      <c r="AH887" s="280"/>
      <c r="AI887" s="280"/>
      <c r="AJ887" s="281" cm="1">
        <f t="array" ref="AJ887">IFERROR(_xlfn.IFS(AG887*AH887*AI887&gt;0,AG887*AH887*AI887,Q887&gt;0,Q887),0)</f>
        <v>0</v>
      </c>
      <c r="AK887" s="281">
        <f t="shared" si="136"/>
        <v>0</v>
      </c>
      <c r="AL887" s="278">
        <f t="shared" si="137"/>
        <v>0</v>
      </c>
      <c r="AM887" s="196" t="str" cm="1">
        <f t="array" ref="AM887">IFERROR(_xlfn.IFS(IFERROR(VLOOKUP(AG887&amp;AH887&amp;AI887,'AP Scores'!$F$2:$G$1500,2,FALSE),"")&lt;&gt;"",VLOOKUP(AG887&amp;AH887&amp;AI887,'AP Scores'!$F$2:$G$1500,2,FALSE),T887&lt;&gt;"",T887),"")</f>
        <v/>
      </c>
    </row>
    <row r="888" spans="1:39" ht="15">
      <c r="A888" s="106">
        <v>875</v>
      </c>
      <c r="B888" s="275"/>
      <c r="C888" s="275"/>
      <c r="D888" s="275"/>
      <c r="E888" s="203"/>
      <c r="F888" s="276"/>
      <c r="G888" s="276"/>
      <c r="H888" s="276"/>
      <c r="I888" s="277"/>
      <c r="J888" s="276"/>
      <c r="K888" s="204"/>
      <c r="L888" s="276"/>
      <c r="M888" s="276"/>
      <c r="N888" s="277"/>
      <c r="O888" s="276"/>
      <c r="P888" s="277"/>
      <c r="Q888" s="194">
        <f t="shared" si="138"/>
        <v>0</v>
      </c>
      <c r="R888" s="355">
        <f t="shared" si="134"/>
        <v>0</v>
      </c>
      <c r="S888" s="278">
        <f t="shared" si="130"/>
        <v>0</v>
      </c>
      <c r="T888" s="195" t="str">
        <f>IFERROR((VLOOKUP(I888&amp;N888&amp;P888,'AP Scores'!$F$2:$G$1500,2,FALSE)), "")</f>
        <v/>
      </c>
      <c r="U888" s="276"/>
      <c r="V888" s="279"/>
      <c r="W888" s="275"/>
      <c r="X888" s="355">
        <f t="shared" si="131"/>
        <v>0</v>
      </c>
      <c r="Y888" s="280"/>
      <c r="Z888" s="280"/>
      <c r="AA888" s="281">
        <f t="shared" si="139"/>
        <v>0</v>
      </c>
      <c r="AB888" s="281">
        <f t="shared" si="135"/>
        <v>0</v>
      </c>
      <c r="AC888" s="281">
        <f t="shared" si="132"/>
        <v>0</v>
      </c>
      <c r="AD888" s="195" t="str">
        <f>IFERROR((VLOOKUP(X888&amp;Y888&amp;Z888,'AP Scores'!$F$2:$G$1500,2,FALSE)), "")</f>
        <v/>
      </c>
      <c r="AE888" s="276"/>
      <c r="AF888" s="282"/>
      <c r="AG888" s="278">
        <f t="shared" si="133"/>
        <v>0</v>
      </c>
      <c r="AH888" s="280"/>
      <c r="AI888" s="280"/>
      <c r="AJ888" s="281" cm="1">
        <f t="array" ref="AJ888">IFERROR(_xlfn.IFS(AG888*AH888*AI888&gt;0,AG888*AH888*AI888,Q888&gt;0,Q888),0)</f>
        <v>0</v>
      </c>
      <c r="AK888" s="281">
        <f t="shared" si="136"/>
        <v>0</v>
      </c>
      <c r="AL888" s="278">
        <f t="shared" si="137"/>
        <v>0</v>
      </c>
      <c r="AM888" s="196" t="str" cm="1">
        <f t="array" ref="AM888">IFERROR(_xlfn.IFS(IFERROR(VLOOKUP(AG888&amp;AH888&amp;AI888,'AP Scores'!$F$2:$G$1500,2,FALSE),"")&lt;&gt;"",VLOOKUP(AG888&amp;AH888&amp;AI888,'AP Scores'!$F$2:$G$1500,2,FALSE),T888&lt;&gt;"",T888),"")</f>
        <v/>
      </c>
    </row>
    <row r="889" spans="1:39" ht="15">
      <c r="A889" s="106">
        <v>876</v>
      </c>
      <c r="B889" s="275"/>
      <c r="C889" s="275"/>
      <c r="D889" s="275"/>
      <c r="E889" s="203"/>
      <c r="F889" s="276"/>
      <c r="G889" s="276"/>
      <c r="H889" s="276"/>
      <c r="I889" s="277"/>
      <c r="J889" s="276"/>
      <c r="K889" s="204"/>
      <c r="L889" s="276"/>
      <c r="M889" s="276"/>
      <c r="N889" s="277"/>
      <c r="O889" s="276"/>
      <c r="P889" s="277"/>
      <c r="Q889" s="194">
        <f t="shared" si="138"/>
        <v>0</v>
      </c>
      <c r="R889" s="355">
        <f t="shared" si="134"/>
        <v>0</v>
      </c>
      <c r="S889" s="278">
        <f t="shared" si="130"/>
        <v>0</v>
      </c>
      <c r="T889" s="195" t="str">
        <f>IFERROR((VLOOKUP(I889&amp;N889&amp;P889,'AP Scores'!$F$2:$G$1500,2,FALSE)), "")</f>
        <v/>
      </c>
      <c r="U889" s="276"/>
      <c r="V889" s="279"/>
      <c r="W889" s="275"/>
      <c r="X889" s="355">
        <f t="shared" si="131"/>
        <v>0</v>
      </c>
      <c r="Y889" s="280"/>
      <c r="Z889" s="280"/>
      <c r="AA889" s="281">
        <f t="shared" si="139"/>
        <v>0</v>
      </c>
      <c r="AB889" s="281">
        <f t="shared" si="135"/>
        <v>0</v>
      </c>
      <c r="AC889" s="281">
        <f t="shared" si="132"/>
        <v>0</v>
      </c>
      <c r="AD889" s="195" t="str">
        <f>IFERROR((VLOOKUP(X889&amp;Y889&amp;Z889,'AP Scores'!$F$2:$G$1500,2,FALSE)), "")</f>
        <v/>
      </c>
      <c r="AE889" s="276"/>
      <c r="AF889" s="282"/>
      <c r="AG889" s="278">
        <f t="shared" si="133"/>
        <v>0</v>
      </c>
      <c r="AH889" s="280"/>
      <c r="AI889" s="280"/>
      <c r="AJ889" s="281" cm="1">
        <f t="array" ref="AJ889">IFERROR(_xlfn.IFS(AG889*AH889*AI889&gt;0,AG889*AH889*AI889,Q889&gt;0,Q889),0)</f>
        <v>0</v>
      </c>
      <c r="AK889" s="281">
        <f t="shared" si="136"/>
        <v>0</v>
      </c>
      <c r="AL889" s="278">
        <f t="shared" si="137"/>
        <v>0</v>
      </c>
      <c r="AM889" s="196" t="str" cm="1">
        <f t="array" ref="AM889">IFERROR(_xlfn.IFS(IFERROR(VLOOKUP(AG889&amp;AH889&amp;AI889,'AP Scores'!$F$2:$G$1500,2,FALSE),"")&lt;&gt;"",VLOOKUP(AG889&amp;AH889&amp;AI889,'AP Scores'!$F$2:$G$1500,2,FALSE),T889&lt;&gt;"",T889),"")</f>
        <v/>
      </c>
    </row>
    <row r="890" spans="1:39" ht="15">
      <c r="A890" s="106">
        <v>877</v>
      </c>
      <c r="B890" s="275"/>
      <c r="C890" s="275"/>
      <c r="D890" s="275"/>
      <c r="E890" s="203"/>
      <c r="F890" s="276"/>
      <c r="G890" s="276"/>
      <c r="H890" s="276"/>
      <c r="I890" s="277"/>
      <c r="J890" s="276"/>
      <c r="K890" s="204"/>
      <c r="L890" s="276"/>
      <c r="M890" s="276"/>
      <c r="N890" s="277"/>
      <c r="O890" s="276"/>
      <c r="P890" s="277"/>
      <c r="Q890" s="194">
        <f t="shared" si="138"/>
        <v>0</v>
      </c>
      <c r="R890" s="355">
        <f t="shared" si="134"/>
        <v>0</v>
      </c>
      <c r="S890" s="278">
        <f t="shared" si="130"/>
        <v>0</v>
      </c>
      <c r="T890" s="195" t="str">
        <f>IFERROR((VLOOKUP(I890&amp;N890&amp;P890,'AP Scores'!$F$2:$G$1500,2,FALSE)), "")</f>
        <v/>
      </c>
      <c r="U890" s="276"/>
      <c r="V890" s="279"/>
      <c r="W890" s="275"/>
      <c r="X890" s="355">
        <f t="shared" si="131"/>
        <v>0</v>
      </c>
      <c r="Y890" s="280"/>
      <c r="Z890" s="280"/>
      <c r="AA890" s="281">
        <f t="shared" si="139"/>
        <v>0</v>
      </c>
      <c r="AB890" s="281">
        <f t="shared" si="135"/>
        <v>0</v>
      </c>
      <c r="AC890" s="281">
        <f t="shared" si="132"/>
        <v>0</v>
      </c>
      <c r="AD890" s="195" t="str">
        <f>IFERROR((VLOOKUP(X890&amp;Y890&amp;Z890,'AP Scores'!$F$2:$G$1500,2,FALSE)), "")</f>
        <v/>
      </c>
      <c r="AE890" s="276"/>
      <c r="AF890" s="282"/>
      <c r="AG890" s="278">
        <f t="shared" si="133"/>
        <v>0</v>
      </c>
      <c r="AH890" s="280"/>
      <c r="AI890" s="280"/>
      <c r="AJ890" s="281" cm="1">
        <f t="array" ref="AJ890">IFERROR(_xlfn.IFS(AG890*AH890*AI890&gt;0,AG890*AH890*AI890,Q890&gt;0,Q890),0)</f>
        <v>0</v>
      </c>
      <c r="AK890" s="281">
        <f t="shared" si="136"/>
        <v>0</v>
      </c>
      <c r="AL890" s="278">
        <f t="shared" si="137"/>
        <v>0</v>
      </c>
      <c r="AM890" s="196" t="str" cm="1">
        <f t="array" ref="AM890">IFERROR(_xlfn.IFS(IFERROR(VLOOKUP(AG890&amp;AH890&amp;AI890,'AP Scores'!$F$2:$G$1500,2,FALSE),"")&lt;&gt;"",VLOOKUP(AG890&amp;AH890&amp;AI890,'AP Scores'!$F$2:$G$1500,2,FALSE),T890&lt;&gt;"",T890),"")</f>
        <v/>
      </c>
    </row>
    <row r="891" spans="1:39" ht="15">
      <c r="A891" s="106">
        <v>878</v>
      </c>
      <c r="B891" s="275"/>
      <c r="C891" s="275"/>
      <c r="D891" s="275"/>
      <c r="E891" s="203"/>
      <c r="F891" s="276"/>
      <c r="G891" s="276"/>
      <c r="H891" s="276"/>
      <c r="I891" s="277"/>
      <c r="J891" s="276"/>
      <c r="K891" s="204"/>
      <c r="L891" s="276"/>
      <c r="M891" s="276"/>
      <c r="N891" s="277"/>
      <c r="O891" s="276"/>
      <c r="P891" s="277"/>
      <c r="Q891" s="194">
        <f t="shared" si="138"/>
        <v>0</v>
      </c>
      <c r="R891" s="355">
        <f t="shared" si="134"/>
        <v>0</v>
      </c>
      <c r="S891" s="278">
        <f t="shared" si="130"/>
        <v>0</v>
      </c>
      <c r="T891" s="195" t="str">
        <f>IFERROR((VLOOKUP(I891&amp;N891&amp;P891,'AP Scores'!$F$2:$G$1500,2,FALSE)), "")</f>
        <v/>
      </c>
      <c r="U891" s="276"/>
      <c r="V891" s="279"/>
      <c r="W891" s="275"/>
      <c r="X891" s="355">
        <f t="shared" si="131"/>
        <v>0</v>
      </c>
      <c r="Y891" s="280"/>
      <c r="Z891" s="280"/>
      <c r="AA891" s="281">
        <f t="shared" si="139"/>
        <v>0</v>
      </c>
      <c r="AB891" s="281">
        <f t="shared" si="135"/>
        <v>0</v>
      </c>
      <c r="AC891" s="281">
        <f t="shared" si="132"/>
        <v>0</v>
      </c>
      <c r="AD891" s="195" t="str">
        <f>IFERROR((VLOOKUP(X891&amp;Y891&amp;Z891,'AP Scores'!$F$2:$G$1500,2,FALSE)), "")</f>
        <v/>
      </c>
      <c r="AE891" s="276"/>
      <c r="AF891" s="282"/>
      <c r="AG891" s="278">
        <f t="shared" si="133"/>
        <v>0</v>
      </c>
      <c r="AH891" s="280"/>
      <c r="AI891" s="280"/>
      <c r="AJ891" s="281" cm="1">
        <f t="array" ref="AJ891">IFERROR(_xlfn.IFS(AG891*AH891*AI891&gt;0,AG891*AH891*AI891,Q891&gt;0,Q891),0)</f>
        <v>0</v>
      </c>
      <c r="AK891" s="281">
        <f t="shared" si="136"/>
        <v>0</v>
      </c>
      <c r="AL891" s="278">
        <f t="shared" si="137"/>
        <v>0</v>
      </c>
      <c r="AM891" s="196" t="str" cm="1">
        <f t="array" ref="AM891">IFERROR(_xlfn.IFS(IFERROR(VLOOKUP(AG891&amp;AH891&amp;AI891,'AP Scores'!$F$2:$G$1500,2,FALSE),"")&lt;&gt;"",VLOOKUP(AG891&amp;AH891&amp;AI891,'AP Scores'!$F$2:$G$1500,2,FALSE),T891&lt;&gt;"",T891),"")</f>
        <v/>
      </c>
    </row>
    <row r="892" spans="1:39" ht="15">
      <c r="A892" s="106">
        <v>879</v>
      </c>
      <c r="B892" s="275"/>
      <c r="C892" s="275"/>
      <c r="D892" s="275"/>
      <c r="E892" s="203"/>
      <c r="F892" s="276"/>
      <c r="G892" s="276"/>
      <c r="H892" s="276"/>
      <c r="I892" s="277"/>
      <c r="J892" s="276"/>
      <c r="K892" s="204"/>
      <c r="L892" s="276"/>
      <c r="M892" s="276"/>
      <c r="N892" s="277"/>
      <c r="O892" s="276"/>
      <c r="P892" s="277"/>
      <c r="Q892" s="194">
        <f t="shared" si="138"/>
        <v>0</v>
      </c>
      <c r="R892" s="355">
        <f t="shared" si="134"/>
        <v>0</v>
      </c>
      <c r="S892" s="278">
        <f t="shared" si="130"/>
        <v>0</v>
      </c>
      <c r="T892" s="195" t="str">
        <f>IFERROR((VLOOKUP(I892&amp;N892&amp;P892,'AP Scores'!$F$2:$G$1500,2,FALSE)), "")</f>
        <v/>
      </c>
      <c r="U892" s="276"/>
      <c r="V892" s="279"/>
      <c r="W892" s="275"/>
      <c r="X892" s="355">
        <f t="shared" si="131"/>
        <v>0</v>
      </c>
      <c r="Y892" s="280"/>
      <c r="Z892" s="280"/>
      <c r="AA892" s="281">
        <f t="shared" si="139"/>
        <v>0</v>
      </c>
      <c r="AB892" s="281">
        <f t="shared" si="135"/>
        <v>0</v>
      </c>
      <c r="AC892" s="281">
        <f t="shared" si="132"/>
        <v>0</v>
      </c>
      <c r="AD892" s="195" t="str">
        <f>IFERROR((VLOOKUP(X892&amp;Y892&amp;Z892,'AP Scores'!$F$2:$G$1500,2,FALSE)), "")</f>
        <v/>
      </c>
      <c r="AE892" s="276"/>
      <c r="AF892" s="282"/>
      <c r="AG892" s="278">
        <f t="shared" si="133"/>
        <v>0</v>
      </c>
      <c r="AH892" s="280"/>
      <c r="AI892" s="280"/>
      <c r="AJ892" s="281" cm="1">
        <f t="array" ref="AJ892">IFERROR(_xlfn.IFS(AG892*AH892*AI892&gt;0,AG892*AH892*AI892,Q892&gt;0,Q892),0)</f>
        <v>0</v>
      </c>
      <c r="AK892" s="281">
        <f t="shared" si="136"/>
        <v>0</v>
      </c>
      <c r="AL892" s="278">
        <f t="shared" si="137"/>
        <v>0</v>
      </c>
      <c r="AM892" s="196" t="str" cm="1">
        <f t="array" ref="AM892">IFERROR(_xlfn.IFS(IFERROR(VLOOKUP(AG892&amp;AH892&amp;AI892,'AP Scores'!$F$2:$G$1500,2,FALSE),"")&lt;&gt;"",VLOOKUP(AG892&amp;AH892&amp;AI892,'AP Scores'!$F$2:$G$1500,2,FALSE),T892&lt;&gt;"",T892),"")</f>
        <v/>
      </c>
    </row>
    <row r="893" spans="1:39" ht="15">
      <c r="A893" s="106">
        <v>880</v>
      </c>
      <c r="B893" s="275"/>
      <c r="C893" s="275"/>
      <c r="D893" s="275"/>
      <c r="E893" s="203"/>
      <c r="F893" s="276"/>
      <c r="G893" s="276"/>
      <c r="H893" s="276"/>
      <c r="I893" s="277"/>
      <c r="J893" s="276"/>
      <c r="K893" s="204"/>
      <c r="L893" s="276"/>
      <c r="M893" s="276"/>
      <c r="N893" s="277"/>
      <c r="O893" s="276"/>
      <c r="P893" s="277"/>
      <c r="Q893" s="194">
        <f t="shared" si="138"/>
        <v>0</v>
      </c>
      <c r="R893" s="355">
        <f t="shared" si="134"/>
        <v>0</v>
      </c>
      <c r="S893" s="278">
        <f t="shared" si="130"/>
        <v>0</v>
      </c>
      <c r="T893" s="195" t="str">
        <f>IFERROR((VLOOKUP(I893&amp;N893&amp;P893,'AP Scores'!$F$2:$G$1500,2,FALSE)), "")</f>
        <v/>
      </c>
      <c r="U893" s="276"/>
      <c r="V893" s="279"/>
      <c r="W893" s="275"/>
      <c r="X893" s="355">
        <f t="shared" si="131"/>
        <v>0</v>
      </c>
      <c r="Y893" s="280"/>
      <c r="Z893" s="280"/>
      <c r="AA893" s="281">
        <f t="shared" si="139"/>
        <v>0</v>
      </c>
      <c r="AB893" s="281">
        <f t="shared" si="135"/>
        <v>0</v>
      </c>
      <c r="AC893" s="281">
        <f t="shared" si="132"/>
        <v>0</v>
      </c>
      <c r="AD893" s="195" t="str">
        <f>IFERROR((VLOOKUP(X893&amp;Y893&amp;Z893,'AP Scores'!$F$2:$G$1500,2,FALSE)), "")</f>
        <v/>
      </c>
      <c r="AE893" s="276"/>
      <c r="AF893" s="282"/>
      <c r="AG893" s="278">
        <f t="shared" si="133"/>
        <v>0</v>
      </c>
      <c r="AH893" s="280"/>
      <c r="AI893" s="280"/>
      <c r="AJ893" s="281" cm="1">
        <f t="array" ref="AJ893">IFERROR(_xlfn.IFS(AG893*AH893*AI893&gt;0,AG893*AH893*AI893,Q893&gt;0,Q893),0)</f>
        <v>0</v>
      </c>
      <c r="AK893" s="281">
        <f t="shared" si="136"/>
        <v>0</v>
      </c>
      <c r="AL893" s="278">
        <f t="shared" si="137"/>
        <v>0</v>
      </c>
      <c r="AM893" s="196" t="str" cm="1">
        <f t="array" ref="AM893">IFERROR(_xlfn.IFS(IFERROR(VLOOKUP(AG893&amp;AH893&amp;AI893,'AP Scores'!$F$2:$G$1500,2,FALSE),"")&lt;&gt;"",VLOOKUP(AG893&amp;AH893&amp;AI893,'AP Scores'!$F$2:$G$1500,2,FALSE),T893&lt;&gt;"",T893),"")</f>
        <v/>
      </c>
    </row>
    <row r="894" spans="1:39" ht="15">
      <c r="A894" s="106">
        <v>881</v>
      </c>
      <c r="B894" s="275"/>
      <c r="C894" s="275"/>
      <c r="D894" s="275"/>
      <c r="E894" s="203"/>
      <c r="F894" s="276"/>
      <c r="G894" s="276"/>
      <c r="H894" s="276"/>
      <c r="I894" s="277"/>
      <c r="J894" s="276"/>
      <c r="K894" s="204"/>
      <c r="L894" s="276"/>
      <c r="M894" s="276"/>
      <c r="N894" s="277"/>
      <c r="O894" s="276"/>
      <c r="P894" s="277"/>
      <c r="Q894" s="194">
        <f t="shared" si="138"/>
        <v>0</v>
      </c>
      <c r="R894" s="355">
        <f t="shared" si="134"/>
        <v>0</v>
      </c>
      <c r="S894" s="278">
        <f t="shared" si="130"/>
        <v>0</v>
      </c>
      <c r="T894" s="195" t="str">
        <f>IFERROR((VLOOKUP(I894&amp;N894&amp;P894,'AP Scores'!$F$2:$G$1500,2,FALSE)), "")</f>
        <v/>
      </c>
      <c r="U894" s="276"/>
      <c r="V894" s="279"/>
      <c r="W894" s="275"/>
      <c r="X894" s="355">
        <f t="shared" si="131"/>
        <v>0</v>
      </c>
      <c r="Y894" s="280"/>
      <c r="Z894" s="280"/>
      <c r="AA894" s="281">
        <f t="shared" si="139"/>
        <v>0</v>
      </c>
      <c r="AB894" s="281">
        <f t="shared" si="135"/>
        <v>0</v>
      </c>
      <c r="AC894" s="281">
        <f t="shared" si="132"/>
        <v>0</v>
      </c>
      <c r="AD894" s="195" t="str">
        <f>IFERROR((VLOOKUP(X894&amp;Y894&amp;Z894,'AP Scores'!$F$2:$G$1500,2,FALSE)), "")</f>
        <v/>
      </c>
      <c r="AE894" s="276"/>
      <c r="AF894" s="282"/>
      <c r="AG894" s="278">
        <f t="shared" si="133"/>
        <v>0</v>
      </c>
      <c r="AH894" s="280"/>
      <c r="AI894" s="280"/>
      <c r="AJ894" s="281" cm="1">
        <f t="array" ref="AJ894">IFERROR(_xlfn.IFS(AG894*AH894*AI894&gt;0,AG894*AH894*AI894,Q894&gt;0,Q894),0)</f>
        <v>0</v>
      </c>
      <c r="AK894" s="281">
        <f t="shared" si="136"/>
        <v>0</v>
      </c>
      <c r="AL894" s="278">
        <f t="shared" si="137"/>
        <v>0</v>
      </c>
      <c r="AM894" s="196" t="str" cm="1">
        <f t="array" ref="AM894">IFERROR(_xlfn.IFS(IFERROR(VLOOKUP(AG894&amp;AH894&amp;AI894,'AP Scores'!$F$2:$G$1500,2,FALSE),"")&lt;&gt;"",VLOOKUP(AG894&amp;AH894&amp;AI894,'AP Scores'!$F$2:$G$1500,2,FALSE),T894&lt;&gt;"",T894),"")</f>
        <v/>
      </c>
    </row>
    <row r="895" spans="1:39" ht="15">
      <c r="A895" s="106">
        <v>882</v>
      </c>
      <c r="B895" s="275"/>
      <c r="C895" s="275"/>
      <c r="D895" s="275"/>
      <c r="E895" s="203"/>
      <c r="F895" s="276"/>
      <c r="G895" s="276"/>
      <c r="H895" s="276"/>
      <c r="I895" s="277"/>
      <c r="J895" s="276"/>
      <c r="K895" s="204"/>
      <c r="L895" s="276"/>
      <c r="M895" s="276"/>
      <c r="N895" s="277"/>
      <c r="O895" s="276"/>
      <c r="P895" s="277"/>
      <c r="Q895" s="194">
        <f t="shared" si="138"/>
        <v>0</v>
      </c>
      <c r="R895" s="355">
        <f t="shared" si="134"/>
        <v>0</v>
      </c>
      <c r="S895" s="278">
        <f t="shared" si="130"/>
        <v>0</v>
      </c>
      <c r="T895" s="195" t="str">
        <f>IFERROR((VLOOKUP(I895&amp;N895&amp;P895,'AP Scores'!$F$2:$G$1500,2,FALSE)), "")</f>
        <v/>
      </c>
      <c r="U895" s="276"/>
      <c r="V895" s="279"/>
      <c r="W895" s="275"/>
      <c r="X895" s="355">
        <f t="shared" si="131"/>
        <v>0</v>
      </c>
      <c r="Y895" s="280"/>
      <c r="Z895" s="280"/>
      <c r="AA895" s="281">
        <f t="shared" si="139"/>
        <v>0</v>
      </c>
      <c r="AB895" s="281">
        <f t="shared" si="135"/>
        <v>0</v>
      </c>
      <c r="AC895" s="281">
        <f t="shared" si="132"/>
        <v>0</v>
      </c>
      <c r="AD895" s="195" t="str">
        <f>IFERROR((VLOOKUP(X895&amp;Y895&amp;Z895,'AP Scores'!$F$2:$G$1500,2,FALSE)), "")</f>
        <v/>
      </c>
      <c r="AE895" s="276"/>
      <c r="AF895" s="282"/>
      <c r="AG895" s="278">
        <f t="shared" si="133"/>
        <v>0</v>
      </c>
      <c r="AH895" s="280"/>
      <c r="AI895" s="280"/>
      <c r="AJ895" s="281" cm="1">
        <f t="array" ref="AJ895">IFERROR(_xlfn.IFS(AG895*AH895*AI895&gt;0,AG895*AH895*AI895,Q895&gt;0,Q895),0)</f>
        <v>0</v>
      </c>
      <c r="AK895" s="281">
        <f t="shared" si="136"/>
        <v>0</v>
      </c>
      <c r="AL895" s="278">
        <f t="shared" si="137"/>
        <v>0</v>
      </c>
      <c r="AM895" s="196" t="str" cm="1">
        <f t="array" ref="AM895">IFERROR(_xlfn.IFS(IFERROR(VLOOKUP(AG895&amp;AH895&amp;AI895,'AP Scores'!$F$2:$G$1500,2,FALSE),"")&lt;&gt;"",VLOOKUP(AG895&amp;AH895&amp;AI895,'AP Scores'!$F$2:$G$1500,2,FALSE),T895&lt;&gt;"",T895),"")</f>
        <v/>
      </c>
    </row>
    <row r="896" spans="1:39" ht="15">
      <c r="A896" s="106">
        <v>883</v>
      </c>
      <c r="B896" s="275"/>
      <c r="C896" s="275"/>
      <c r="D896" s="275"/>
      <c r="E896" s="203"/>
      <c r="F896" s="276"/>
      <c r="G896" s="276"/>
      <c r="H896" s="276"/>
      <c r="I896" s="277"/>
      <c r="J896" s="276"/>
      <c r="K896" s="204"/>
      <c r="L896" s="276"/>
      <c r="M896" s="276"/>
      <c r="N896" s="277"/>
      <c r="O896" s="276"/>
      <c r="P896" s="277"/>
      <c r="Q896" s="194">
        <f t="shared" si="138"/>
        <v>0</v>
      </c>
      <c r="R896" s="355">
        <f t="shared" si="134"/>
        <v>0</v>
      </c>
      <c r="S896" s="278">
        <f t="shared" si="130"/>
        <v>0</v>
      </c>
      <c r="T896" s="195" t="str">
        <f>IFERROR((VLOOKUP(I896&amp;N896&amp;P896,'AP Scores'!$F$2:$G$1500,2,FALSE)), "")</f>
        <v/>
      </c>
      <c r="U896" s="276"/>
      <c r="V896" s="279"/>
      <c r="W896" s="275"/>
      <c r="X896" s="355">
        <f t="shared" si="131"/>
        <v>0</v>
      </c>
      <c r="Y896" s="280"/>
      <c r="Z896" s="280"/>
      <c r="AA896" s="281">
        <f t="shared" si="139"/>
        <v>0</v>
      </c>
      <c r="AB896" s="281">
        <f t="shared" si="135"/>
        <v>0</v>
      </c>
      <c r="AC896" s="281">
        <f t="shared" si="132"/>
        <v>0</v>
      </c>
      <c r="AD896" s="195" t="str">
        <f>IFERROR((VLOOKUP(X896&amp;Y896&amp;Z896,'AP Scores'!$F$2:$G$1500,2,FALSE)), "")</f>
        <v/>
      </c>
      <c r="AE896" s="276"/>
      <c r="AF896" s="282"/>
      <c r="AG896" s="278">
        <f t="shared" si="133"/>
        <v>0</v>
      </c>
      <c r="AH896" s="280"/>
      <c r="AI896" s="280"/>
      <c r="AJ896" s="281" cm="1">
        <f t="array" ref="AJ896">IFERROR(_xlfn.IFS(AG896*AH896*AI896&gt;0,AG896*AH896*AI896,Q896&gt;0,Q896),0)</f>
        <v>0</v>
      </c>
      <c r="AK896" s="281">
        <f t="shared" si="136"/>
        <v>0</v>
      </c>
      <c r="AL896" s="278">
        <f t="shared" si="137"/>
        <v>0</v>
      </c>
      <c r="AM896" s="196" t="str" cm="1">
        <f t="array" ref="AM896">IFERROR(_xlfn.IFS(IFERROR(VLOOKUP(AG896&amp;AH896&amp;AI896,'AP Scores'!$F$2:$G$1500,2,FALSE),"")&lt;&gt;"",VLOOKUP(AG896&amp;AH896&amp;AI896,'AP Scores'!$F$2:$G$1500,2,FALSE),T896&lt;&gt;"",T896),"")</f>
        <v/>
      </c>
    </row>
    <row r="897" spans="1:39" ht="15">
      <c r="A897" s="106">
        <v>884</v>
      </c>
      <c r="B897" s="275"/>
      <c r="C897" s="275"/>
      <c r="D897" s="275"/>
      <c r="E897" s="203"/>
      <c r="F897" s="276"/>
      <c r="G897" s="276"/>
      <c r="H897" s="276"/>
      <c r="I897" s="277"/>
      <c r="J897" s="276"/>
      <c r="K897" s="204"/>
      <c r="L897" s="276"/>
      <c r="M897" s="276"/>
      <c r="N897" s="277"/>
      <c r="O897" s="276"/>
      <c r="P897" s="277"/>
      <c r="Q897" s="194">
        <f t="shared" si="138"/>
        <v>0</v>
      </c>
      <c r="R897" s="355">
        <f t="shared" si="134"/>
        <v>0</v>
      </c>
      <c r="S897" s="278">
        <f t="shared" si="130"/>
        <v>0</v>
      </c>
      <c r="T897" s="195" t="str">
        <f>IFERROR((VLOOKUP(I897&amp;N897&amp;P897,'AP Scores'!$F$2:$G$1500,2,FALSE)), "")</f>
        <v/>
      </c>
      <c r="U897" s="276"/>
      <c r="V897" s="279"/>
      <c r="W897" s="275"/>
      <c r="X897" s="355">
        <f t="shared" si="131"/>
        <v>0</v>
      </c>
      <c r="Y897" s="280"/>
      <c r="Z897" s="280"/>
      <c r="AA897" s="281">
        <f t="shared" si="139"/>
        <v>0</v>
      </c>
      <c r="AB897" s="281">
        <f t="shared" si="135"/>
        <v>0</v>
      </c>
      <c r="AC897" s="281">
        <f t="shared" si="132"/>
        <v>0</v>
      </c>
      <c r="AD897" s="195" t="str">
        <f>IFERROR((VLOOKUP(X897&amp;Y897&amp;Z897,'AP Scores'!$F$2:$G$1500,2,FALSE)), "")</f>
        <v/>
      </c>
      <c r="AE897" s="276"/>
      <c r="AF897" s="282"/>
      <c r="AG897" s="278">
        <f t="shared" si="133"/>
        <v>0</v>
      </c>
      <c r="AH897" s="280"/>
      <c r="AI897" s="280"/>
      <c r="AJ897" s="281" cm="1">
        <f t="array" ref="AJ897">IFERROR(_xlfn.IFS(AG897*AH897*AI897&gt;0,AG897*AH897*AI897,Q897&gt;0,Q897),0)</f>
        <v>0</v>
      </c>
      <c r="AK897" s="281">
        <f t="shared" si="136"/>
        <v>0</v>
      </c>
      <c r="AL897" s="278">
        <f t="shared" si="137"/>
        <v>0</v>
      </c>
      <c r="AM897" s="196" t="str" cm="1">
        <f t="array" ref="AM897">IFERROR(_xlfn.IFS(IFERROR(VLOOKUP(AG897&amp;AH897&amp;AI897,'AP Scores'!$F$2:$G$1500,2,FALSE),"")&lt;&gt;"",VLOOKUP(AG897&amp;AH897&amp;AI897,'AP Scores'!$F$2:$G$1500,2,FALSE),T897&lt;&gt;"",T897),"")</f>
        <v/>
      </c>
    </row>
    <row r="898" spans="1:39" ht="15">
      <c r="A898" s="106">
        <v>885</v>
      </c>
      <c r="B898" s="275"/>
      <c r="C898" s="275"/>
      <c r="D898" s="275"/>
      <c r="E898" s="203"/>
      <c r="F898" s="276"/>
      <c r="G898" s="276"/>
      <c r="H898" s="276"/>
      <c r="I898" s="277"/>
      <c r="J898" s="276"/>
      <c r="K898" s="204"/>
      <c r="L898" s="276"/>
      <c r="M898" s="276"/>
      <c r="N898" s="277"/>
      <c r="O898" s="276"/>
      <c r="P898" s="277"/>
      <c r="Q898" s="194">
        <f t="shared" si="138"/>
        <v>0</v>
      </c>
      <c r="R898" s="355">
        <f t="shared" si="134"/>
        <v>0</v>
      </c>
      <c r="S898" s="278">
        <f t="shared" si="130"/>
        <v>0</v>
      </c>
      <c r="T898" s="195" t="str">
        <f>IFERROR((VLOOKUP(I898&amp;N898&amp;P898,'AP Scores'!$F$2:$G$1500,2,FALSE)), "")</f>
        <v/>
      </c>
      <c r="U898" s="276"/>
      <c r="V898" s="279"/>
      <c r="W898" s="275"/>
      <c r="X898" s="355">
        <f t="shared" si="131"/>
        <v>0</v>
      </c>
      <c r="Y898" s="280"/>
      <c r="Z898" s="280"/>
      <c r="AA898" s="281">
        <f t="shared" si="139"/>
        <v>0</v>
      </c>
      <c r="AB898" s="281">
        <f t="shared" si="135"/>
        <v>0</v>
      </c>
      <c r="AC898" s="281">
        <f t="shared" si="132"/>
        <v>0</v>
      </c>
      <c r="AD898" s="195" t="str">
        <f>IFERROR((VLOOKUP(X898&amp;Y898&amp;Z898,'AP Scores'!$F$2:$G$1500,2,FALSE)), "")</f>
        <v/>
      </c>
      <c r="AE898" s="276"/>
      <c r="AF898" s="282"/>
      <c r="AG898" s="278">
        <f t="shared" si="133"/>
        <v>0</v>
      </c>
      <c r="AH898" s="280"/>
      <c r="AI898" s="280"/>
      <c r="AJ898" s="281" cm="1">
        <f t="array" ref="AJ898">IFERROR(_xlfn.IFS(AG898*AH898*AI898&gt;0,AG898*AH898*AI898,Q898&gt;0,Q898),0)</f>
        <v>0</v>
      </c>
      <c r="AK898" s="281">
        <f t="shared" si="136"/>
        <v>0</v>
      </c>
      <c r="AL898" s="278">
        <f t="shared" si="137"/>
        <v>0</v>
      </c>
      <c r="AM898" s="196" t="str" cm="1">
        <f t="array" ref="AM898">IFERROR(_xlfn.IFS(IFERROR(VLOOKUP(AG898&amp;AH898&amp;AI898,'AP Scores'!$F$2:$G$1500,2,FALSE),"")&lt;&gt;"",VLOOKUP(AG898&amp;AH898&amp;AI898,'AP Scores'!$F$2:$G$1500,2,FALSE),T898&lt;&gt;"",T898),"")</f>
        <v/>
      </c>
    </row>
    <row r="899" spans="1:39" ht="15">
      <c r="A899" s="106">
        <v>886</v>
      </c>
      <c r="B899" s="275"/>
      <c r="C899" s="275"/>
      <c r="D899" s="275"/>
      <c r="E899" s="203"/>
      <c r="F899" s="276"/>
      <c r="G899" s="276"/>
      <c r="H899" s="276"/>
      <c r="I899" s="277"/>
      <c r="J899" s="276"/>
      <c r="K899" s="204"/>
      <c r="L899" s="276"/>
      <c r="M899" s="276"/>
      <c r="N899" s="277"/>
      <c r="O899" s="276"/>
      <c r="P899" s="277"/>
      <c r="Q899" s="194">
        <f t="shared" si="138"/>
        <v>0</v>
      </c>
      <c r="R899" s="355">
        <f t="shared" si="134"/>
        <v>0</v>
      </c>
      <c r="S899" s="278">
        <f t="shared" si="130"/>
        <v>0</v>
      </c>
      <c r="T899" s="195" t="str">
        <f>IFERROR((VLOOKUP(I899&amp;N899&amp;P899,'AP Scores'!$F$2:$G$1500,2,FALSE)), "")</f>
        <v/>
      </c>
      <c r="U899" s="276"/>
      <c r="V899" s="279"/>
      <c r="W899" s="275"/>
      <c r="X899" s="355">
        <f t="shared" si="131"/>
        <v>0</v>
      </c>
      <c r="Y899" s="280"/>
      <c r="Z899" s="280"/>
      <c r="AA899" s="281">
        <f t="shared" si="139"/>
        <v>0</v>
      </c>
      <c r="AB899" s="281">
        <f t="shared" si="135"/>
        <v>0</v>
      </c>
      <c r="AC899" s="281">
        <f t="shared" si="132"/>
        <v>0</v>
      </c>
      <c r="AD899" s="195" t="str">
        <f>IFERROR((VLOOKUP(X899&amp;Y899&amp;Z899,'AP Scores'!$F$2:$G$1500,2,FALSE)), "")</f>
        <v/>
      </c>
      <c r="AE899" s="276"/>
      <c r="AF899" s="282"/>
      <c r="AG899" s="278">
        <f t="shared" si="133"/>
        <v>0</v>
      </c>
      <c r="AH899" s="280"/>
      <c r="AI899" s="280"/>
      <c r="AJ899" s="281" cm="1">
        <f t="array" ref="AJ899">IFERROR(_xlfn.IFS(AG899*AH899*AI899&gt;0,AG899*AH899*AI899,Q899&gt;0,Q899),0)</f>
        <v>0</v>
      </c>
      <c r="AK899" s="281">
        <f t="shared" si="136"/>
        <v>0</v>
      </c>
      <c r="AL899" s="278">
        <f t="shared" si="137"/>
        <v>0</v>
      </c>
      <c r="AM899" s="196" t="str" cm="1">
        <f t="array" ref="AM899">IFERROR(_xlfn.IFS(IFERROR(VLOOKUP(AG899&amp;AH899&amp;AI899,'AP Scores'!$F$2:$G$1500,2,FALSE),"")&lt;&gt;"",VLOOKUP(AG899&amp;AH899&amp;AI899,'AP Scores'!$F$2:$G$1500,2,FALSE),T899&lt;&gt;"",T899),"")</f>
        <v/>
      </c>
    </row>
    <row r="900" spans="1:39" ht="15">
      <c r="A900" s="106">
        <v>887</v>
      </c>
      <c r="B900" s="275"/>
      <c r="C900" s="275"/>
      <c r="D900" s="275"/>
      <c r="E900" s="203"/>
      <c r="F900" s="276"/>
      <c r="G900" s="276"/>
      <c r="H900" s="276"/>
      <c r="I900" s="277"/>
      <c r="J900" s="276"/>
      <c r="K900" s="204"/>
      <c r="L900" s="276"/>
      <c r="M900" s="276"/>
      <c r="N900" s="277"/>
      <c r="O900" s="276"/>
      <c r="P900" s="277"/>
      <c r="Q900" s="194">
        <f t="shared" si="138"/>
        <v>0</v>
      </c>
      <c r="R900" s="355">
        <f t="shared" si="134"/>
        <v>0</v>
      </c>
      <c r="S900" s="278">
        <f t="shared" si="130"/>
        <v>0</v>
      </c>
      <c r="T900" s="195" t="str">
        <f>IFERROR((VLOOKUP(I900&amp;N900&amp;P900,'AP Scores'!$F$2:$G$1500,2,FALSE)), "")</f>
        <v/>
      </c>
      <c r="U900" s="276"/>
      <c r="V900" s="279"/>
      <c r="W900" s="275"/>
      <c r="X900" s="355">
        <f t="shared" si="131"/>
        <v>0</v>
      </c>
      <c r="Y900" s="280"/>
      <c r="Z900" s="280"/>
      <c r="AA900" s="281">
        <f t="shared" si="139"/>
        <v>0</v>
      </c>
      <c r="AB900" s="281">
        <f t="shared" si="135"/>
        <v>0</v>
      </c>
      <c r="AC900" s="281">
        <f t="shared" si="132"/>
        <v>0</v>
      </c>
      <c r="AD900" s="195" t="str">
        <f>IFERROR((VLOOKUP(X900&amp;Y900&amp;Z900,'AP Scores'!$F$2:$G$1500,2,FALSE)), "")</f>
        <v/>
      </c>
      <c r="AE900" s="276"/>
      <c r="AF900" s="282"/>
      <c r="AG900" s="278">
        <f t="shared" si="133"/>
        <v>0</v>
      </c>
      <c r="AH900" s="280"/>
      <c r="AI900" s="280"/>
      <c r="AJ900" s="281" cm="1">
        <f t="array" ref="AJ900">IFERROR(_xlfn.IFS(AG900*AH900*AI900&gt;0,AG900*AH900*AI900,Q900&gt;0,Q900),0)</f>
        <v>0</v>
      </c>
      <c r="AK900" s="281">
        <f t="shared" si="136"/>
        <v>0</v>
      </c>
      <c r="AL900" s="278">
        <f t="shared" si="137"/>
        <v>0</v>
      </c>
      <c r="AM900" s="196" t="str" cm="1">
        <f t="array" ref="AM900">IFERROR(_xlfn.IFS(IFERROR(VLOOKUP(AG900&amp;AH900&amp;AI900,'AP Scores'!$F$2:$G$1500,2,FALSE),"")&lt;&gt;"",VLOOKUP(AG900&amp;AH900&amp;AI900,'AP Scores'!$F$2:$G$1500,2,FALSE),T900&lt;&gt;"",T900),"")</f>
        <v/>
      </c>
    </row>
    <row r="901" spans="1:39" ht="15">
      <c r="A901" s="106">
        <v>888</v>
      </c>
      <c r="B901" s="275"/>
      <c r="C901" s="275"/>
      <c r="D901" s="275"/>
      <c r="E901" s="203"/>
      <c r="F901" s="276"/>
      <c r="G901" s="276"/>
      <c r="H901" s="276"/>
      <c r="I901" s="277"/>
      <c r="J901" s="276"/>
      <c r="K901" s="204"/>
      <c r="L901" s="276"/>
      <c r="M901" s="276"/>
      <c r="N901" s="277"/>
      <c r="O901" s="276"/>
      <c r="P901" s="277"/>
      <c r="Q901" s="194">
        <f t="shared" si="138"/>
        <v>0</v>
      </c>
      <c r="R901" s="355">
        <f t="shared" si="134"/>
        <v>0</v>
      </c>
      <c r="S901" s="278">
        <f t="shared" si="130"/>
        <v>0</v>
      </c>
      <c r="T901" s="195" t="str">
        <f>IFERROR((VLOOKUP(I901&amp;N901&amp;P901,'AP Scores'!$F$2:$G$1500,2,FALSE)), "")</f>
        <v/>
      </c>
      <c r="U901" s="276"/>
      <c r="V901" s="279"/>
      <c r="W901" s="275"/>
      <c r="X901" s="355">
        <f t="shared" si="131"/>
        <v>0</v>
      </c>
      <c r="Y901" s="280"/>
      <c r="Z901" s="280"/>
      <c r="AA901" s="281">
        <f t="shared" si="139"/>
        <v>0</v>
      </c>
      <c r="AB901" s="281">
        <f t="shared" si="135"/>
        <v>0</v>
      </c>
      <c r="AC901" s="281">
        <f t="shared" si="132"/>
        <v>0</v>
      </c>
      <c r="AD901" s="195" t="str">
        <f>IFERROR((VLOOKUP(X901&amp;Y901&amp;Z901,'AP Scores'!$F$2:$G$1500,2,FALSE)), "")</f>
        <v/>
      </c>
      <c r="AE901" s="276"/>
      <c r="AF901" s="282"/>
      <c r="AG901" s="278">
        <f t="shared" si="133"/>
        <v>0</v>
      </c>
      <c r="AH901" s="280"/>
      <c r="AI901" s="280"/>
      <c r="AJ901" s="281" cm="1">
        <f t="array" ref="AJ901">IFERROR(_xlfn.IFS(AG901*AH901*AI901&gt;0,AG901*AH901*AI901,Q901&gt;0,Q901),0)</f>
        <v>0</v>
      </c>
      <c r="AK901" s="281">
        <f t="shared" si="136"/>
        <v>0</v>
      </c>
      <c r="AL901" s="278">
        <f t="shared" si="137"/>
        <v>0</v>
      </c>
      <c r="AM901" s="196" t="str" cm="1">
        <f t="array" ref="AM901">IFERROR(_xlfn.IFS(IFERROR(VLOOKUP(AG901&amp;AH901&amp;AI901,'AP Scores'!$F$2:$G$1500,2,FALSE),"")&lt;&gt;"",VLOOKUP(AG901&amp;AH901&amp;AI901,'AP Scores'!$F$2:$G$1500,2,FALSE),T901&lt;&gt;"",T901),"")</f>
        <v/>
      </c>
    </row>
    <row r="902" spans="1:39" ht="15">
      <c r="A902" s="106">
        <v>889</v>
      </c>
      <c r="B902" s="275"/>
      <c r="C902" s="275"/>
      <c r="D902" s="275"/>
      <c r="E902" s="203"/>
      <c r="F902" s="276"/>
      <c r="G902" s="276"/>
      <c r="H902" s="276"/>
      <c r="I902" s="277"/>
      <c r="J902" s="276"/>
      <c r="K902" s="204"/>
      <c r="L902" s="276"/>
      <c r="M902" s="276"/>
      <c r="N902" s="277"/>
      <c r="O902" s="276"/>
      <c r="P902" s="277"/>
      <c r="Q902" s="194">
        <f t="shared" si="138"/>
        <v>0</v>
      </c>
      <c r="R902" s="355">
        <f t="shared" si="134"/>
        <v>0</v>
      </c>
      <c r="S902" s="278">
        <f t="shared" si="130"/>
        <v>0</v>
      </c>
      <c r="T902" s="195" t="str">
        <f>IFERROR((VLOOKUP(I902&amp;N902&amp;P902,'AP Scores'!$F$2:$G$1500,2,FALSE)), "")</f>
        <v/>
      </c>
      <c r="U902" s="276"/>
      <c r="V902" s="279"/>
      <c r="W902" s="275"/>
      <c r="X902" s="355">
        <f t="shared" si="131"/>
        <v>0</v>
      </c>
      <c r="Y902" s="280"/>
      <c r="Z902" s="280"/>
      <c r="AA902" s="281">
        <f t="shared" si="139"/>
        <v>0</v>
      </c>
      <c r="AB902" s="281">
        <f t="shared" si="135"/>
        <v>0</v>
      </c>
      <c r="AC902" s="281">
        <f t="shared" si="132"/>
        <v>0</v>
      </c>
      <c r="AD902" s="195" t="str">
        <f>IFERROR((VLOOKUP(X902&amp;Y902&amp;Z902,'AP Scores'!$F$2:$G$1500,2,FALSE)), "")</f>
        <v/>
      </c>
      <c r="AE902" s="276"/>
      <c r="AF902" s="282"/>
      <c r="AG902" s="278">
        <f t="shared" si="133"/>
        <v>0</v>
      </c>
      <c r="AH902" s="280"/>
      <c r="AI902" s="280"/>
      <c r="AJ902" s="281" cm="1">
        <f t="array" ref="AJ902">IFERROR(_xlfn.IFS(AG902*AH902*AI902&gt;0,AG902*AH902*AI902,Q902&gt;0,Q902),0)</f>
        <v>0</v>
      </c>
      <c r="AK902" s="281">
        <f t="shared" si="136"/>
        <v>0</v>
      </c>
      <c r="AL902" s="278">
        <f t="shared" si="137"/>
        <v>0</v>
      </c>
      <c r="AM902" s="196" t="str" cm="1">
        <f t="array" ref="AM902">IFERROR(_xlfn.IFS(IFERROR(VLOOKUP(AG902&amp;AH902&amp;AI902,'AP Scores'!$F$2:$G$1500,2,FALSE),"")&lt;&gt;"",VLOOKUP(AG902&amp;AH902&amp;AI902,'AP Scores'!$F$2:$G$1500,2,FALSE),T902&lt;&gt;"",T902),"")</f>
        <v/>
      </c>
    </row>
    <row r="903" spans="1:39" ht="15">
      <c r="A903" s="106">
        <v>890</v>
      </c>
      <c r="B903" s="275"/>
      <c r="C903" s="275"/>
      <c r="D903" s="275"/>
      <c r="E903" s="203"/>
      <c r="F903" s="276"/>
      <c r="G903" s="276"/>
      <c r="H903" s="276"/>
      <c r="I903" s="277"/>
      <c r="J903" s="276"/>
      <c r="K903" s="204"/>
      <c r="L903" s="276"/>
      <c r="M903" s="276"/>
      <c r="N903" s="277"/>
      <c r="O903" s="276"/>
      <c r="P903" s="277"/>
      <c r="Q903" s="194">
        <f t="shared" si="138"/>
        <v>0</v>
      </c>
      <c r="R903" s="355">
        <f t="shared" si="134"/>
        <v>0</v>
      </c>
      <c r="S903" s="278">
        <f t="shared" si="130"/>
        <v>0</v>
      </c>
      <c r="T903" s="195" t="str">
        <f>IFERROR((VLOOKUP(I903&amp;N903&amp;P903,'AP Scores'!$F$2:$G$1500,2,FALSE)), "")</f>
        <v/>
      </c>
      <c r="U903" s="276"/>
      <c r="V903" s="279"/>
      <c r="W903" s="275"/>
      <c r="X903" s="355">
        <f t="shared" si="131"/>
        <v>0</v>
      </c>
      <c r="Y903" s="280"/>
      <c r="Z903" s="280"/>
      <c r="AA903" s="281">
        <f t="shared" si="139"/>
        <v>0</v>
      </c>
      <c r="AB903" s="281">
        <f t="shared" si="135"/>
        <v>0</v>
      </c>
      <c r="AC903" s="281">
        <f t="shared" si="132"/>
        <v>0</v>
      </c>
      <c r="AD903" s="195" t="str">
        <f>IFERROR((VLOOKUP(X903&amp;Y903&amp;Z903,'AP Scores'!$F$2:$G$1500,2,FALSE)), "")</f>
        <v/>
      </c>
      <c r="AE903" s="276"/>
      <c r="AF903" s="282"/>
      <c r="AG903" s="278">
        <f t="shared" si="133"/>
        <v>0</v>
      </c>
      <c r="AH903" s="280"/>
      <c r="AI903" s="280"/>
      <c r="AJ903" s="281" cm="1">
        <f t="array" ref="AJ903">IFERROR(_xlfn.IFS(AG903*AH903*AI903&gt;0,AG903*AH903*AI903,Q903&gt;0,Q903),0)</f>
        <v>0</v>
      </c>
      <c r="AK903" s="281">
        <f t="shared" si="136"/>
        <v>0</v>
      </c>
      <c r="AL903" s="278">
        <f t="shared" si="137"/>
        <v>0</v>
      </c>
      <c r="AM903" s="196" t="str" cm="1">
        <f t="array" ref="AM903">IFERROR(_xlfn.IFS(IFERROR(VLOOKUP(AG903&amp;AH903&amp;AI903,'AP Scores'!$F$2:$G$1500,2,FALSE),"")&lt;&gt;"",VLOOKUP(AG903&amp;AH903&amp;AI903,'AP Scores'!$F$2:$G$1500,2,FALSE),T903&lt;&gt;"",T903),"")</f>
        <v/>
      </c>
    </row>
    <row r="904" spans="1:39" ht="15">
      <c r="A904" s="106">
        <v>891</v>
      </c>
      <c r="B904" s="275"/>
      <c r="C904" s="275"/>
      <c r="D904" s="275"/>
      <c r="E904" s="203"/>
      <c r="F904" s="276"/>
      <c r="G904" s="276"/>
      <c r="H904" s="276"/>
      <c r="I904" s="277"/>
      <c r="J904" s="276"/>
      <c r="K904" s="204"/>
      <c r="L904" s="276"/>
      <c r="M904" s="276"/>
      <c r="N904" s="277"/>
      <c r="O904" s="276"/>
      <c r="P904" s="277"/>
      <c r="Q904" s="194">
        <f t="shared" si="138"/>
        <v>0</v>
      </c>
      <c r="R904" s="355">
        <f t="shared" si="134"/>
        <v>0</v>
      </c>
      <c r="S904" s="278">
        <f t="shared" si="130"/>
        <v>0</v>
      </c>
      <c r="T904" s="195" t="str">
        <f>IFERROR((VLOOKUP(I904&amp;N904&amp;P904,'AP Scores'!$F$2:$G$1500,2,FALSE)), "")</f>
        <v/>
      </c>
      <c r="U904" s="276"/>
      <c r="V904" s="279"/>
      <c r="W904" s="275"/>
      <c r="X904" s="355">
        <f t="shared" si="131"/>
        <v>0</v>
      </c>
      <c r="Y904" s="280"/>
      <c r="Z904" s="280"/>
      <c r="AA904" s="281">
        <f t="shared" si="139"/>
        <v>0</v>
      </c>
      <c r="AB904" s="281">
        <f t="shared" si="135"/>
        <v>0</v>
      </c>
      <c r="AC904" s="281">
        <f t="shared" si="132"/>
        <v>0</v>
      </c>
      <c r="AD904" s="195" t="str">
        <f>IFERROR((VLOOKUP(X904&amp;Y904&amp;Z904,'AP Scores'!$F$2:$G$1500,2,FALSE)), "")</f>
        <v/>
      </c>
      <c r="AE904" s="276"/>
      <c r="AF904" s="282"/>
      <c r="AG904" s="278">
        <f t="shared" si="133"/>
        <v>0</v>
      </c>
      <c r="AH904" s="280"/>
      <c r="AI904" s="280"/>
      <c r="AJ904" s="281" cm="1">
        <f t="array" ref="AJ904">IFERROR(_xlfn.IFS(AG904*AH904*AI904&gt;0,AG904*AH904*AI904,Q904&gt;0,Q904),0)</f>
        <v>0</v>
      </c>
      <c r="AK904" s="281">
        <f t="shared" si="136"/>
        <v>0</v>
      </c>
      <c r="AL904" s="278">
        <f t="shared" si="137"/>
        <v>0</v>
      </c>
      <c r="AM904" s="196" t="str" cm="1">
        <f t="array" ref="AM904">IFERROR(_xlfn.IFS(IFERROR(VLOOKUP(AG904&amp;AH904&amp;AI904,'AP Scores'!$F$2:$G$1500,2,FALSE),"")&lt;&gt;"",VLOOKUP(AG904&amp;AH904&amp;AI904,'AP Scores'!$F$2:$G$1500,2,FALSE),T904&lt;&gt;"",T904),"")</f>
        <v/>
      </c>
    </row>
    <row r="905" spans="1:39" ht="15">
      <c r="A905" s="106">
        <v>892</v>
      </c>
      <c r="B905" s="275"/>
      <c r="C905" s="275"/>
      <c r="D905" s="275"/>
      <c r="E905" s="203"/>
      <c r="F905" s="276"/>
      <c r="G905" s="276"/>
      <c r="H905" s="276"/>
      <c r="I905" s="277"/>
      <c r="J905" s="276"/>
      <c r="K905" s="204"/>
      <c r="L905" s="276"/>
      <c r="M905" s="276"/>
      <c r="N905" s="277"/>
      <c r="O905" s="276"/>
      <c r="P905" s="277"/>
      <c r="Q905" s="194">
        <f t="shared" si="138"/>
        <v>0</v>
      </c>
      <c r="R905" s="355">
        <f t="shared" si="134"/>
        <v>0</v>
      </c>
      <c r="S905" s="278">
        <f t="shared" si="130"/>
        <v>0</v>
      </c>
      <c r="T905" s="195" t="str">
        <f>IFERROR((VLOOKUP(I905&amp;N905&amp;P905,'AP Scores'!$F$2:$G$1500,2,FALSE)), "")</f>
        <v/>
      </c>
      <c r="U905" s="276"/>
      <c r="V905" s="279"/>
      <c r="W905" s="275"/>
      <c r="X905" s="355">
        <f t="shared" si="131"/>
        <v>0</v>
      </c>
      <c r="Y905" s="280"/>
      <c r="Z905" s="280"/>
      <c r="AA905" s="281">
        <f t="shared" si="139"/>
        <v>0</v>
      </c>
      <c r="AB905" s="281">
        <f t="shared" si="135"/>
        <v>0</v>
      </c>
      <c r="AC905" s="281">
        <f t="shared" si="132"/>
        <v>0</v>
      </c>
      <c r="AD905" s="195" t="str">
        <f>IFERROR((VLOOKUP(X905&amp;Y905&amp;Z905,'AP Scores'!$F$2:$G$1500,2,FALSE)), "")</f>
        <v/>
      </c>
      <c r="AE905" s="276"/>
      <c r="AF905" s="282"/>
      <c r="AG905" s="278">
        <f t="shared" si="133"/>
        <v>0</v>
      </c>
      <c r="AH905" s="280"/>
      <c r="AI905" s="280"/>
      <c r="AJ905" s="281" cm="1">
        <f t="array" ref="AJ905">IFERROR(_xlfn.IFS(AG905*AH905*AI905&gt;0,AG905*AH905*AI905,Q905&gt;0,Q905),0)</f>
        <v>0</v>
      </c>
      <c r="AK905" s="281">
        <f t="shared" si="136"/>
        <v>0</v>
      </c>
      <c r="AL905" s="278">
        <f t="shared" si="137"/>
        <v>0</v>
      </c>
      <c r="AM905" s="196" t="str" cm="1">
        <f t="array" ref="AM905">IFERROR(_xlfn.IFS(IFERROR(VLOOKUP(AG905&amp;AH905&amp;AI905,'AP Scores'!$F$2:$G$1500,2,FALSE),"")&lt;&gt;"",VLOOKUP(AG905&amp;AH905&amp;AI905,'AP Scores'!$F$2:$G$1500,2,FALSE),T905&lt;&gt;"",T905),"")</f>
        <v/>
      </c>
    </row>
    <row r="906" spans="1:39" ht="15">
      <c r="A906" s="106">
        <v>893</v>
      </c>
      <c r="B906" s="275"/>
      <c r="C906" s="275"/>
      <c r="D906" s="275"/>
      <c r="E906" s="203"/>
      <c r="F906" s="276"/>
      <c r="G906" s="276"/>
      <c r="H906" s="276"/>
      <c r="I906" s="277"/>
      <c r="J906" s="276"/>
      <c r="K906" s="204"/>
      <c r="L906" s="276"/>
      <c r="M906" s="276"/>
      <c r="N906" s="277"/>
      <c r="O906" s="276"/>
      <c r="P906" s="277"/>
      <c r="Q906" s="194">
        <f t="shared" si="138"/>
        <v>0</v>
      </c>
      <c r="R906" s="355">
        <f t="shared" si="134"/>
        <v>0</v>
      </c>
      <c r="S906" s="278">
        <f t="shared" si="130"/>
        <v>0</v>
      </c>
      <c r="T906" s="195" t="str">
        <f>IFERROR((VLOOKUP(I906&amp;N906&amp;P906,'AP Scores'!$F$2:$G$1500,2,FALSE)), "")</f>
        <v/>
      </c>
      <c r="U906" s="276"/>
      <c r="V906" s="279"/>
      <c r="W906" s="275"/>
      <c r="X906" s="355">
        <f t="shared" si="131"/>
        <v>0</v>
      </c>
      <c r="Y906" s="280"/>
      <c r="Z906" s="280"/>
      <c r="AA906" s="281">
        <f t="shared" si="139"/>
        <v>0</v>
      </c>
      <c r="AB906" s="281">
        <f t="shared" si="135"/>
        <v>0</v>
      </c>
      <c r="AC906" s="281">
        <f t="shared" si="132"/>
        <v>0</v>
      </c>
      <c r="AD906" s="195" t="str">
        <f>IFERROR((VLOOKUP(X906&amp;Y906&amp;Z906,'AP Scores'!$F$2:$G$1500,2,FALSE)), "")</f>
        <v/>
      </c>
      <c r="AE906" s="276"/>
      <c r="AF906" s="282"/>
      <c r="AG906" s="278">
        <f t="shared" si="133"/>
        <v>0</v>
      </c>
      <c r="AH906" s="280"/>
      <c r="AI906" s="280"/>
      <c r="AJ906" s="281" cm="1">
        <f t="array" ref="AJ906">IFERROR(_xlfn.IFS(AG906*AH906*AI906&gt;0,AG906*AH906*AI906,Q906&gt;0,Q906),0)</f>
        <v>0</v>
      </c>
      <c r="AK906" s="281">
        <f t="shared" si="136"/>
        <v>0</v>
      </c>
      <c r="AL906" s="278">
        <f t="shared" si="137"/>
        <v>0</v>
      </c>
      <c r="AM906" s="196" t="str" cm="1">
        <f t="array" ref="AM906">IFERROR(_xlfn.IFS(IFERROR(VLOOKUP(AG906&amp;AH906&amp;AI906,'AP Scores'!$F$2:$G$1500,2,FALSE),"")&lt;&gt;"",VLOOKUP(AG906&amp;AH906&amp;AI906,'AP Scores'!$F$2:$G$1500,2,FALSE),T906&lt;&gt;"",T906),"")</f>
        <v/>
      </c>
    </row>
    <row r="907" spans="1:39" ht="15">
      <c r="A907" s="106">
        <v>894</v>
      </c>
      <c r="B907" s="275"/>
      <c r="C907" s="275"/>
      <c r="D907" s="275"/>
      <c r="E907" s="203"/>
      <c r="F907" s="276"/>
      <c r="G907" s="276"/>
      <c r="H907" s="276"/>
      <c r="I907" s="277"/>
      <c r="J907" s="276"/>
      <c r="K907" s="204"/>
      <c r="L907" s="276"/>
      <c r="M907" s="276"/>
      <c r="N907" s="277"/>
      <c r="O907" s="276"/>
      <c r="P907" s="277"/>
      <c r="Q907" s="194">
        <f t="shared" si="138"/>
        <v>0</v>
      </c>
      <c r="R907" s="355">
        <f t="shared" si="134"/>
        <v>0</v>
      </c>
      <c r="S907" s="278">
        <f t="shared" si="130"/>
        <v>0</v>
      </c>
      <c r="T907" s="195" t="str">
        <f>IFERROR((VLOOKUP(I907&amp;N907&amp;P907,'AP Scores'!$F$2:$G$1500,2,FALSE)), "")</f>
        <v/>
      </c>
      <c r="U907" s="276"/>
      <c r="V907" s="279"/>
      <c r="W907" s="275"/>
      <c r="X907" s="355">
        <f t="shared" si="131"/>
        <v>0</v>
      </c>
      <c r="Y907" s="280"/>
      <c r="Z907" s="280"/>
      <c r="AA907" s="281">
        <f t="shared" si="139"/>
        <v>0</v>
      </c>
      <c r="AB907" s="281">
        <f t="shared" si="135"/>
        <v>0</v>
      </c>
      <c r="AC907" s="281">
        <f t="shared" si="132"/>
        <v>0</v>
      </c>
      <c r="AD907" s="195" t="str">
        <f>IFERROR((VLOOKUP(X907&amp;Y907&amp;Z907,'AP Scores'!$F$2:$G$1500,2,FALSE)), "")</f>
        <v/>
      </c>
      <c r="AE907" s="276"/>
      <c r="AF907" s="282"/>
      <c r="AG907" s="278">
        <f t="shared" si="133"/>
        <v>0</v>
      </c>
      <c r="AH907" s="280"/>
      <c r="AI907" s="280"/>
      <c r="AJ907" s="281" cm="1">
        <f t="array" ref="AJ907">IFERROR(_xlfn.IFS(AG907*AH907*AI907&gt;0,AG907*AH907*AI907,Q907&gt;0,Q907),0)</f>
        <v>0</v>
      </c>
      <c r="AK907" s="281">
        <f t="shared" si="136"/>
        <v>0</v>
      </c>
      <c r="AL907" s="278">
        <f t="shared" si="137"/>
        <v>0</v>
      </c>
      <c r="AM907" s="196" t="str" cm="1">
        <f t="array" ref="AM907">IFERROR(_xlfn.IFS(IFERROR(VLOOKUP(AG907&amp;AH907&amp;AI907,'AP Scores'!$F$2:$G$1500,2,FALSE),"")&lt;&gt;"",VLOOKUP(AG907&amp;AH907&amp;AI907,'AP Scores'!$F$2:$G$1500,2,FALSE),T907&lt;&gt;"",T907),"")</f>
        <v/>
      </c>
    </row>
    <row r="908" spans="1:39" ht="15">
      <c r="A908" s="106">
        <v>895</v>
      </c>
      <c r="B908" s="275"/>
      <c r="C908" s="275"/>
      <c r="D908" s="275"/>
      <c r="E908" s="203"/>
      <c r="F908" s="276"/>
      <c r="G908" s="276"/>
      <c r="H908" s="276"/>
      <c r="I908" s="277"/>
      <c r="J908" s="276"/>
      <c r="K908" s="204"/>
      <c r="L908" s="276"/>
      <c r="M908" s="276"/>
      <c r="N908" s="277"/>
      <c r="O908" s="276"/>
      <c r="P908" s="277"/>
      <c r="Q908" s="194">
        <f t="shared" si="138"/>
        <v>0</v>
      </c>
      <c r="R908" s="355">
        <f t="shared" si="134"/>
        <v>0</v>
      </c>
      <c r="S908" s="278">
        <f t="shared" si="130"/>
        <v>0</v>
      </c>
      <c r="T908" s="195" t="str">
        <f>IFERROR((VLOOKUP(I908&amp;N908&amp;P908,'AP Scores'!$F$2:$G$1500,2,FALSE)), "")</f>
        <v/>
      </c>
      <c r="U908" s="276"/>
      <c r="V908" s="279"/>
      <c r="W908" s="275"/>
      <c r="X908" s="355">
        <f t="shared" si="131"/>
        <v>0</v>
      </c>
      <c r="Y908" s="280"/>
      <c r="Z908" s="280"/>
      <c r="AA908" s="281">
        <f t="shared" si="139"/>
        <v>0</v>
      </c>
      <c r="AB908" s="281">
        <f t="shared" si="135"/>
        <v>0</v>
      </c>
      <c r="AC908" s="281">
        <f t="shared" si="132"/>
        <v>0</v>
      </c>
      <c r="AD908" s="195" t="str">
        <f>IFERROR((VLOOKUP(X908&amp;Y908&amp;Z908,'AP Scores'!$F$2:$G$1500,2,FALSE)), "")</f>
        <v/>
      </c>
      <c r="AE908" s="276"/>
      <c r="AF908" s="282"/>
      <c r="AG908" s="278">
        <f t="shared" si="133"/>
        <v>0</v>
      </c>
      <c r="AH908" s="280"/>
      <c r="AI908" s="280"/>
      <c r="AJ908" s="281" cm="1">
        <f t="array" ref="AJ908">IFERROR(_xlfn.IFS(AG908*AH908*AI908&gt;0,AG908*AH908*AI908,Q908&gt;0,Q908),0)</f>
        <v>0</v>
      </c>
      <c r="AK908" s="281">
        <f t="shared" si="136"/>
        <v>0</v>
      </c>
      <c r="AL908" s="278">
        <f t="shared" si="137"/>
        <v>0</v>
      </c>
      <c r="AM908" s="196" t="str" cm="1">
        <f t="array" ref="AM908">IFERROR(_xlfn.IFS(IFERROR(VLOOKUP(AG908&amp;AH908&amp;AI908,'AP Scores'!$F$2:$G$1500,2,FALSE),"")&lt;&gt;"",VLOOKUP(AG908&amp;AH908&amp;AI908,'AP Scores'!$F$2:$G$1500,2,FALSE),T908&lt;&gt;"",T908),"")</f>
        <v/>
      </c>
    </row>
    <row r="909" spans="1:39" ht="15">
      <c r="A909" s="106">
        <v>896</v>
      </c>
      <c r="B909" s="275"/>
      <c r="C909" s="275"/>
      <c r="D909" s="275"/>
      <c r="E909" s="203"/>
      <c r="F909" s="276"/>
      <c r="G909" s="276"/>
      <c r="H909" s="276"/>
      <c r="I909" s="277"/>
      <c r="J909" s="276"/>
      <c r="K909" s="204"/>
      <c r="L909" s="276"/>
      <c r="M909" s="276"/>
      <c r="N909" s="277"/>
      <c r="O909" s="276"/>
      <c r="P909" s="277"/>
      <c r="Q909" s="194">
        <f t="shared" si="138"/>
        <v>0</v>
      </c>
      <c r="R909" s="355">
        <f t="shared" si="134"/>
        <v>0</v>
      </c>
      <c r="S909" s="278">
        <f t="shared" si="130"/>
        <v>0</v>
      </c>
      <c r="T909" s="195" t="str">
        <f>IFERROR((VLOOKUP(I909&amp;N909&amp;P909,'AP Scores'!$F$2:$G$1500,2,FALSE)), "")</f>
        <v/>
      </c>
      <c r="U909" s="276"/>
      <c r="V909" s="279"/>
      <c r="W909" s="275"/>
      <c r="X909" s="355">
        <f t="shared" si="131"/>
        <v>0</v>
      </c>
      <c r="Y909" s="280"/>
      <c r="Z909" s="280"/>
      <c r="AA909" s="281">
        <f t="shared" si="139"/>
        <v>0</v>
      </c>
      <c r="AB909" s="281">
        <f t="shared" si="135"/>
        <v>0</v>
      </c>
      <c r="AC909" s="281">
        <f t="shared" si="132"/>
        <v>0</v>
      </c>
      <c r="AD909" s="195" t="str">
        <f>IFERROR((VLOOKUP(X909&amp;Y909&amp;Z909,'AP Scores'!$F$2:$G$1500,2,FALSE)), "")</f>
        <v/>
      </c>
      <c r="AE909" s="276"/>
      <c r="AF909" s="282"/>
      <c r="AG909" s="278">
        <f t="shared" si="133"/>
        <v>0</v>
      </c>
      <c r="AH909" s="280"/>
      <c r="AI909" s="280"/>
      <c r="AJ909" s="281" cm="1">
        <f t="array" ref="AJ909">IFERROR(_xlfn.IFS(AG909*AH909*AI909&gt;0,AG909*AH909*AI909,Q909&gt;0,Q909),0)</f>
        <v>0</v>
      </c>
      <c r="AK909" s="281">
        <f t="shared" si="136"/>
        <v>0</v>
      </c>
      <c r="AL909" s="278">
        <f t="shared" si="137"/>
        <v>0</v>
      </c>
      <c r="AM909" s="196" t="str" cm="1">
        <f t="array" ref="AM909">IFERROR(_xlfn.IFS(IFERROR(VLOOKUP(AG909&amp;AH909&amp;AI909,'AP Scores'!$F$2:$G$1500,2,FALSE),"")&lt;&gt;"",VLOOKUP(AG909&amp;AH909&amp;AI909,'AP Scores'!$F$2:$G$1500,2,FALSE),T909&lt;&gt;"",T909),"")</f>
        <v/>
      </c>
    </row>
    <row r="910" spans="1:39" ht="15">
      <c r="A910" s="106">
        <v>897</v>
      </c>
      <c r="B910" s="275"/>
      <c r="C910" s="275"/>
      <c r="D910" s="275"/>
      <c r="E910" s="203"/>
      <c r="F910" s="276"/>
      <c r="G910" s="276"/>
      <c r="H910" s="276"/>
      <c r="I910" s="277"/>
      <c r="J910" s="276"/>
      <c r="K910" s="204"/>
      <c r="L910" s="276"/>
      <c r="M910" s="276"/>
      <c r="N910" s="277"/>
      <c r="O910" s="276"/>
      <c r="P910" s="277"/>
      <c r="Q910" s="194">
        <f t="shared" si="138"/>
        <v>0</v>
      </c>
      <c r="R910" s="355">
        <f t="shared" si="134"/>
        <v>0</v>
      </c>
      <c r="S910" s="278">
        <f t="shared" ref="S910:S973" si="140">I910*N910</f>
        <v>0</v>
      </c>
      <c r="T910" s="195" t="str">
        <f>IFERROR((VLOOKUP(I910&amp;N910&amp;P910,'AP Scores'!$F$2:$G$1500,2,FALSE)), "")</f>
        <v/>
      </c>
      <c r="U910" s="276"/>
      <c r="V910" s="279"/>
      <c r="W910" s="275"/>
      <c r="X910" s="355">
        <f t="shared" ref="X910:X973" si="141">I910</f>
        <v>0</v>
      </c>
      <c r="Y910" s="280"/>
      <c r="Z910" s="280"/>
      <c r="AA910" s="281">
        <f t="shared" si="139"/>
        <v>0</v>
      </c>
      <c r="AB910" s="281">
        <f t="shared" si="135"/>
        <v>0</v>
      </c>
      <c r="AC910" s="281">
        <f t="shared" ref="AC910:AC975" si="142">X910*Y910</f>
        <v>0</v>
      </c>
      <c r="AD910" s="195" t="str">
        <f>IFERROR((VLOOKUP(X910&amp;Y910&amp;Z910,'AP Scores'!$F$2:$G$1500,2,FALSE)), "")</f>
        <v/>
      </c>
      <c r="AE910" s="276"/>
      <c r="AF910" s="282"/>
      <c r="AG910" s="278">
        <f t="shared" ref="AG910:AG973" si="143">I910</f>
        <v>0</v>
      </c>
      <c r="AH910" s="280"/>
      <c r="AI910" s="280"/>
      <c r="AJ910" s="281" cm="1">
        <f t="array" ref="AJ910">IFERROR(_xlfn.IFS(AG910*AH910*AI910&gt;0,AG910*AH910*AI910,Q910&gt;0,Q910),0)</f>
        <v>0</v>
      </c>
      <c r="AK910" s="281">
        <f t="shared" si="136"/>
        <v>0</v>
      </c>
      <c r="AL910" s="278">
        <f t="shared" si="137"/>
        <v>0</v>
      </c>
      <c r="AM910" s="196" t="str" cm="1">
        <f t="array" ref="AM910">IFERROR(_xlfn.IFS(IFERROR(VLOOKUP(AG910&amp;AH910&amp;AI910,'AP Scores'!$F$2:$G$1500,2,FALSE),"")&lt;&gt;"",VLOOKUP(AG910&amp;AH910&amp;AI910,'AP Scores'!$F$2:$G$1500,2,FALSE),T910&lt;&gt;"",T910),"")</f>
        <v/>
      </c>
    </row>
    <row r="911" spans="1:39" ht="15">
      <c r="A911" s="106">
        <v>898</v>
      </c>
      <c r="B911" s="275"/>
      <c r="C911" s="275"/>
      <c r="D911" s="275"/>
      <c r="E911" s="203"/>
      <c r="F911" s="276"/>
      <c r="G911" s="276"/>
      <c r="H911" s="276"/>
      <c r="I911" s="277"/>
      <c r="J911" s="276"/>
      <c r="K911" s="204"/>
      <c r="L911" s="276"/>
      <c r="M911" s="276"/>
      <c r="N911" s="277"/>
      <c r="O911" s="276"/>
      <c r="P911" s="277"/>
      <c r="Q911" s="194">
        <f t="shared" si="138"/>
        <v>0</v>
      </c>
      <c r="R911" s="355">
        <f t="shared" ref="R911:R974" si="144">I911*P911</f>
        <v>0</v>
      </c>
      <c r="S911" s="278">
        <f t="shared" si="140"/>
        <v>0</v>
      </c>
      <c r="T911" s="195" t="str">
        <f>IFERROR((VLOOKUP(I911&amp;N911&amp;P911,'AP Scores'!$F$2:$G$1500,2,FALSE)), "")</f>
        <v/>
      </c>
      <c r="U911" s="276"/>
      <c r="V911" s="279"/>
      <c r="W911" s="275"/>
      <c r="X911" s="355">
        <f t="shared" si="141"/>
        <v>0</v>
      </c>
      <c r="Y911" s="280"/>
      <c r="Z911" s="280"/>
      <c r="AA911" s="281">
        <f t="shared" si="139"/>
        <v>0</v>
      </c>
      <c r="AB911" s="281">
        <f t="shared" ref="AB911:AB974" si="145">X911*Z911</f>
        <v>0</v>
      </c>
      <c r="AC911" s="281">
        <f t="shared" si="142"/>
        <v>0</v>
      </c>
      <c r="AD911" s="195" t="str">
        <f>IFERROR((VLOOKUP(X911&amp;Y911&amp;Z911,'AP Scores'!$F$2:$G$1500,2,FALSE)), "")</f>
        <v/>
      </c>
      <c r="AE911" s="276"/>
      <c r="AF911" s="282"/>
      <c r="AG911" s="278">
        <f t="shared" si="143"/>
        <v>0</v>
      </c>
      <c r="AH911" s="280"/>
      <c r="AI911" s="280"/>
      <c r="AJ911" s="281" cm="1">
        <f t="array" ref="AJ911">IFERROR(_xlfn.IFS(AG911*AH911*AI911&gt;0,AG911*AH911*AI911,Q911&gt;0,Q911),0)</f>
        <v>0</v>
      </c>
      <c r="AK911" s="281">
        <f t="shared" ref="AK911:AK974" si="146">AG911*AI911</f>
        <v>0</v>
      </c>
      <c r="AL911" s="278">
        <f t="shared" ref="AL911:AL974" si="147">AG911*AH911</f>
        <v>0</v>
      </c>
      <c r="AM911" s="196" t="str" cm="1">
        <f t="array" ref="AM911">IFERROR(_xlfn.IFS(IFERROR(VLOOKUP(AG911&amp;AH911&amp;AI911,'AP Scores'!$F$2:$G$1500,2,FALSE),"")&lt;&gt;"",VLOOKUP(AG911&amp;AH911&amp;AI911,'AP Scores'!$F$2:$G$1500,2,FALSE),T911&lt;&gt;"",T911),"")</f>
        <v/>
      </c>
    </row>
    <row r="912" spans="1:39" ht="15">
      <c r="A912" s="106">
        <v>899</v>
      </c>
      <c r="B912" s="275"/>
      <c r="C912" s="275"/>
      <c r="D912" s="275"/>
      <c r="E912" s="203"/>
      <c r="F912" s="276"/>
      <c r="G912" s="276"/>
      <c r="H912" s="276"/>
      <c r="I912" s="277"/>
      <c r="J912" s="276"/>
      <c r="K912" s="204"/>
      <c r="L912" s="276"/>
      <c r="M912" s="276"/>
      <c r="N912" s="277"/>
      <c r="O912" s="276"/>
      <c r="P912" s="277"/>
      <c r="Q912" s="194">
        <f t="shared" ref="Q912:Q975" si="148">I912*N912*P912</f>
        <v>0</v>
      </c>
      <c r="R912" s="355">
        <f t="shared" si="144"/>
        <v>0</v>
      </c>
      <c r="S912" s="278">
        <f t="shared" si="140"/>
        <v>0</v>
      </c>
      <c r="T912" s="195" t="str">
        <f>IFERROR((VLOOKUP(I912&amp;N912&amp;P912,'AP Scores'!$F$2:$G$1500,2,FALSE)), "")</f>
        <v/>
      </c>
      <c r="U912" s="276"/>
      <c r="V912" s="279"/>
      <c r="W912" s="275"/>
      <c r="X912" s="355">
        <f t="shared" si="141"/>
        <v>0</v>
      </c>
      <c r="Y912" s="280"/>
      <c r="Z912" s="280"/>
      <c r="AA912" s="281">
        <f t="shared" ref="AA912:AA975" si="149">X912*Y912*Z912</f>
        <v>0</v>
      </c>
      <c r="AB912" s="281">
        <f t="shared" si="145"/>
        <v>0</v>
      </c>
      <c r="AC912" s="281">
        <f t="shared" si="142"/>
        <v>0</v>
      </c>
      <c r="AD912" s="195" t="str">
        <f>IFERROR((VLOOKUP(X912&amp;Y912&amp;Z912,'AP Scores'!$F$2:$G$1500,2,FALSE)), "")</f>
        <v/>
      </c>
      <c r="AE912" s="276"/>
      <c r="AF912" s="282"/>
      <c r="AG912" s="278">
        <f t="shared" si="143"/>
        <v>0</v>
      </c>
      <c r="AH912" s="280"/>
      <c r="AI912" s="280"/>
      <c r="AJ912" s="281" cm="1">
        <f t="array" ref="AJ912">IFERROR(_xlfn.IFS(AG912*AH912*AI912&gt;0,AG912*AH912*AI912,Q912&gt;0,Q912),0)</f>
        <v>0</v>
      </c>
      <c r="AK912" s="281">
        <f t="shared" si="146"/>
        <v>0</v>
      </c>
      <c r="AL912" s="278">
        <f t="shared" si="147"/>
        <v>0</v>
      </c>
      <c r="AM912" s="196" t="str" cm="1">
        <f t="array" ref="AM912">IFERROR(_xlfn.IFS(IFERROR(VLOOKUP(AG912&amp;AH912&amp;AI912,'AP Scores'!$F$2:$G$1500,2,FALSE),"")&lt;&gt;"",VLOOKUP(AG912&amp;AH912&amp;AI912,'AP Scores'!$F$2:$G$1500,2,FALSE),T912&lt;&gt;"",T912),"")</f>
        <v/>
      </c>
    </row>
    <row r="913" spans="1:39" ht="15">
      <c r="A913" s="106">
        <v>900</v>
      </c>
      <c r="B913" s="275"/>
      <c r="C913" s="275"/>
      <c r="D913" s="275"/>
      <c r="E913" s="203"/>
      <c r="F913" s="276"/>
      <c r="G913" s="276"/>
      <c r="H913" s="276"/>
      <c r="I913" s="277"/>
      <c r="J913" s="276"/>
      <c r="K913" s="204"/>
      <c r="L913" s="276"/>
      <c r="M913" s="276"/>
      <c r="N913" s="277"/>
      <c r="O913" s="276"/>
      <c r="P913" s="277"/>
      <c r="Q913" s="194">
        <f t="shared" si="148"/>
        <v>0</v>
      </c>
      <c r="R913" s="355">
        <f t="shared" si="144"/>
        <v>0</v>
      </c>
      <c r="S913" s="278">
        <f t="shared" si="140"/>
        <v>0</v>
      </c>
      <c r="T913" s="195" t="str">
        <f>IFERROR((VLOOKUP(I913&amp;N913&amp;P913,'AP Scores'!$F$2:$G$1500,2,FALSE)), "")</f>
        <v/>
      </c>
      <c r="U913" s="276"/>
      <c r="V913" s="279"/>
      <c r="W913" s="275"/>
      <c r="X913" s="355">
        <f t="shared" si="141"/>
        <v>0</v>
      </c>
      <c r="Y913" s="280"/>
      <c r="Z913" s="280"/>
      <c r="AA913" s="281">
        <f t="shared" si="149"/>
        <v>0</v>
      </c>
      <c r="AB913" s="281">
        <f t="shared" si="145"/>
        <v>0</v>
      </c>
      <c r="AC913" s="281">
        <f t="shared" si="142"/>
        <v>0</v>
      </c>
      <c r="AD913" s="195" t="str">
        <f>IFERROR((VLOOKUP(X913&amp;Y913&amp;Z913,'AP Scores'!$F$2:$G$1500,2,FALSE)), "")</f>
        <v/>
      </c>
      <c r="AE913" s="276"/>
      <c r="AF913" s="282"/>
      <c r="AG913" s="278">
        <f t="shared" si="143"/>
        <v>0</v>
      </c>
      <c r="AH913" s="280"/>
      <c r="AI913" s="280"/>
      <c r="AJ913" s="281" cm="1">
        <f t="array" ref="AJ913">IFERROR(_xlfn.IFS(AG913*AH913*AI913&gt;0,AG913*AH913*AI913,Q913&gt;0,Q913),0)</f>
        <v>0</v>
      </c>
      <c r="AK913" s="281">
        <f t="shared" si="146"/>
        <v>0</v>
      </c>
      <c r="AL913" s="278">
        <f t="shared" si="147"/>
        <v>0</v>
      </c>
      <c r="AM913" s="196" t="str" cm="1">
        <f t="array" ref="AM913">IFERROR(_xlfn.IFS(IFERROR(VLOOKUP(AG913&amp;AH913&amp;AI913,'AP Scores'!$F$2:$G$1500,2,FALSE),"")&lt;&gt;"",VLOOKUP(AG913&amp;AH913&amp;AI913,'AP Scores'!$F$2:$G$1500,2,FALSE),T913&lt;&gt;"",T913),"")</f>
        <v/>
      </c>
    </row>
    <row r="914" spans="1:39" ht="15">
      <c r="A914" s="106">
        <v>901</v>
      </c>
      <c r="B914" s="275"/>
      <c r="C914" s="275"/>
      <c r="D914" s="275"/>
      <c r="E914" s="203"/>
      <c r="F914" s="276"/>
      <c r="G914" s="276"/>
      <c r="H914" s="276"/>
      <c r="I914" s="277"/>
      <c r="J914" s="276"/>
      <c r="K914" s="204"/>
      <c r="L914" s="276"/>
      <c r="M914" s="276"/>
      <c r="N914" s="277"/>
      <c r="O914" s="276"/>
      <c r="P914" s="277"/>
      <c r="Q914" s="194">
        <f t="shared" si="148"/>
        <v>0</v>
      </c>
      <c r="R914" s="355">
        <f t="shared" si="144"/>
        <v>0</v>
      </c>
      <c r="S914" s="278">
        <f t="shared" si="140"/>
        <v>0</v>
      </c>
      <c r="T914" s="195" t="str">
        <f>IFERROR((VLOOKUP(I914&amp;N914&amp;P914,'AP Scores'!$F$2:$G$1500,2,FALSE)), "")</f>
        <v/>
      </c>
      <c r="U914" s="276"/>
      <c r="V914" s="279"/>
      <c r="W914" s="275"/>
      <c r="X914" s="355">
        <f t="shared" si="141"/>
        <v>0</v>
      </c>
      <c r="Y914" s="280"/>
      <c r="Z914" s="280"/>
      <c r="AA914" s="281">
        <f t="shared" si="149"/>
        <v>0</v>
      </c>
      <c r="AB914" s="281">
        <f t="shared" si="145"/>
        <v>0</v>
      </c>
      <c r="AC914" s="281">
        <f t="shared" si="142"/>
        <v>0</v>
      </c>
      <c r="AD914" s="195" t="str">
        <f>IFERROR((VLOOKUP(X914&amp;Y914&amp;Z914,'AP Scores'!$F$2:$G$1500,2,FALSE)), "")</f>
        <v/>
      </c>
      <c r="AE914" s="276"/>
      <c r="AF914" s="282"/>
      <c r="AG914" s="278">
        <f t="shared" si="143"/>
        <v>0</v>
      </c>
      <c r="AH914" s="280"/>
      <c r="AI914" s="280"/>
      <c r="AJ914" s="281" cm="1">
        <f t="array" ref="AJ914">IFERROR(_xlfn.IFS(AG914*AH914*AI914&gt;0,AG914*AH914*AI914,Q914&gt;0,Q914),0)</f>
        <v>0</v>
      </c>
      <c r="AK914" s="281">
        <f t="shared" si="146"/>
        <v>0</v>
      </c>
      <c r="AL914" s="278">
        <f t="shared" si="147"/>
        <v>0</v>
      </c>
      <c r="AM914" s="196" t="str" cm="1">
        <f t="array" ref="AM914">IFERROR(_xlfn.IFS(IFERROR(VLOOKUP(AG914&amp;AH914&amp;AI914,'AP Scores'!$F$2:$G$1500,2,FALSE),"")&lt;&gt;"",VLOOKUP(AG914&amp;AH914&amp;AI914,'AP Scores'!$F$2:$G$1500,2,FALSE),T914&lt;&gt;"",T914),"")</f>
        <v/>
      </c>
    </row>
    <row r="915" spans="1:39" ht="15">
      <c r="A915" s="106">
        <v>902</v>
      </c>
      <c r="B915" s="275"/>
      <c r="C915" s="275"/>
      <c r="D915" s="275"/>
      <c r="E915" s="203"/>
      <c r="F915" s="276"/>
      <c r="G915" s="276"/>
      <c r="H915" s="276"/>
      <c r="I915" s="277"/>
      <c r="J915" s="276"/>
      <c r="K915" s="204"/>
      <c r="L915" s="276"/>
      <c r="M915" s="276"/>
      <c r="N915" s="277"/>
      <c r="O915" s="276"/>
      <c r="P915" s="277"/>
      <c r="Q915" s="194">
        <f t="shared" si="148"/>
        <v>0</v>
      </c>
      <c r="R915" s="355">
        <f t="shared" si="144"/>
        <v>0</v>
      </c>
      <c r="S915" s="278">
        <f t="shared" si="140"/>
        <v>0</v>
      </c>
      <c r="T915" s="195" t="str">
        <f>IFERROR((VLOOKUP(I915&amp;N915&amp;P915,'AP Scores'!$F$2:$G$1500,2,FALSE)), "")</f>
        <v/>
      </c>
      <c r="U915" s="276"/>
      <c r="V915" s="279"/>
      <c r="W915" s="275"/>
      <c r="X915" s="355">
        <f t="shared" si="141"/>
        <v>0</v>
      </c>
      <c r="Y915" s="280"/>
      <c r="Z915" s="280"/>
      <c r="AA915" s="281">
        <f t="shared" si="149"/>
        <v>0</v>
      </c>
      <c r="AB915" s="281">
        <f t="shared" si="145"/>
        <v>0</v>
      </c>
      <c r="AC915" s="281">
        <f t="shared" si="142"/>
        <v>0</v>
      </c>
      <c r="AD915" s="195" t="str">
        <f>IFERROR((VLOOKUP(X915&amp;Y915&amp;Z915,'AP Scores'!$F$2:$G$1500,2,FALSE)), "")</f>
        <v/>
      </c>
      <c r="AE915" s="276"/>
      <c r="AF915" s="282"/>
      <c r="AG915" s="278">
        <f t="shared" si="143"/>
        <v>0</v>
      </c>
      <c r="AH915" s="280"/>
      <c r="AI915" s="280"/>
      <c r="AJ915" s="281" cm="1">
        <f t="array" ref="AJ915">IFERROR(_xlfn.IFS(AG915*AH915*AI915&gt;0,AG915*AH915*AI915,Q915&gt;0,Q915),0)</f>
        <v>0</v>
      </c>
      <c r="AK915" s="281">
        <f t="shared" si="146"/>
        <v>0</v>
      </c>
      <c r="AL915" s="278">
        <f t="shared" si="147"/>
        <v>0</v>
      </c>
      <c r="AM915" s="196" t="str" cm="1">
        <f t="array" ref="AM915">IFERROR(_xlfn.IFS(IFERROR(VLOOKUP(AG915&amp;AH915&amp;AI915,'AP Scores'!$F$2:$G$1500,2,FALSE),"")&lt;&gt;"",VLOOKUP(AG915&amp;AH915&amp;AI915,'AP Scores'!$F$2:$G$1500,2,FALSE),T915&lt;&gt;"",T915),"")</f>
        <v/>
      </c>
    </row>
    <row r="916" spans="1:39" ht="15">
      <c r="A916" s="106">
        <v>903</v>
      </c>
      <c r="B916" s="275"/>
      <c r="C916" s="275"/>
      <c r="D916" s="275"/>
      <c r="E916" s="203"/>
      <c r="F916" s="276"/>
      <c r="G916" s="276"/>
      <c r="H916" s="276"/>
      <c r="I916" s="277"/>
      <c r="J916" s="276"/>
      <c r="K916" s="204"/>
      <c r="L916" s="276"/>
      <c r="M916" s="276"/>
      <c r="N916" s="277"/>
      <c r="O916" s="276"/>
      <c r="P916" s="277"/>
      <c r="Q916" s="194">
        <f t="shared" si="148"/>
        <v>0</v>
      </c>
      <c r="R916" s="355">
        <f t="shared" si="144"/>
        <v>0</v>
      </c>
      <c r="S916" s="278">
        <f t="shared" si="140"/>
        <v>0</v>
      </c>
      <c r="T916" s="195" t="str">
        <f>IFERROR((VLOOKUP(I916&amp;N916&amp;P916,'AP Scores'!$F$2:$G$1500,2,FALSE)), "")</f>
        <v/>
      </c>
      <c r="U916" s="276"/>
      <c r="V916" s="279"/>
      <c r="W916" s="275"/>
      <c r="X916" s="355">
        <f t="shared" si="141"/>
        <v>0</v>
      </c>
      <c r="Y916" s="280"/>
      <c r="Z916" s="280"/>
      <c r="AA916" s="281">
        <f t="shared" si="149"/>
        <v>0</v>
      </c>
      <c r="AB916" s="281">
        <f t="shared" si="145"/>
        <v>0</v>
      </c>
      <c r="AC916" s="281">
        <f t="shared" si="142"/>
        <v>0</v>
      </c>
      <c r="AD916" s="195" t="str">
        <f>IFERROR((VLOOKUP(X916&amp;Y916&amp;Z916,'AP Scores'!$F$2:$G$1500,2,FALSE)), "")</f>
        <v/>
      </c>
      <c r="AE916" s="276"/>
      <c r="AF916" s="282"/>
      <c r="AG916" s="278">
        <f t="shared" si="143"/>
        <v>0</v>
      </c>
      <c r="AH916" s="280"/>
      <c r="AI916" s="280"/>
      <c r="AJ916" s="281" cm="1">
        <f t="array" ref="AJ916">IFERROR(_xlfn.IFS(AG916*AH916*AI916&gt;0,AG916*AH916*AI916,Q916&gt;0,Q916),0)</f>
        <v>0</v>
      </c>
      <c r="AK916" s="281">
        <f t="shared" si="146"/>
        <v>0</v>
      </c>
      <c r="AL916" s="278">
        <f t="shared" si="147"/>
        <v>0</v>
      </c>
      <c r="AM916" s="196" t="str" cm="1">
        <f t="array" ref="AM916">IFERROR(_xlfn.IFS(IFERROR(VLOOKUP(AG916&amp;AH916&amp;AI916,'AP Scores'!$F$2:$G$1500,2,FALSE),"")&lt;&gt;"",VLOOKUP(AG916&amp;AH916&amp;AI916,'AP Scores'!$F$2:$G$1500,2,FALSE),T916&lt;&gt;"",T916),"")</f>
        <v/>
      </c>
    </row>
    <row r="917" spans="1:39" ht="15">
      <c r="A917" s="106">
        <v>904</v>
      </c>
      <c r="B917" s="275"/>
      <c r="C917" s="275"/>
      <c r="D917" s="275"/>
      <c r="E917" s="203"/>
      <c r="F917" s="276"/>
      <c r="G917" s="276"/>
      <c r="H917" s="276"/>
      <c r="I917" s="277"/>
      <c r="J917" s="276"/>
      <c r="K917" s="204"/>
      <c r="L917" s="276"/>
      <c r="M917" s="276"/>
      <c r="N917" s="277"/>
      <c r="O917" s="276"/>
      <c r="P917" s="277"/>
      <c r="Q917" s="194">
        <f t="shared" si="148"/>
        <v>0</v>
      </c>
      <c r="R917" s="355">
        <f t="shared" si="144"/>
        <v>0</v>
      </c>
      <c r="S917" s="278">
        <f t="shared" si="140"/>
        <v>0</v>
      </c>
      <c r="T917" s="195" t="str">
        <f>IFERROR((VLOOKUP(I917&amp;N917&amp;P917,'AP Scores'!$F$2:$G$1500,2,FALSE)), "")</f>
        <v/>
      </c>
      <c r="U917" s="276"/>
      <c r="V917" s="279"/>
      <c r="W917" s="275"/>
      <c r="X917" s="355">
        <f t="shared" si="141"/>
        <v>0</v>
      </c>
      <c r="Y917" s="280"/>
      <c r="Z917" s="280"/>
      <c r="AA917" s="281">
        <f t="shared" si="149"/>
        <v>0</v>
      </c>
      <c r="AB917" s="281">
        <f t="shared" si="145"/>
        <v>0</v>
      </c>
      <c r="AC917" s="281">
        <f t="shared" si="142"/>
        <v>0</v>
      </c>
      <c r="AD917" s="195" t="str">
        <f>IFERROR((VLOOKUP(X917&amp;Y917&amp;Z917,'AP Scores'!$F$2:$G$1500,2,FALSE)), "")</f>
        <v/>
      </c>
      <c r="AE917" s="276"/>
      <c r="AF917" s="282"/>
      <c r="AG917" s="278">
        <f t="shared" si="143"/>
        <v>0</v>
      </c>
      <c r="AH917" s="280"/>
      <c r="AI917" s="280"/>
      <c r="AJ917" s="281" cm="1">
        <f t="array" ref="AJ917">IFERROR(_xlfn.IFS(AG917*AH917*AI917&gt;0,AG917*AH917*AI917,Q917&gt;0,Q917),0)</f>
        <v>0</v>
      </c>
      <c r="AK917" s="281">
        <f t="shared" si="146"/>
        <v>0</v>
      </c>
      <c r="AL917" s="278">
        <f t="shared" si="147"/>
        <v>0</v>
      </c>
      <c r="AM917" s="196" t="str" cm="1">
        <f t="array" ref="AM917">IFERROR(_xlfn.IFS(IFERROR(VLOOKUP(AG917&amp;AH917&amp;AI917,'AP Scores'!$F$2:$G$1500,2,FALSE),"")&lt;&gt;"",VLOOKUP(AG917&amp;AH917&amp;AI917,'AP Scores'!$F$2:$G$1500,2,FALSE),T917&lt;&gt;"",T917),"")</f>
        <v/>
      </c>
    </row>
    <row r="918" spans="1:39" ht="15">
      <c r="A918" s="106">
        <v>905</v>
      </c>
      <c r="B918" s="275"/>
      <c r="C918" s="275"/>
      <c r="D918" s="275"/>
      <c r="E918" s="203"/>
      <c r="F918" s="276"/>
      <c r="G918" s="276"/>
      <c r="H918" s="276"/>
      <c r="I918" s="277"/>
      <c r="J918" s="276"/>
      <c r="K918" s="204"/>
      <c r="L918" s="276"/>
      <c r="M918" s="276"/>
      <c r="N918" s="277"/>
      <c r="O918" s="276"/>
      <c r="P918" s="277"/>
      <c r="Q918" s="194">
        <f t="shared" si="148"/>
        <v>0</v>
      </c>
      <c r="R918" s="355">
        <f t="shared" si="144"/>
        <v>0</v>
      </c>
      <c r="S918" s="278">
        <f t="shared" si="140"/>
        <v>0</v>
      </c>
      <c r="T918" s="195" t="str">
        <f>IFERROR((VLOOKUP(I918&amp;N918&amp;P918,'AP Scores'!$F$2:$G$1500,2,FALSE)), "")</f>
        <v/>
      </c>
      <c r="U918" s="276"/>
      <c r="V918" s="279"/>
      <c r="W918" s="275"/>
      <c r="X918" s="355">
        <f t="shared" si="141"/>
        <v>0</v>
      </c>
      <c r="Y918" s="280"/>
      <c r="Z918" s="280"/>
      <c r="AA918" s="281">
        <f t="shared" si="149"/>
        <v>0</v>
      </c>
      <c r="AB918" s="281">
        <f t="shared" si="145"/>
        <v>0</v>
      </c>
      <c r="AC918" s="281">
        <f t="shared" si="142"/>
        <v>0</v>
      </c>
      <c r="AD918" s="195" t="str">
        <f>IFERROR((VLOOKUP(X918&amp;Y918&amp;Z918,'AP Scores'!$F$2:$G$1500,2,FALSE)), "")</f>
        <v/>
      </c>
      <c r="AE918" s="276"/>
      <c r="AF918" s="282"/>
      <c r="AG918" s="278">
        <f t="shared" si="143"/>
        <v>0</v>
      </c>
      <c r="AH918" s="280"/>
      <c r="AI918" s="280"/>
      <c r="AJ918" s="281" cm="1">
        <f t="array" ref="AJ918">IFERROR(_xlfn.IFS(AG918*AH918*AI918&gt;0,AG918*AH918*AI918,Q918&gt;0,Q918),0)</f>
        <v>0</v>
      </c>
      <c r="AK918" s="281">
        <f t="shared" si="146"/>
        <v>0</v>
      </c>
      <c r="AL918" s="278">
        <f t="shared" si="147"/>
        <v>0</v>
      </c>
      <c r="AM918" s="196" t="str" cm="1">
        <f t="array" ref="AM918">IFERROR(_xlfn.IFS(IFERROR(VLOOKUP(AG918&amp;AH918&amp;AI918,'AP Scores'!$F$2:$G$1500,2,FALSE),"")&lt;&gt;"",VLOOKUP(AG918&amp;AH918&amp;AI918,'AP Scores'!$F$2:$G$1500,2,FALSE),T918&lt;&gt;"",T918),"")</f>
        <v/>
      </c>
    </row>
    <row r="919" spans="1:39" ht="15">
      <c r="A919" s="106">
        <v>906</v>
      </c>
      <c r="B919" s="275"/>
      <c r="C919" s="275"/>
      <c r="D919" s="275"/>
      <c r="E919" s="203"/>
      <c r="F919" s="276"/>
      <c r="G919" s="276"/>
      <c r="H919" s="276"/>
      <c r="I919" s="277"/>
      <c r="J919" s="276"/>
      <c r="K919" s="204"/>
      <c r="L919" s="276"/>
      <c r="M919" s="276"/>
      <c r="N919" s="277"/>
      <c r="O919" s="276"/>
      <c r="P919" s="277"/>
      <c r="Q919" s="194">
        <f t="shared" si="148"/>
        <v>0</v>
      </c>
      <c r="R919" s="355">
        <f t="shared" si="144"/>
        <v>0</v>
      </c>
      <c r="S919" s="278">
        <f t="shared" si="140"/>
        <v>0</v>
      </c>
      <c r="T919" s="195" t="str">
        <f>IFERROR((VLOOKUP(I919&amp;N919&amp;P919,'AP Scores'!$F$2:$G$1500,2,FALSE)), "")</f>
        <v/>
      </c>
      <c r="U919" s="276"/>
      <c r="V919" s="279"/>
      <c r="W919" s="275"/>
      <c r="X919" s="355">
        <f t="shared" si="141"/>
        <v>0</v>
      </c>
      <c r="Y919" s="280"/>
      <c r="Z919" s="280"/>
      <c r="AA919" s="281">
        <f t="shared" si="149"/>
        <v>0</v>
      </c>
      <c r="AB919" s="281">
        <f t="shared" si="145"/>
        <v>0</v>
      </c>
      <c r="AC919" s="281">
        <f t="shared" si="142"/>
        <v>0</v>
      </c>
      <c r="AD919" s="195" t="str">
        <f>IFERROR((VLOOKUP(X919&amp;Y919&amp;Z919,'AP Scores'!$F$2:$G$1500,2,FALSE)), "")</f>
        <v/>
      </c>
      <c r="AE919" s="276"/>
      <c r="AF919" s="282"/>
      <c r="AG919" s="278">
        <f t="shared" si="143"/>
        <v>0</v>
      </c>
      <c r="AH919" s="280"/>
      <c r="AI919" s="280"/>
      <c r="AJ919" s="281" cm="1">
        <f t="array" ref="AJ919">IFERROR(_xlfn.IFS(AG919*AH919*AI919&gt;0,AG919*AH919*AI919,Q919&gt;0,Q919),0)</f>
        <v>0</v>
      </c>
      <c r="AK919" s="281">
        <f t="shared" si="146"/>
        <v>0</v>
      </c>
      <c r="AL919" s="278">
        <f t="shared" si="147"/>
        <v>0</v>
      </c>
      <c r="AM919" s="196" t="str" cm="1">
        <f t="array" ref="AM919">IFERROR(_xlfn.IFS(IFERROR(VLOOKUP(AG919&amp;AH919&amp;AI919,'AP Scores'!$F$2:$G$1500,2,FALSE),"")&lt;&gt;"",VLOOKUP(AG919&amp;AH919&amp;AI919,'AP Scores'!$F$2:$G$1500,2,FALSE),T919&lt;&gt;"",T919),"")</f>
        <v/>
      </c>
    </row>
    <row r="920" spans="1:39" ht="15">
      <c r="A920" s="106">
        <v>907</v>
      </c>
      <c r="B920" s="275"/>
      <c r="C920" s="275"/>
      <c r="D920" s="275"/>
      <c r="E920" s="203"/>
      <c r="F920" s="276"/>
      <c r="G920" s="276"/>
      <c r="H920" s="276"/>
      <c r="I920" s="277"/>
      <c r="J920" s="276"/>
      <c r="K920" s="204"/>
      <c r="L920" s="276"/>
      <c r="M920" s="276"/>
      <c r="N920" s="277"/>
      <c r="O920" s="276"/>
      <c r="P920" s="277"/>
      <c r="Q920" s="194">
        <f t="shared" si="148"/>
        <v>0</v>
      </c>
      <c r="R920" s="355">
        <f t="shared" si="144"/>
        <v>0</v>
      </c>
      <c r="S920" s="278">
        <f t="shared" si="140"/>
        <v>0</v>
      </c>
      <c r="T920" s="195" t="str">
        <f>IFERROR((VLOOKUP(I920&amp;N920&amp;P920,'AP Scores'!$F$2:$G$1500,2,FALSE)), "")</f>
        <v/>
      </c>
      <c r="U920" s="276"/>
      <c r="V920" s="279"/>
      <c r="W920" s="275"/>
      <c r="X920" s="355">
        <f t="shared" si="141"/>
        <v>0</v>
      </c>
      <c r="Y920" s="280"/>
      <c r="Z920" s="280"/>
      <c r="AA920" s="281">
        <f t="shared" si="149"/>
        <v>0</v>
      </c>
      <c r="AB920" s="281">
        <f t="shared" si="145"/>
        <v>0</v>
      </c>
      <c r="AC920" s="281">
        <f t="shared" si="142"/>
        <v>0</v>
      </c>
      <c r="AD920" s="195" t="str">
        <f>IFERROR((VLOOKUP(X920&amp;Y920&amp;Z920,'AP Scores'!$F$2:$G$1500,2,FALSE)), "")</f>
        <v/>
      </c>
      <c r="AE920" s="276"/>
      <c r="AF920" s="282"/>
      <c r="AG920" s="278">
        <f t="shared" si="143"/>
        <v>0</v>
      </c>
      <c r="AH920" s="280"/>
      <c r="AI920" s="280"/>
      <c r="AJ920" s="281" cm="1">
        <f t="array" ref="AJ920">IFERROR(_xlfn.IFS(AG920*AH920*AI920&gt;0,AG920*AH920*AI920,Q920&gt;0,Q920),0)</f>
        <v>0</v>
      </c>
      <c r="AK920" s="281">
        <f t="shared" si="146"/>
        <v>0</v>
      </c>
      <c r="AL920" s="278">
        <f t="shared" si="147"/>
        <v>0</v>
      </c>
      <c r="AM920" s="196" t="str" cm="1">
        <f t="array" ref="AM920">IFERROR(_xlfn.IFS(IFERROR(VLOOKUP(AG920&amp;AH920&amp;AI920,'AP Scores'!$F$2:$G$1500,2,FALSE),"")&lt;&gt;"",VLOOKUP(AG920&amp;AH920&amp;AI920,'AP Scores'!$F$2:$G$1500,2,FALSE),T920&lt;&gt;"",T920),"")</f>
        <v/>
      </c>
    </row>
    <row r="921" spans="1:39" ht="15">
      <c r="A921" s="106">
        <v>908</v>
      </c>
      <c r="B921" s="275"/>
      <c r="C921" s="275"/>
      <c r="D921" s="275"/>
      <c r="E921" s="203"/>
      <c r="F921" s="276"/>
      <c r="G921" s="276"/>
      <c r="H921" s="276"/>
      <c r="I921" s="277"/>
      <c r="J921" s="276"/>
      <c r="K921" s="204"/>
      <c r="L921" s="276"/>
      <c r="M921" s="276"/>
      <c r="N921" s="277"/>
      <c r="O921" s="276"/>
      <c r="P921" s="277"/>
      <c r="Q921" s="194">
        <f t="shared" si="148"/>
        <v>0</v>
      </c>
      <c r="R921" s="355">
        <f t="shared" si="144"/>
        <v>0</v>
      </c>
      <c r="S921" s="278">
        <f t="shared" si="140"/>
        <v>0</v>
      </c>
      <c r="T921" s="195" t="str">
        <f>IFERROR((VLOOKUP(I921&amp;N921&amp;P921,'AP Scores'!$F$2:$G$1500,2,FALSE)), "")</f>
        <v/>
      </c>
      <c r="U921" s="276"/>
      <c r="V921" s="279"/>
      <c r="W921" s="275"/>
      <c r="X921" s="355">
        <f t="shared" si="141"/>
        <v>0</v>
      </c>
      <c r="Y921" s="280"/>
      <c r="Z921" s="280"/>
      <c r="AA921" s="281">
        <f t="shared" si="149"/>
        <v>0</v>
      </c>
      <c r="AB921" s="281">
        <f t="shared" si="145"/>
        <v>0</v>
      </c>
      <c r="AC921" s="281">
        <f t="shared" si="142"/>
        <v>0</v>
      </c>
      <c r="AD921" s="195" t="str">
        <f>IFERROR((VLOOKUP(X921&amp;Y921&amp;Z921,'AP Scores'!$F$2:$G$1500,2,FALSE)), "")</f>
        <v/>
      </c>
      <c r="AE921" s="276"/>
      <c r="AF921" s="282"/>
      <c r="AG921" s="278">
        <f t="shared" si="143"/>
        <v>0</v>
      </c>
      <c r="AH921" s="280"/>
      <c r="AI921" s="280"/>
      <c r="AJ921" s="281" cm="1">
        <f t="array" ref="AJ921">IFERROR(_xlfn.IFS(AG921*AH921*AI921&gt;0,AG921*AH921*AI921,Q921&gt;0,Q921),0)</f>
        <v>0</v>
      </c>
      <c r="AK921" s="281">
        <f t="shared" si="146"/>
        <v>0</v>
      </c>
      <c r="AL921" s="278">
        <f t="shared" si="147"/>
        <v>0</v>
      </c>
      <c r="AM921" s="196" t="str" cm="1">
        <f t="array" ref="AM921">IFERROR(_xlfn.IFS(IFERROR(VLOOKUP(AG921&amp;AH921&amp;AI921,'AP Scores'!$F$2:$G$1500,2,FALSE),"")&lt;&gt;"",VLOOKUP(AG921&amp;AH921&amp;AI921,'AP Scores'!$F$2:$G$1500,2,FALSE),T921&lt;&gt;"",T921),"")</f>
        <v/>
      </c>
    </row>
    <row r="922" spans="1:39" ht="15">
      <c r="A922" s="106">
        <v>909</v>
      </c>
      <c r="B922" s="275"/>
      <c r="C922" s="275"/>
      <c r="D922" s="275"/>
      <c r="E922" s="203"/>
      <c r="F922" s="276"/>
      <c r="G922" s="276"/>
      <c r="H922" s="276"/>
      <c r="I922" s="277"/>
      <c r="J922" s="276"/>
      <c r="K922" s="204"/>
      <c r="L922" s="276"/>
      <c r="M922" s="276"/>
      <c r="N922" s="277"/>
      <c r="O922" s="276"/>
      <c r="P922" s="277"/>
      <c r="Q922" s="194">
        <f t="shared" si="148"/>
        <v>0</v>
      </c>
      <c r="R922" s="355">
        <f t="shared" si="144"/>
        <v>0</v>
      </c>
      <c r="S922" s="278">
        <f t="shared" si="140"/>
        <v>0</v>
      </c>
      <c r="T922" s="195" t="str">
        <f>IFERROR((VLOOKUP(I922&amp;N922&amp;P922,'AP Scores'!$F$2:$G$1500,2,FALSE)), "")</f>
        <v/>
      </c>
      <c r="U922" s="276"/>
      <c r="V922" s="279"/>
      <c r="W922" s="275"/>
      <c r="X922" s="355">
        <f t="shared" si="141"/>
        <v>0</v>
      </c>
      <c r="Y922" s="280"/>
      <c r="Z922" s="280"/>
      <c r="AA922" s="281">
        <f t="shared" si="149"/>
        <v>0</v>
      </c>
      <c r="AB922" s="281">
        <f t="shared" si="145"/>
        <v>0</v>
      </c>
      <c r="AC922" s="281">
        <f t="shared" si="142"/>
        <v>0</v>
      </c>
      <c r="AD922" s="195" t="str">
        <f>IFERROR((VLOOKUP(X922&amp;Y922&amp;Z922,'AP Scores'!$F$2:$G$1500,2,FALSE)), "")</f>
        <v/>
      </c>
      <c r="AE922" s="276"/>
      <c r="AF922" s="282"/>
      <c r="AG922" s="278">
        <f t="shared" si="143"/>
        <v>0</v>
      </c>
      <c r="AH922" s="280"/>
      <c r="AI922" s="280"/>
      <c r="AJ922" s="281" cm="1">
        <f t="array" ref="AJ922">IFERROR(_xlfn.IFS(AG922*AH922*AI922&gt;0,AG922*AH922*AI922,Q922&gt;0,Q922),0)</f>
        <v>0</v>
      </c>
      <c r="AK922" s="281">
        <f t="shared" si="146"/>
        <v>0</v>
      </c>
      <c r="AL922" s="278">
        <f t="shared" si="147"/>
        <v>0</v>
      </c>
      <c r="AM922" s="196" t="str" cm="1">
        <f t="array" ref="AM922">IFERROR(_xlfn.IFS(IFERROR(VLOOKUP(AG922&amp;AH922&amp;AI922,'AP Scores'!$F$2:$G$1500,2,FALSE),"")&lt;&gt;"",VLOOKUP(AG922&amp;AH922&amp;AI922,'AP Scores'!$F$2:$G$1500,2,FALSE),T922&lt;&gt;"",T922),"")</f>
        <v/>
      </c>
    </row>
    <row r="923" spans="1:39" ht="15">
      <c r="A923" s="106">
        <v>910</v>
      </c>
      <c r="B923" s="275"/>
      <c r="C923" s="275"/>
      <c r="D923" s="275"/>
      <c r="E923" s="203"/>
      <c r="F923" s="276"/>
      <c r="G923" s="276"/>
      <c r="H923" s="276"/>
      <c r="I923" s="277"/>
      <c r="J923" s="276"/>
      <c r="K923" s="204"/>
      <c r="L923" s="276"/>
      <c r="M923" s="276"/>
      <c r="N923" s="277"/>
      <c r="O923" s="276"/>
      <c r="P923" s="277"/>
      <c r="Q923" s="194">
        <f t="shared" si="148"/>
        <v>0</v>
      </c>
      <c r="R923" s="355">
        <f t="shared" si="144"/>
        <v>0</v>
      </c>
      <c r="S923" s="278">
        <f t="shared" si="140"/>
        <v>0</v>
      </c>
      <c r="T923" s="195" t="str">
        <f>IFERROR((VLOOKUP(I923&amp;N923&amp;P923,'AP Scores'!$F$2:$G$1500,2,FALSE)), "")</f>
        <v/>
      </c>
      <c r="U923" s="276"/>
      <c r="V923" s="279"/>
      <c r="W923" s="275"/>
      <c r="X923" s="355">
        <f t="shared" si="141"/>
        <v>0</v>
      </c>
      <c r="Y923" s="280"/>
      <c r="Z923" s="280"/>
      <c r="AA923" s="281">
        <f t="shared" si="149"/>
        <v>0</v>
      </c>
      <c r="AB923" s="281">
        <f t="shared" si="145"/>
        <v>0</v>
      </c>
      <c r="AC923" s="281">
        <f t="shared" si="142"/>
        <v>0</v>
      </c>
      <c r="AD923" s="195" t="str">
        <f>IFERROR((VLOOKUP(X923&amp;Y923&amp;Z923,'AP Scores'!$F$2:$G$1500,2,FALSE)), "")</f>
        <v/>
      </c>
      <c r="AE923" s="276"/>
      <c r="AF923" s="282"/>
      <c r="AG923" s="278">
        <f t="shared" si="143"/>
        <v>0</v>
      </c>
      <c r="AH923" s="280"/>
      <c r="AI923" s="280"/>
      <c r="AJ923" s="281" cm="1">
        <f t="array" ref="AJ923">IFERROR(_xlfn.IFS(AG923*AH923*AI923&gt;0,AG923*AH923*AI923,Q923&gt;0,Q923),0)</f>
        <v>0</v>
      </c>
      <c r="AK923" s="281">
        <f t="shared" si="146"/>
        <v>0</v>
      </c>
      <c r="AL923" s="278">
        <f t="shared" si="147"/>
        <v>0</v>
      </c>
      <c r="AM923" s="196" t="str" cm="1">
        <f t="array" ref="AM923">IFERROR(_xlfn.IFS(IFERROR(VLOOKUP(AG923&amp;AH923&amp;AI923,'AP Scores'!$F$2:$G$1500,2,FALSE),"")&lt;&gt;"",VLOOKUP(AG923&amp;AH923&amp;AI923,'AP Scores'!$F$2:$G$1500,2,FALSE),T923&lt;&gt;"",T923),"")</f>
        <v/>
      </c>
    </row>
    <row r="924" spans="1:39" ht="15">
      <c r="A924" s="106">
        <v>911</v>
      </c>
      <c r="B924" s="275"/>
      <c r="C924" s="275"/>
      <c r="D924" s="275"/>
      <c r="E924" s="203"/>
      <c r="F924" s="276"/>
      <c r="G924" s="276"/>
      <c r="H924" s="276"/>
      <c r="I924" s="277"/>
      <c r="J924" s="276"/>
      <c r="K924" s="204"/>
      <c r="L924" s="276"/>
      <c r="M924" s="276"/>
      <c r="N924" s="277"/>
      <c r="O924" s="276"/>
      <c r="P924" s="277"/>
      <c r="Q924" s="194">
        <f t="shared" si="148"/>
        <v>0</v>
      </c>
      <c r="R924" s="355">
        <f t="shared" si="144"/>
        <v>0</v>
      </c>
      <c r="S924" s="278">
        <f t="shared" si="140"/>
        <v>0</v>
      </c>
      <c r="T924" s="195" t="str">
        <f>IFERROR((VLOOKUP(I924&amp;N924&amp;P924,'AP Scores'!$F$2:$G$1500,2,FALSE)), "")</f>
        <v/>
      </c>
      <c r="U924" s="276"/>
      <c r="V924" s="279"/>
      <c r="W924" s="275"/>
      <c r="X924" s="355">
        <f t="shared" si="141"/>
        <v>0</v>
      </c>
      <c r="Y924" s="280"/>
      <c r="Z924" s="280"/>
      <c r="AA924" s="281">
        <f t="shared" si="149"/>
        <v>0</v>
      </c>
      <c r="AB924" s="281">
        <f t="shared" si="145"/>
        <v>0</v>
      </c>
      <c r="AC924" s="281">
        <f t="shared" si="142"/>
        <v>0</v>
      </c>
      <c r="AD924" s="195" t="str">
        <f>IFERROR((VLOOKUP(X924&amp;Y924&amp;Z924,'AP Scores'!$F$2:$G$1500,2,FALSE)), "")</f>
        <v/>
      </c>
      <c r="AE924" s="276"/>
      <c r="AF924" s="282"/>
      <c r="AG924" s="278">
        <f t="shared" si="143"/>
        <v>0</v>
      </c>
      <c r="AH924" s="280"/>
      <c r="AI924" s="280"/>
      <c r="AJ924" s="281" cm="1">
        <f t="array" ref="AJ924">IFERROR(_xlfn.IFS(AG924*AH924*AI924&gt;0,AG924*AH924*AI924,Q924&gt;0,Q924),0)</f>
        <v>0</v>
      </c>
      <c r="AK924" s="281">
        <f t="shared" si="146"/>
        <v>0</v>
      </c>
      <c r="AL924" s="278">
        <f t="shared" si="147"/>
        <v>0</v>
      </c>
      <c r="AM924" s="196" t="str" cm="1">
        <f t="array" ref="AM924">IFERROR(_xlfn.IFS(IFERROR(VLOOKUP(AG924&amp;AH924&amp;AI924,'AP Scores'!$F$2:$G$1500,2,FALSE),"")&lt;&gt;"",VLOOKUP(AG924&amp;AH924&amp;AI924,'AP Scores'!$F$2:$G$1500,2,FALSE),T924&lt;&gt;"",T924),"")</f>
        <v/>
      </c>
    </row>
    <row r="925" spans="1:39" ht="15">
      <c r="A925" s="106">
        <v>912</v>
      </c>
      <c r="B925" s="275"/>
      <c r="C925" s="275"/>
      <c r="D925" s="275"/>
      <c r="E925" s="203"/>
      <c r="F925" s="276"/>
      <c r="G925" s="276"/>
      <c r="H925" s="276"/>
      <c r="I925" s="277"/>
      <c r="J925" s="276"/>
      <c r="K925" s="204"/>
      <c r="L925" s="276"/>
      <c r="M925" s="276"/>
      <c r="N925" s="277"/>
      <c r="O925" s="276"/>
      <c r="P925" s="277"/>
      <c r="Q925" s="194">
        <f t="shared" si="148"/>
        <v>0</v>
      </c>
      <c r="R925" s="355">
        <f t="shared" si="144"/>
        <v>0</v>
      </c>
      <c r="S925" s="278">
        <f t="shared" si="140"/>
        <v>0</v>
      </c>
      <c r="T925" s="195" t="str">
        <f>IFERROR((VLOOKUP(I925&amp;N925&amp;P925,'AP Scores'!$F$2:$G$1500,2,FALSE)), "")</f>
        <v/>
      </c>
      <c r="U925" s="276"/>
      <c r="V925" s="279"/>
      <c r="W925" s="275"/>
      <c r="X925" s="355">
        <f t="shared" si="141"/>
        <v>0</v>
      </c>
      <c r="Y925" s="280"/>
      <c r="Z925" s="280"/>
      <c r="AA925" s="281">
        <f t="shared" si="149"/>
        <v>0</v>
      </c>
      <c r="AB925" s="281">
        <f t="shared" si="145"/>
        <v>0</v>
      </c>
      <c r="AC925" s="281">
        <f t="shared" si="142"/>
        <v>0</v>
      </c>
      <c r="AD925" s="195" t="str">
        <f>IFERROR((VLOOKUP(X925&amp;Y925&amp;Z925,'AP Scores'!$F$2:$G$1500,2,FALSE)), "")</f>
        <v/>
      </c>
      <c r="AE925" s="276"/>
      <c r="AF925" s="282"/>
      <c r="AG925" s="278">
        <f t="shared" si="143"/>
        <v>0</v>
      </c>
      <c r="AH925" s="280"/>
      <c r="AI925" s="280"/>
      <c r="AJ925" s="281" cm="1">
        <f t="array" ref="AJ925">IFERROR(_xlfn.IFS(AG925*AH925*AI925&gt;0,AG925*AH925*AI925,Q925&gt;0,Q925),0)</f>
        <v>0</v>
      </c>
      <c r="AK925" s="281">
        <f t="shared" si="146"/>
        <v>0</v>
      </c>
      <c r="AL925" s="278">
        <f t="shared" si="147"/>
        <v>0</v>
      </c>
      <c r="AM925" s="196" t="str" cm="1">
        <f t="array" ref="AM925">IFERROR(_xlfn.IFS(IFERROR(VLOOKUP(AG925&amp;AH925&amp;AI925,'AP Scores'!$F$2:$G$1500,2,FALSE),"")&lt;&gt;"",VLOOKUP(AG925&amp;AH925&amp;AI925,'AP Scores'!$F$2:$G$1500,2,FALSE),T925&lt;&gt;"",T925),"")</f>
        <v/>
      </c>
    </row>
    <row r="926" spans="1:39" ht="15">
      <c r="A926" s="106">
        <v>913</v>
      </c>
      <c r="B926" s="275"/>
      <c r="C926" s="275"/>
      <c r="D926" s="275"/>
      <c r="E926" s="203"/>
      <c r="F926" s="276"/>
      <c r="G926" s="276"/>
      <c r="H926" s="276"/>
      <c r="I926" s="277"/>
      <c r="J926" s="276"/>
      <c r="K926" s="204"/>
      <c r="L926" s="276"/>
      <c r="M926" s="276"/>
      <c r="N926" s="277"/>
      <c r="O926" s="276"/>
      <c r="P926" s="277"/>
      <c r="Q926" s="194">
        <f t="shared" si="148"/>
        <v>0</v>
      </c>
      <c r="R926" s="355">
        <f t="shared" si="144"/>
        <v>0</v>
      </c>
      <c r="S926" s="278">
        <f t="shared" si="140"/>
        <v>0</v>
      </c>
      <c r="T926" s="195" t="str">
        <f>IFERROR((VLOOKUP(I926&amp;N926&amp;P926,'AP Scores'!$F$2:$G$1500,2,FALSE)), "")</f>
        <v/>
      </c>
      <c r="U926" s="276"/>
      <c r="V926" s="279"/>
      <c r="W926" s="275"/>
      <c r="X926" s="355">
        <f t="shared" si="141"/>
        <v>0</v>
      </c>
      <c r="Y926" s="280"/>
      <c r="Z926" s="280"/>
      <c r="AA926" s="281">
        <f t="shared" si="149"/>
        <v>0</v>
      </c>
      <c r="AB926" s="281">
        <f t="shared" si="145"/>
        <v>0</v>
      </c>
      <c r="AC926" s="281">
        <f t="shared" si="142"/>
        <v>0</v>
      </c>
      <c r="AD926" s="195" t="str">
        <f>IFERROR((VLOOKUP(X926&amp;Y926&amp;Z926,'AP Scores'!$F$2:$G$1500,2,FALSE)), "")</f>
        <v/>
      </c>
      <c r="AE926" s="276"/>
      <c r="AF926" s="282"/>
      <c r="AG926" s="278">
        <f t="shared" si="143"/>
        <v>0</v>
      </c>
      <c r="AH926" s="280"/>
      <c r="AI926" s="280"/>
      <c r="AJ926" s="281" cm="1">
        <f t="array" ref="AJ926">IFERROR(_xlfn.IFS(AG926*AH926*AI926&gt;0,AG926*AH926*AI926,Q926&gt;0,Q926),0)</f>
        <v>0</v>
      </c>
      <c r="AK926" s="281">
        <f t="shared" si="146"/>
        <v>0</v>
      </c>
      <c r="AL926" s="278">
        <f t="shared" si="147"/>
        <v>0</v>
      </c>
      <c r="AM926" s="196" t="str" cm="1">
        <f t="array" ref="AM926">IFERROR(_xlfn.IFS(IFERROR(VLOOKUP(AG926&amp;AH926&amp;AI926,'AP Scores'!$F$2:$G$1500,2,FALSE),"")&lt;&gt;"",VLOOKUP(AG926&amp;AH926&amp;AI926,'AP Scores'!$F$2:$G$1500,2,FALSE),T926&lt;&gt;"",T926),"")</f>
        <v/>
      </c>
    </row>
    <row r="927" spans="1:39" ht="15">
      <c r="A927" s="106">
        <v>914</v>
      </c>
      <c r="B927" s="275"/>
      <c r="C927" s="275"/>
      <c r="D927" s="275"/>
      <c r="E927" s="203"/>
      <c r="F927" s="276"/>
      <c r="G927" s="276"/>
      <c r="H927" s="276"/>
      <c r="I927" s="277"/>
      <c r="J927" s="276"/>
      <c r="K927" s="204"/>
      <c r="L927" s="276"/>
      <c r="M927" s="276"/>
      <c r="N927" s="277"/>
      <c r="O927" s="276"/>
      <c r="P927" s="277"/>
      <c r="Q927" s="194">
        <f t="shared" si="148"/>
        <v>0</v>
      </c>
      <c r="R927" s="355">
        <f t="shared" si="144"/>
        <v>0</v>
      </c>
      <c r="S927" s="278">
        <f t="shared" si="140"/>
        <v>0</v>
      </c>
      <c r="T927" s="195" t="str">
        <f>IFERROR((VLOOKUP(I927&amp;N927&amp;P927,'AP Scores'!$F$2:$G$1500,2,FALSE)), "")</f>
        <v/>
      </c>
      <c r="U927" s="276"/>
      <c r="V927" s="279"/>
      <c r="W927" s="275"/>
      <c r="X927" s="355">
        <f t="shared" si="141"/>
        <v>0</v>
      </c>
      <c r="Y927" s="280"/>
      <c r="Z927" s="280"/>
      <c r="AA927" s="281">
        <f t="shared" si="149"/>
        <v>0</v>
      </c>
      <c r="AB927" s="281">
        <f t="shared" si="145"/>
        <v>0</v>
      </c>
      <c r="AC927" s="281">
        <f t="shared" si="142"/>
        <v>0</v>
      </c>
      <c r="AD927" s="195" t="str">
        <f>IFERROR((VLOOKUP(X927&amp;Y927&amp;Z927,'AP Scores'!$F$2:$G$1500,2,FALSE)), "")</f>
        <v/>
      </c>
      <c r="AE927" s="276"/>
      <c r="AF927" s="282"/>
      <c r="AG927" s="278">
        <f t="shared" si="143"/>
        <v>0</v>
      </c>
      <c r="AH927" s="280"/>
      <c r="AI927" s="280"/>
      <c r="AJ927" s="281" cm="1">
        <f t="array" ref="AJ927">IFERROR(_xlfn.IFS(AG927*AH927*AI927&gt;0,AG927*AH927*AI927,Q927&gt;0,Q927),0)</f>
        <v>0</v>
      </c>
      <c r="AK927" s="281">
        <f t="shared" si="146"/>
        <v>0</v>
      </c>
      <c r="AL927" s="278">
        <f t="shared" si="147"/>
        <v>0</v>
      </c>
      <c r="AM927" s="196" t="str" cm="1">
        <f t="array" ref="AM927">IFERROR(_xlfn.IFS(IFERROR(VLOOKUP(AG927&amp;AH927&amp;AI927,'AP Scores'!$F$2:$G$1500,2,FALSE),"")&lt;&gt;"",VLOOKUP(AG927&amp;AH927&amp;AI927,'AP Scores'!$F$2:$G$1500,2,FALSE),T927&lt;&gt;"",T927),"")</f>
        <v/>
      </c>
    </row>
    <row r="928" spans="1:39" ht="15">
      <c r="A928" s="106">
        <v>915</v>
      </c>
      <c r="B928" s="275"/>
      <c r="C928" s="275"/>
      <c r="D928" s="275"/>
      <c r="E928" s="203"/>
      <c r="F928" s="276"/>
      <c r="G928" s="276"/>
      <c r="H928" s="276"/>
      <c r="I928" s="277"/>
      <c r="J928" s="276"/>
      <c r="K928" s="204"/>
      <c r="L928" s="276"/>
      <c r="M928" s="276"/>
      <c r="N928" s="277"/>
      <c r="O928" s="276"/>
      <c r="P928" s="277"/>
      <c r="Q928" s="194">
        <f t="shared" si="148"/>
        <v>0</v>
      </c>
      <c r="R928" s="355">
        <f t="shared" si="144"/>
        <v>0</v>
      </c>
      <c r="S928" s="278">
        <f t="shared" si="140"/>
        <v>0</v>
      </c>
      <c r="T928" s="195" t="str">
        <f>IFERROR((VLOOKUP(I928&amp;N928&amp;P928,'AP Scores'!$F$2:$G$1500,2,FALSE)), "")</f>
        <v/>
      </c>
      <c r="U928" s="276"/>
      <c r="V928" s="279"/>
      <c r="W928" s="275"/>
      <c r="X928" s="355">
        <f t="shared" si="141"/>
        <v>0</v>
      </c>
      <c r="Y928" s="280"/>
      <c r="Z928" s="280"/>
      <c r="AA928" s="281">
        <f t="shared" si="149"/>
        <v>0</v>
      </c>
      <c r="AB928" s="281">
        <f t="shared" si="145"/>
        <v>0</v>
      </c>
      <c r="AC928" s="281">
        <f t="shared" si="142"/>
        <v>0</v>
      </c>
      <c r="AD928" s="195" t="str">
        <f>IFERROR((VLOOKUP(X928&amp;Y928&amp;Z928,'AP Scores'!$F$2:$G$1500,2,FALSE)), "")</f>
        <v/>
      </c>
      <c r="AE928" s="276"/>
      <c r="AF928" s="282"/>
      <c r="AG928" s="278">
        <f t="shared" si="143"/>
        <v>0</v>
      </c>
      <c r="AH928" s="280"/>
      <c r="AI928" s="280"/>
      <c r="AJ928" s="281" cm="1">
        <f t="array" ref="AJ928">IFERROR(_xlfn.IFS(AG928*AH928*AI928&gt;0,AG928*AH928*AI928,Q928&gt;0,Q928),0)</f>
        <v>0</v>
      </c>
      <c r="AK928" s="281">
        <f t="shared" si="146"/>
        <v>0</v>
      </c>
      <c r="AL928" s="278">
        <f t="shared" si="147"/>
        <v>0</v>
      </c>
      <c r="AM928" s="196" t="str" cm="1">
        <f t="array" ref="AM928">IFERROR(_xlfn.IFS(IFERROR(VLOOKUP(AG928&amp;AH928&amp;AI928,'AP Scores'!$F$2:$G$1500,2,FALSE),"")&lt;&gt;"",VLOOKUP(AG928&amp;AH928&amp;AI928,'AP Scores'!$F$2:$G$1500,2,FALSE),T928&lt;&gt;"",T928),"")</f>
        <v/>
      </c>
    </row>
    <row r="929" spans="1:39" ht="15">
      <c r="A929" s="106">
        <v>916</v>
      </c>
      <c r="B929" s="275"/>
      <c r="C929" s="275"/>
      <c r="D929" s="275"/>
      <c r="E929" s="203"/>
      <c r="F929" s="276"/>
      <c r="G929" s="276"/>
      <c r="H929" s="276"/>
      <c r="I929" s="277"/>
      <c r="J929" s="276"/>
      <c r="K929" s="204"/>
      <c r="L929" s="276"/>
      <c r="M929" s="276"/>
      <c r="N929" s="277"/>
      <c r="O929" s="276"/>
      <c r="P929" s="277"/>
      <c r="Q929" s="194">
        <f t="shared" si="148"/>
        <v>0</v>
      </c>
      <c r="R929" s="355">
        <f t="shared" si="144"/>
        <v>0</v>
      </c>
      <c r="S929" s="278">
        <f t="shared" si="140"/>
        <v>0</v>
      </c>
      <c r="T929" s="195" t="str">
        <f>IFERROR((VLOOKUP(I929&amp;N929&amp;P929,'AP Scores'!$F$2:$G$1500,2,FALSE)), "")</f>
        <v/>
      </c>
      <c r="U929" s="276"/>
      <c r="V929" s="279"/>
      <c r="W929" s="275"/>
      <c r="X929" s="355">
        <f t="shared" si="141"/>
        <v>0</v>
      </c>
      <c r="Y929" s="280"/>
      <c r="Z929" s="280"/>
      <c r="AA929" s="281">
        <f t="shared" si="149"/>
        <v>0</v>
      </c>
      <c r="AB929" s="281">
        <f t="shared" si="145"/>
        <v>0</v>
      </c>
      <c r="AC929" s="281">
        <f t="shared" si="142"/>
        <v>0</v>
      </c>
      <c r="AD929" s="195" t="str">
        <f>IFERROR((VLOOKUP(X929&amp;Y929&amp;Z929,'AP Scores'!$F$2:$G$1500,2,FALSE)), "")</f>
        <v/>
      </c>
      <c r="AE929" s="276"/>
      <c r="AF929" s="282"/>
      <c r="AG929" s="278">
        <f t="shared" si="143"/>
        <v>0</v>
      </c>
      <c r="AH929" s="280"/>
      <c r="AI929" s="280"/>
      <c r="AJ929" s="281" cm="1">
        <f t="array" ref="AJ929">IFERROR(_xlfn.IFS(AG929*AH929*AI929&gt;0,AG929*AH929*AI929,Q929&gt;0,Q929),0)</f>
        <v>0</v>
      </c>
      <c r="AK929" s="281">
        <f t="shared" si="146"/>
        <v>0</v>
      </c>
      <c r="AL929" s="278">
        <f t="shared" si="147"/>
        <v>0</v>
      </c>
      <c r="AM929" s="196" t="str" cm="1">
        <f t="array" ref="AM929">IFERROR(_xlfn.IFS(IFERROR(VLOOKUP(AG929&amp;AH929&amp;AI929,'AP Scores'!$F$2:$G$1500,2,FALSE),"")&lt;&gt;"",VLOOKUP(AG929&amp;AH929&amp;AI929,'AP Scores'!$F$2:$G$1500,2,FALSE),T929&lt;&gt;"",T929),"")</f>
        <v/>
      </c>
    </row>
    <row r="930" spans="1:39" ht="15">
      <c r="A930" s="106">
        <v>917</v>
      </c>
      <c r="B930" s="275"/>
      <c r="C930" s="275"/>
      <c r="D930" s="275"/>
      <c r="E930" s="203"/>
      <c r="F930" s="276"/>
      <c r="G930" s="276"/>
      <c r="H930" s="276"/>
      <c r="I930" s="277"/>
      <c r="J930" s="276"/>
      <c r="K930" s="204"/>
      <c r="L930" s="276"/>
      <c r="M930" s="276"/>
      <c r="N930" s="277"/>
      <c r="O930" s="276"/>
      <c r="P930" s="277"/>
      <c r="Q930" s="194">
        <f t="shared" si="148"/>
        <v>0</v>
      </c>
      <c r="R930" s="355">
        <f t="shared" si="144"/>
        <v>0</v>
      </c>
      <c r="S930" s="278">
        <f t="shared" si="140"/>
        <v>0</v>
      </c>
      <c r="T930" s="195" t="str">
        <f>IFERROR((VLOOKUP(I930&amp;N930&amp;P930,'AP Scores'!$F$2:$G$1500,2,FALSE)), "")</f>
        <v/>
      </c>
      <c r="U930" s="276"/>
      <c r="V930" s="279"/>
      <c r="W930" s="275"/>
      <c r="X930" s="355">
        <f t="shared" si="141"/>
        <v>0</v>
      </c>
      <c r="Y930" s="280"/>
      <c r="Z930" s="280"/>
      <c r="AA930" s="281">
        <f t="shared" si="149"/>
        <v>0</v>
      </c>
      <c r="AB930" s="281">
        <f t="shared" si="145"/>
        <v>0</v>
      </c>
      <c r="AC930" s="281">
        <f t="shared" si="142"/>
        <v>0</v>
      </c>
      <c r="AD930" s="195" t="str">
        <f>IFERROR((VLOOKUP(X930&amp;Y930&amp;Z930,'AP Scores'!$F$2:$G$1500,2,FALSE)), "")</f>
        <v/>
      </c>
      <c r="AE930" s="276"/>
      <c r="AF930" s="282"/>
      <c r="AG930" s="278">
        <f t="shared" si="143"/>
        <v>0</v>
      </c>
      <c r="AH930" s="280"/>
      <c r="AI930" s="280"/>
      <c r="AJ930" s="281" cm="1">
        <f t="array" ref="AJ930">IFERROR(_xlfn.IFS(AG930*AH930*AI930&gt;0,AG930*AH930*AI930,Q930&gt;0,Q930),0)</f>
        <v>0</v>
      </c>
      <c r="AK930" s="281">
        <f t="shared" si="146"/>
        <v>0</v>
      </c>
      <c r="AL930" s="278">
        <f t="shared" si="147"/>
        <v>0</v>
      </c>
      <c r="AM930" s="196" t="str" cm="1">
        <f t="array" ref="AM930">IFERROR(_xlfn.IFS(IFERROR(VLOOKUP(AG930&amp;AH930&amp;AI930,'AP Scores'!$F$2:$G$1500,2,FALSE),"")&lt;&gt;"",VLOOKUP(AG930&amp;AH930&amp;AI930,'AP Scores'!$F$2:$G$1500,2,FALSE),T930&lt;&gt;"",T930),"")</f>
        <v/>
      </c>
    </row>
    <row r="931" spans="1:39" ht="15">
      <c r="A931" s="106">
        <v>918</v>
      </c>
      <c r="B931" s="275"/>
      <c r="C931" s="275"/>
      <c r="D931" s="275"/>
      <c r="E931" s="203"/>
      <c r="F931" s="276"/>
      <c r="G931" s="276"/>
      <c r="H931" s="276"/>
      <c r="I931" s="277"/>
      <c r="J931" s="276"/>
      <c r="K931" s="204"/>
      <c r="L931" s="276"/>
      <c r="M931" s="276"/>
      <c r="N931" s="277"/>
      <c r="O931" s="276"/>
      <c r="P931" s="277"/>
      <c r="Q931" s="194">
        <f t="shared" si="148"/>
        <v>0</v>
      </c>
      <c r="R931" s="355">
        <f t="shared" si="144"/>
        <v>0</v>
      </c>
      <c r="S931" s="278">
        <f t="shared" si="140"/>
        <v>0</v>
      </c>
      <c r="T931" s="195" t="str">
        <f>IFERROR((VLOOKUP(I931&amp;N931&amp;P931,'AP Scores'!$F$2:$G$1500,2,FALSE)), "")</f>
        <v/>
      </c>
      <c r="U931" s="276"/>
      <c r="V931" s="279"/>
      <c r="W931" s="275"/>
      <c r="X931" s="355">
        <f t="shared" si="141"/>
        <v>0</v>
      </c>
      <c r="Y931" s="280"/>
      <c r="Z931" s="280"/>
      <c r="AA931" s="281">
        <f t="shared" si="149"/>
        <v>0</v>
      </c>
      <c r="AB931" s="281">
        <f t="shared" si="145"/>
        <v>0</v>
      </c>
      <c r="AC931" s="281">
        <f t="shared" si="142"/>
        <v>0</v>
      </c>
      <c r="AD931" s="195" t="str">
        <f>IFERROR((VLOOKUP(X931&amp;Y931&amp;Z931,'AP Scores'!$F$2:$G$1500,2,FALSE)), "")</f>
        <v/>
      </c>
      <c r="AE931" s="276"/>
      <c r="AF931" s="282"/>
      <c r="AG931" s="278">
        <f t="shared" si="143"/>
        <v>0</v>
      </c>
      <c r="AH931" s="280"/>
      <c r="AI931" s="280"/>
      <c r="AJ931" s="281" cm="1">
        <f t="array" ref="AJ931">IFERROR(_xlfn.IFS(AG931*AH931*AI931&gt;0,AG931*AH931*AI931,Q931&gt;0,Q931),0)</f>
        <v>0</v>
      </c>
      <c r="AK931" s="281">
        <f t="shared" si="146"/>
        <v>0</v>
      </c>
      <c r="AL931" s="278">
        <f t="shared" si="147"/>
        <v>0</v>
      </c>
      <c r="AM931" s="196" t="str" cm="1">
        <f t="array" ref="AM931">IFERROR(_xlfn.IFS(IFERROR(VLOOKUP(AG931&amp;AH931&amp;AI931,'AP Scores'!$F$2:$G$1500,2,FALSE),"")&lt;&gt;"",VLOOKUP(AG931&amp;AH931&amp;AI931,'AP Scores'!$F$2:$G$1500,2,FALSE),T931&lt;&gt;"",T931),"")</f>
        <v/>
      </c>
    </row>
    <row r="932" spans="1:39" ht="15">
      <c r="A932" s="106">
        <v>919</v>
      </c>
      <c r="B932" s="275"/>
      <c r="C932" s="275"/>
      <c r="D932" s="275"/>
      <c r="E932" s="203"/>
      <c r="F932" s="276"/>
      <c r="G932" s="276"/>
      <c r="H932" s="276"/>
      <c r="I932" s="277"/>
      <c r="J932" s="276"/>
      <c r="K932" s="204"/>
      <c r="L932" s="276"/>
      <c r="M932" s="276"/>
      <c r="N932" s="277"/>
      <c r="O932" s="276"/>
      <c r="P932" s="277"/>
      <c r="Q932" s="194">
        <f t="shared" si="148"/>
        <v>0</v>
      </c>
      <c r="R932" s="355">
        <f t="shared" si="144"/>
        <v>0</v>
      </c>
      <c r="S932" s="278">
        <f t="shared" si="140"/>
        <v>0</v>
      </c>
      <c r="T932" s="195" t="str">
        <f>IFERROR((VLOOKUP(I932&amp;N932&amp;P932,'AP Scores'!$F$2:$G$1500,2,FALSE)), "")</f>
        <v/>
      </c>
      <c r="U932" s="276"/>
      <c r="V932" s="279"/>
      <c r="W932" s="275"/>
      <c r="X932" s="355">
        <f t="shared" si="141"/>
        <v>0</v>
      </c>
      <c r="Y932" s="280"/>
      <c r="Z932" s="280"/>
      <c r="AA932" s="281">
        <f t="shared" si="149"/>
        <v>0</v>
      </c>
      <c r="AB932" s="281">
        <f t="shared" si="145"/>
        <v>0</v>
      </c>
      <c r="AC932" s="281">
        <f t="shared" si="142"/>
        <v>0</v>
      </c>
      <c r="AD932" s="195" t="str">
        <f>IFERROR((VLOOKUP(X932&amp;Y932&amp;Z932,'AP Scores'!$F$2:$G$1500,2,FALSE)), "")</f>
        <v/>
      </c>
      <c r="AE932" s="276"/>
      <c r="AF932" s="282"/>
      <c r="AG932" s="278">
        <f t="shared" si="143"/>
        <v>0</v>
      </c>
      <c r="AH932" s="280"/>
      <c r="AI932" s="280"/>
      <c r="AJ932" s="281" cm="1">
        <f t="array" ref="AJ932">IFERROR(_xlfn.IFS(AG932*AH932*AI932&gt;0,AG932*AH932*AI932,Q932&gt;0,Q932),0)</f>
        <v>0</v>
      </c>
      <c r="AK932" s="281">
        <f t="shared" si="146"/>
        <v>0</v>
      </c>
      <c r="AL932" s="278">
        <f t="shared" si="147"/>
        <v>0</v>
      </c>
      <c r="AM932" s="196" t="str" cm="1">
        <f t="array" ref="AM932">IFERROR(_xlfn.IFS(IFERROR(VLOOKUP(AG932&amp;AH932&amp;AI932,'AP Scores'!$F$2:$G$1500,2,FALSE),"")&lt;&gt;"",VLOOKUP(AG932&amp;AH932&amp;AI932,'AP Scores'!$F$2:$G$1500,2,FALSE),T932&lt;&gt;"",T932),"")</f>
        <v/>
      </c>
    </row>
    <row r="933" spans="1:39" ht="15">
      <c r="A933" s="106">
        <v>920</v>
      </c>
      <c r="B933" s="275"/>
      <c r="C933" s="275"/>
      <c r="D933" s="275"/>
      <c r="E933" s="203"/>
      <c r="F933" s="276"/>
      <c r="G933" s="276"/>
      <c r="H933" s="276"/>
      <c r="I933" s="277"/>
      <c r="J933" s="276"/>
      <c r="K933" s="204"/>
      <c r="L933" s="276"/>
      <c r="M933" s="276"/>
      <c r="N933" s="277"/>
      <c r="O933" s="276"/>
      <c r="P933" s="277"/>
      <c r="Q933" s="194">
        <f t="shared" si="148"/>
        <v>0</v>
      </c>
      <c r="R933" s="355">
        <f t="shared" si="144"/>
        <v>0</v>
      </c>
      <c r="S933" s="278">
        <f t="shared" si="140"/>
        <v>0</v>
      </c>
      <c r="T933" s="195" t="str">
        <f>IFERROR((VLOOKUP(I933&amp;N933&amp;P933,'AP Scores'!$F$2:$G$1500,2,FALSE)), "")</f>
        <v/>
      </c>
      <c r="U933" s="276"/>
      <c r="V933" s="279"/>
      <c r="W933" s="275"/>
      <c r="X933" s="355">
        <f t="shared" si="141"/>
        <v>0</v>
      </c>
      <c r="Y933" s="280"/>
      <c r="Z933" s="280"/>
      <c r="AA933" s="281">
        <f t="shared" si="149"/>
        <v>0</v>
      </c>
      <c r="AB933" s="281">
        <f t="shared" si="145"/>
        <v>0</v>
      </c>
      <c r="AC933" s="281">
        <f t="shared" si="142"/>
        <v>0</v>
      </c>
      <c r="AD933" s="195" t="str">
        <f>IFERROR((VLOOKUP(X933&amp;Y933&amp;Z933,'AP Scores'!$F$2:$G$1500,2,FALSE)), "")</f>
        <v/>
      </c>
      <c r="AE933" s="276"/>
      <c r="AF933" s="282"/>
      <c r="AG933" s="278">
        <f t="shared" si="143"/>
        <v>0</v>
      </c>
      <c r="AH933" s="280"/>
      <c r="AI933" s="280"/>
      <c r="AJ933" s="281" cm="1">
        <f t="array" ref="AJ933">IFERROR(_xlfn.IFS(AG933*AH933*AI933&gt;0,AG933*AH933*AI933,Q933&gt;0,Q933),0)</f>
        <v>0</v>
      </c>
      <c r="AK933" s="281">
        <f t="shared" si="146"/>
        <v>0</v>
      </c>
      <c r="AL933" s="278">
        <f t="shared" si="147"/>
        <v>0</v>
      </c>
      <c r="AM933" s="196" t="str" cm="1">
        <f t="array" ref="AM933">IFERROR(_xlfn.IFS(IFERROR(VLOOKUP(AG933&amp;AH933&amp;AI933,'AP Scores'!$F$2:$G$1500,2,FALSE),"")&lt;&gt;"",VLOOKUP(AG933&amp;AH933&amp;AI933,'AP Scores'!$F$2:$G$1500,2,FALSE),T933&lt;&gt;"",T933),"")</f>
        <v/>
      </c>
    </row>
    <row r="934" spans="1:39" ht="15">
      <c r="A934" s="106">
        <v>921</v>
      </c>
      <c r="B934" s="275"/>
      <c r="C934" s="275"/>
      <c r="D934" s="275"/>
      <c r="E934" s="203"/>
      <c r="F934" s="276"/>
      <c r="G934" s="276"/>
      <c r="H934" s="276"/>
      <c r="I934" s="277"/>
      <c r="J934" s="276"/>
      <c r="K934" s="204"/>
      <c r="L934" s="276"/>
      <c r="M934" s="276"/>
      <c r="N934" s="277"/>
      <c r="O934" s="276"/>
      <c r="P934" s="277"/>
      <c r="Q934" s="194">
        <f t="shared" si="148"/>
        <v>0</v>
      </c>
      <c r="R934" s="355">
        <f t="shared" si="144"/>
        <v>0</v>
      </c>
      <c r="S934" s="278">
        <f t="shared" si="140"/>
        <v>0</v>
      </c>
      <c r="T934" s="195" t="str">
        <f>IFERROR((VLOOKUP(I934&amp;N934&amp;P934,'AP Scores'!$F$2:$G$1500,2,FALSE)), "")</f>
        <v/>
      </c>
      <c r="U934" s="276"/>
      <c r="V934" s="279"/>
      <c r="W934" s="275"/>
      <c r="X934" s="355">
        <f t="shared" si="141"/>
        <v>0</v>
      </c>
      <c r="Y934" s="280"/>
      <c r="Z934" s="280"/>
      <c r="AA934" s="281">
        <f t="shared" si="149"/>
        <v>0</v>
      </c>
      <c r="AB934" s="281">
        <f t="shared" si="145"/>
        <v>0</v>
      </c>
      <c r="AC934" s="281">
        <f t="shared" si="142"/>
        <v>0</v>
      </c>
      <c r="AD934" s="195" t="str">
        <f>IFERROR((VLOOKUP(X934&amp;Y934&amp;Z934,'AP Scores'!$F$2:$G$1500,2,FALSE)), "")</f>
        <v/>
      </c>
      <c r="AE934" s="276"/>
      <c r="AF934" s="282"/>
      <c r="AG934" s="278">
        <f t="shared" si="143"/>
        <v>0</v>
      </c>
      <c r="AH934" s="280"/>
      <c r="AI934" s="280"/>
      <c r="AJ934" s="281" cm="1">
        <f t="array" ref="AJ934">IFERROR(_xlfn.IFS(AG934*AH934*AI934&gt;0,AG934*AH934*AI934,Q934&gt;0,Q934),0)</f>
        <v>0</v>
      </c>
      <c r="AK934" s="281">
        <f t="shared" si="146"/>
        <v>0</v>
      </c>
      <c r="AL934" s="278">
        <f t="shared" si="147"/>
        <v>0</v>
      </c>
      <c r="AM934" s="196" t="str" cm="1">
        <f t="array" ref="AM934">IFERROR(_xlfn.IFS(IFERROR(VLOOKUP(AG934&amp;AH934&amp;AI934,'AP Scores'!$F$2:$G$1500,2,FALSE),"")&lt;&gt;"",VLOOKUP(AG934&amp;AH934&amp;AI934,'AP Scores'!$F$2:$G$1500,2,FALSE),T934&lt;&gt;"",T934),"")</f>
        <v/>
      </c>
    </row>
    <row r="935" spans="1:39" ht="15">
      <c r="A935" s="106">
        <v>922</v>
      </c>
      <c r="B935" s="275"/>
      <c r="C935" s="275"/>
      <c r="D935" s="275"/>
      <c r="E935" s="203"/>
      <c r="F935" s="276"/>
      <c r="G935" s="276"/>
      <c r="H935" s="276"/>
      <c r="I935" s="277"/>
      <c r="J935" s="276"/>
      <c r="K935" s="204"/>
      <c r="L935" s="276"/>
      <c r="M935" s="276"/>
      <c r="N935" s="277"/>
      <c r="O935" s="276"/>
      <c r="P935" s="277"/>
      <c r="Q935" s="194">
        <f t="shared" si="148"/>
        <v>0</v>
      </c>
      <c r="R935" s="355">
        <f t="shared" si="144"/>
        <v>0</v>
      </c>
      <c r="S935" s="278">
        <f t="shared" si="140"/>
        <v>0</v>
      </c>
      <c r="T935" s="195" t="str">
        <f>IFERROR((VLOOKUP(I935&amp;N935&amp;P935,'AP Scores'!$F$2:$G$1500,2,FALSE)), "")</f>
        <v/>
      </c>
      <c r="U935" s="276"/>
      <c r="V935" s="279"/>
      <c r="W935" s="275"/>
      <c r="X935" s="355">
        <f t="shared" si="141"/>
        <v>0</v>
      </c>
      <c r="Y935" s="280"/>
      <c r="Z935" s="280"/>
      <c r="AA935" s="281">
        <f t="shared" si="149"/>
        <v>0</v>
      </c>
      <c r="AB935" s="281">
        <f t="shared" si="145"/>
        <v>0</v>
      </c>
      <c r="AC935" s="281">
        <f t="shared" si="142"/>
        <v>0</v>
      </c>
      <c r="AD935" s="195" t="str">
        <f>IFERROR((VLOOKUP(X935&amp;Y935&amp;Z935,'AP Scores'!$F$2:$G$1500,2,FALSE)), "")</f>
        <v/>
      </c>
      <c r="AE935" s="276"/>
      <c r="AF935" s="282"/>
      <c r="AG935" s="278">
        <f t="shared" si="143"/>
        <v>0</v>
      </c>
      <c r="AH935" s="280"/>
      <c r="AI935" s="280"/>
      <c r="AJ935" s="281" cm="1">
        <f t="array" ref="AJ935">IFERROR(_xlfn.IFS(AG935*AH935*AI935&gt;0,AG935*AH935*AI935,Q935&gt;0,Q935),0)</f>
        <v>0</v>
      </c>
      <c r="AK935" s="281">
        <f t="shared" si="146"/>
        <v>0</v>
      </c>
      <c r="AL935" s="278">
        <f t="shared" si="147"/>
        <v>0</v>
      </c>
      <c r="AM935" s="196" t="str" cm="1">
        <f t="array" ref="AM935">IFERROR(_xlfn.IFS(IFERROR(VLOOKUP(AG935&amp;AH935&amp;AI935,'AP Scores'!$F$2:$G$1500,2,FALSE),"")&lt;&gt;"",VLOOKUP(AG935&amp;AH935&amp;AI935,'AP Scores'!$F$2:$G$1500,2,FALSE),T935&lt;&gt;"",T935),"")</f>
        <v/>
      </c>
    </row>
    <row r="936" spans="1:39" ht="15">
      <c r="A936" s="106">
        <v>923</v>
      </c>
      <c r="B936" s="275"/>
      <c r="C936" s="275"/>
      <c r="D936" s="275"/>
      <c r="E936" s="203"/>
      <c r="F936" s="276"/>
      <c r="G936" s="276"/>
      <c r="H936" s="276"/>
      <c r="I936" s="277"/>
      <c r="J936" s="276"/>
      <c r="K936" s="204"/>
      <c r="L936" s="276"/>
      <c r="M936" s="276"/>
      <c r="N936" s="277"/>
      <c r="O936" s="276"/>
      <c r="P936" s="277"/>
      <c r="Q936" s="194">
        <f t="shared" si="148"/>
        <v>0</v>
      </c>
      <c r="R936" s="355">
        <f t="shared" si="144"/>
        <v>0</v>
      </c>
      <c r="S936" s="278">
        <f t="shared" si="140"/>
        <v>0</v>
      </c>
      <c r="T936" s="195" t="str">
        <f>IFERROR((VLOOKUP(I936&amp;N936&amp;P936,'AP Scores'!$F$2:$G$1500,2,FALSE)), "")</f>
        <v/>
      </c>
      <c r="U936" s="276"/>
      <c r="V936" s="279"/>
      <c r="W936" s="275"/>
      <c r="X936" s="355">
        <f t="shared" si="141"/>
        <v>0</v>
      </c>
      <c r="Y936" s="280"/>
      <c r="Z936" s="280"/>
      <c r="AA936" s="281">
        <f t="shared" si="149"/>
        <v>0</v>
      </c>
      <c r="AB936" s="281">
        <f t="shared" si="145"/>
        <v>0</v>
      </c>
      <c r="AC936" s="281">
        <f t="shared" si="142"/>
        <v>0</v>
      </c>
      <c r="AD936" s="195" t="str">
        <f>IFERROR((VLOOKUP(X936&amp;Y936&amp;Z936,'AP Scores'!$F$2:$G$1500,2,FALSE)), "")</f>
        <v/>
      </c>
      <c r="AE936" s="276"/>
      <c r="AF936" s="282"/>
      <c r="AG936" s="278">
        <f t="shared" si="143"/>
        <v>0</v>
      </c>
      <c r="AH936" s="280"/>
      <c r="AI936" s="280"/>
      <c r="AJ936" s="281" cm="1">
        <f t="array" ref="AJ936">IFERROR(_xlfn.IFS(AG936*AH936*AI936&gt;0,AG936*AH936*AI936,Q936&gt;0,Q936),0)</f>
        <v>0</v>
      </c>
      <c r="AK936" s="281">
        <f t="shared" si="146"/>
        <v>0</v>
      </c>
      <c r="AL936" s="278">
        <f t="shared" si="147"/>
        <v>0</v>
      </c>
      <c r="AM936" s="196" t="str" cm="1">
        <f t="array" ref="AM936">IFERROR(_xlfn.IFS(IFERROR(VLOOKUP(AG936&amp;AH936&amp;AI936,'AP Scores'!$F$2:$G$1500,2,FALSE),"")&lt;&gt;"",VLOOKUP(AG936&amp;AH936&amp;AI936,'AP Scores'!$F$2:$G$1500,2,FALSE),T936&lt;&gt;"",T936),"")</f>
        <v/>
      </c>
    </row>
    <row r="937" spans="1:39" ht="15">
      <c r="A937" s="106">
        <v>924</v>
      </c>
      <c r="B937" s="275"/>
      <c r="C937" s="275"/>
      <c r="D937" s="275"/>
      <c r="E937" s="203"/>
      <c r="F937" s="276"/>
      <c r="G937" s="276"/>
      <c r="H937" s="276"/>
      <c r="I937" s="277"/>
      <c r="J937" s="276"/>
      <c r="K937" s="204"/>
      <c r="L937" s="276"/>
      <c r="M937" s="276"/>
      <c r="N937" s="277"/>
      <c r="O937" s="276"/>
      <c r="P937" s="277"/>
      <c r="Q937" s="194">
        <f t="shared" si="148"/>
        <v>0</v>
      </c>
      <c r="R937" s="355">
        <f t="shared" si="144"/>
        <v>0</v>
      </c>
      <c r="S937" s="278">
        <f t="shared" si="140"/>
        <v>0</v>
      </c>
      <c r="T937" s="195" t="str">
        <f>IFERROR((VLOOKUP(I937&amp;N937&amp;P937,'AP Scores'!$F$2:$G$1500,2,FALSE)), "")</f>
        <v/>
      </c>
      <c r="U937" s="276"/>
      <c r="V937" s="279"/>
      <c r="W937" s="275"/>
      <c r="X937" s="355">
        <f t="shared" si="141"/>
        <v>0</v>
      </c>
      <c r="Y937" s="280"/>
      <c r="Z937" s="280"/>
      <c r="AA937" s="281">
        <f t="shared" si="149"/>
        <v>0</v>
      </c>
      <c r="AB937" s="281">
        <f t="shared" si="145"/>
        <v>0</v>
      </c>
      <c r="AC937" s="281">
        <f t="shared" si="142"/>
        <v>0</v>
      </c>
      <c r="AD937" s="195" t="str">
        <f>IFERROR((VLOOKUP(X937&amp;Y937&amp;Z937,'AP Scores'!$F$2:$G$1500,2,FALSE)), "")</f>
        <v/>
      </c>
      <c r="AE937" s="276"/>
      <c r="AF937" s="282"/>
      <c r="AG937" s="278">
        <f t="shared" si="143"/>
        <v>0</v>
      </c>
      <c r="AH937" s="280"/>
      <c r="AI937" s="280"/>
      <c r="AJ937" s="281" cm="1">
        <f t="array" ref="AJ937">IFERROR(_xlfn.IFS(AG937*AH937*AI937&gt;0,AG937*AH937*AI937,Q937&gt;0,Q937),0)</f>
        <v>0</v>
      </c>
      <c r="AK937" s="281">
        <f t="shared" si="146"/>
        <v>0</v>
      </c>
      <c r="AL937" s="278">
        <f t="shared" si="147"/>
        <v>0</v>
      </c>
      <c r="AM937" s="196" t="str" cm="1">
        <f t="array" ref="AM937">IFERROR(_xlfn.IFS(IFERROR(VLOOKUP(AG937&amp;AH937&amp;AI937,'AP Scores'!$F$2:$G$1500,2,FALSE),"")&lt;&gt;"",VLOOKUP(AG937&amp;AH937&amp;AI937,'AP Scores'!$F$2:$G$1500,2,FALSE),T937&lt;&gt;"",T937),"")</f>
        <v/>
      </c>
    </row>
    <row r="938" spans="1:39" ht="15">
      <c r="A938" s="106">
        <v>925</v>
      </c>
      <c r="B938" s="275"/>
      <c r="C938" s="275"/>
      <c r="D938" s="275"/>
      <c r="E938" s="203"/>
      <c r="F938" s="276"/>
      <c r="G938" s="276"/>
      <c r="H938" s="276"/>
      <c r="I938" s="277"/>
      <c r="J938" s="276"/>
      <c r="K938" s="204"/>
      <c r="L938" s="276"/>
      <c r="M938" s="276"/>
      <c r="N938" s="277"/>
      <c r="O938" s="276"/>
      <c r="P938" s="277"/>
      <c r="Q938" s="194">
        <f t="shared" si="148"/>
        <v>0</v>
      </c>
      <c r="R938" s="355">
        <f t="shared" si="144"/>
        <v>0</v>
      </c>
      <c r="S938" s="278">
        <f t="shared" si="140"/>
        <v>0</v>
      </c>
      <c r="T938" s="195" t="str">
        <f>IFERROR((VLOOKUP(I938&amp;N938&amp;P938,'AP Scores'!$F$2:$G$1500,2,FALSE)), "")</f>
        <v/>
      </c>
      <c r="U938" s="276"/>
      <c r="V938" s="279"/>
      <c r="W938" s="275"/>
      <c r="X938" s="355">
        <f t="shared" si="141"/>
        <v>0</v>
      </c>
      <c r="Y938" s="280"/>
      <c r="Z938" s="280"/>
      <c r="AA938" s="281">
        <f t="shared" si="149"/>
        <v>0</v>
      </c>
      <c r="AB938" s="281">
        <f t="shared" si="145"/>
        <v>0</v>
      </c>
      <c r="AC938" s="281">
        <f t="shared" si="142"/>
        <v>0</v>
      </c>
      <c r="AD938" s="195" t="str">
        <f>IFERROR((VLOOKUP(X938&amp;Y938&amp;Z938,'AP Scores'!$F$2:$G$1500,2,FALSE)), "")</f>
        <v/>
      </c>
      <c r="AE938" s="276"/>
      <c r="AF938" s="282"/>
      <c r="AG938" s="278">
        <f t="shared" si="143"/>
        <v>0</v>
      </c>
      <c r="AH938" s="280"/>
      <c r="AI938" s="280"/>
      <c r="AJ938" s="281" cm="1">
        <f t="array" ref="AJ938">IFERROR(_xlfn.IFS(AG938*AH938*AI938&gt;0,AG938*AH938*AI938,Q938&gt;0,Q938),0)</f>
        <v>0</v>
      </c>
      <c r="AK938" s="281">
        <f t="shared" si="146"/>
        <v>0</v>
      </c>
      <c r="AL938" s="278">
        <f t="shared" si="147"/>
        <v>0</v>
      </c>
      <c r="AM938" s="196" t="str" cm="1">
        <f t="array" ref="AM938">IFERROR(_xlfn.IFS(IFERROR(VLOOKUP(AG938&amp;AH938&amp;AI938,'AP Scores'!$F$2:$G$1500,2,FALSE),"")&lt;&gt;"",VLOOKUP(AG938&amp;AH938&amp;AI938,'AP Scores'!$F$2:$G$1500,2,FALSE),T938&lt;&gt;"",T938),"")</f>
        <v/>
      </c>
    </row>
    <row r="939" spans="1:39" ht="15">
      <c r="A939" s="106">
        <v>926</v>
      </c>
      <c r="B939" s="275"/>
      <c r="C939" s="275"/>
      <c r="D939" s="275"/>
      <c r="E939" s="203"/>
      <c r="F939" s="276"/>
      <c r="G939" s="276"/>
      <c r="H939" s="276"/>
      <c r="I939" s="277"/>
      <c r="J939" s="276"/>
      <c r="K939" s="204"/>
      <c r="L939" s="276"/>
      <c r="M939" s="276"/>
      <c r="N939" s="277"/>
      <c r="O939" s="276"/>
      <c r="P939" s="277"/>
      <c r="Q939" s="194">
        <f t="shared" si="148"/>
        <v>0</v>
      </c>
      <c r="R939" s="355">
        <f t="shared" si="144"/>
        <v>0</v>
      </c>
      <c r="S939" s="278">
        <f t="shared" si="140"/>
        <v>0</v>
      </c>
      <c r="T939" s="195" t="str">
        <f>IFERROR((VLOOKUP(I939&amp;N939&amp;P939,'AP Scores'!$F$2:$G$1500,2,FALSE)), "")</f>
        <v/>
      </c>
      <c r="U939" s="276"/>
      <c r="V939" s="279"/>
      <c r="W939" s="275"/>
      <c r="X939" s="355">
        <f t="shared" si="141"/>
        <v>0</v>
      </c>
      <c r="Y939" s="280"/>
      <c r="Z939" s="280"/>
      <c r="AA939" s="281">
        <f t="shared" si="149"/>
        <v>0</v>
      </c>
      <c r="AB939" s="281">
        <f t="shared" si="145"/>
        <v>0</v>
      </c>
      <c r="AC939" s="281">
        <f t="shared" si="142"/>
        <v>0</v>
      </c>
      <c r="AD939" s="195" t="str">
        <f>IFERROR((VLOOKUP(X939&amp;Y939&amp;Z939,'AP Scores'!$F$2:$G$1500,2,FALSE)), "")</f>
        <v/>
      </c>
      <c r="AE939" s="276"/>
      <c r="AF939" s="282"/>
      <c r="AG939" s="278">
        <f t="shared" si="143"/>
        <v>0</v>
      </c>
      <c r="AH939" s="280"/>
      <c r="AI939" s="280"/>
      <c r="AJ939" s="281" cm="1">
        <f t="array" ref="AJ939">IFERROR(_xlfn.IFS(AG939*AH939*AI939&gt;0,AG939*AH939*AI939,Q939&gt;0,Q939),0)</f>
        <v>0</v>
      </c>
      <c r="AK939" s="281">
        <f t="shared" si="146"/>
        <v>0</v>
      </c>
      <c r="AL939" s="278">
        <f t="shared" si="147"/>
        <v>0</v>
      </c>
      <c r="AM939" s="196" t="str" cm="1">
        <f t="array" ref="AM939">IFERROR(_xlfn.IFS(IFERROR(VLOOKUP(AG939&amp;AH939&amp;AI939,'AP Scores'!$F$2:$G$1500,2,FALSE),"")&lt;&gt;"",VLOOKUP(AG939&amp;AH939&amp;AI939,'AP Scores'!$F$2:$G$1500,2,FALSE),T939&lt;&gt;"",T939),"")</f>
        <v/>
      </c>
    </row>
    <row r="940" spans="1:39" ht="15">
      <c r="A940" s="106">
        <v>927</v>
      </c>
      <c r="B940" s="275"/>
      <c r="C940" s="275"/>
      <c r="D940" s="275"/>
      <c r="E940" s="203"/>
      <c r="F940" s="276"/>
      <c r="G940" s="276"/>
      <c r="H940" s="276"/>
      <c r="I940" s="277"/>
      <c r="J940" s="276"/>
      <c r="K940" s="204"/>
      <c r="L940" s="276"/>
      <c r="M940" s="276"/>
      <c r="N940" s="277"/>
      <c r="O940" s="276"/>
      <c r="P940" s="277"/>
      <c r="Q940" s="194">
        <f t="shared" si="148"/>
        <v>0</v>
      </c>
      <c r="R940" s="355">
        <f t="shared" si="144"/>
        <v>0</v>
      </c>
      <c r="S940" s="278">
        <f t="shared" si="140"/>
        <v>0</v>
      </c>
      <c r="T940" s="195" t="str">
        <f>IFERROR((VLOOKUP(I940&amp;N940&amp;P940,'AP Scores'!$F$2:$G$1500,2,FALSE)), "")</f>
        <v/>
      </c>
      <c r="U940" s="276"/>
      <c r="V940" s="279"/>
      <c r="W940" s="275"/>
      <c r="X940" s="355">
        <f t="shared" si="141"/>
        <v>0</v>
      </c>
      <c r="Y940" s="280"/>
      <c r="Z940" s="280"/>
      <c r="AA940" s="281">
        <f t="shared" si="149"/>
        <v>0</v>
      </c>
      <c r="AB940" s="281">
        <f t="shared" si="145"/>
        <v>0</v>
      </c>
      <c r="AC940" s="281">
        <f t="shared" si="142"/>
        <v>0</v>
      </c>
      <c r="AD940" s="195" t="str">
        <f>IFERROR((VLOOKUP(X940&amp;Y940&amp;Z940,'AP Scores'!$F$2:$G$1500,2,FALSE)), "")</f>
        <v/>
      </c>
      <c r="AE940" s="276"/>
      <c r="AF940" s="282"/>
      <c r="AG940" s="278">
        <f t="shared" si="143"/>
        <v>0</v>
      </c>
      <c r="AH940" s="280"/>
      <c r="AI940" s="280"/>
      <c r="AJ940" s="281" cm="1">
        <f t="array" ref="AJ940">IFERROR(_xlfn.IFS(AG940*AH940*AI940&gt;0,AG940*AH940*AI940,Q940&gt;0,Q940),0)</f>
        <v>0</v>
      </c>
      <c r="AK940" s="281">
        <f t="shared" si="146"/>
        <v>0</v>
      </c>
      <c r="AL940" s="278">
        <f t="shared" si="147"/>
        <v>0</v>
      </c>
      <c r="AM940" s="196" t="str" cm="1">
        <f t="array" ref="AM940">IFERROR(_xlfn.IFS(IFERROR(VLOOKUP(AG940&amp;AH940&amp;AI940,'AP Scores'!$F$2:$G$1500,2,FALSE),"")&lt;&gt;"",VLOOKUP(AG940&amp;AH940&amp;AI940,'AP Scores'!$F$2:$G$1500,2,FALSE),T940&lt;&gt;"",T940),"")</f>
        <v/>
      </c>
    </row>
    <row r="941" spans="1:39" ht="15">
      <c r="A941" s="106">
        <v>928</v>
      </c>
      <c r="B941" s="275"/>
      <c r="C941" s="275"/>
      <c r="D941" s="275"/>
      <c r="E941" s="203"/>
      <c r="F941" s="276"/>
      <c r="G941" s="276"/>
      <c r="H941" s="276"/>
      <c r="I941" s="277"/>
      <c r="J941" s="276"/>
      <c r="K941" s="204"/>
      <c r="L941" s="276"/>
      <c r="M941" s="276"/>
      <c r="N941" s="277"/>
      <c r="O941" s="276"/>
      <c r="P941" s="277"/>
      <c r="Q941" s="194">
        <f t="shared" si="148"/>
        <v>0</v>
      </c>
      <c r="R941" s="355">
        <f t="shared" si="144"/>
        <v>0</v>
      </c>
      <c r="S941" s="278">
        <f t="shared" si="140"/>
        <v>0</v>
      </c>
      <c r="T941" s="195" t="str">
        <f>IFERROR((VLOOKUP(I941&amp;N941&amp;P941,'AP Scores'!$F$2:$G$1500,2,FALSE)), "")</f>
        <v/>
      </c>
      <c r="U941" s="276"/>
      <c r="V941" s="279"/>
      <c r="W941" s="275"/>
      <c r="X941" s="355">
        <f t="shared" si="141"/>
        <v>0</v>
      </c>
      <c r="Y941" s="280"/>
      <c r="Z941" s="280"/>
      <c r="AA941" s="281">
        <f t="shared" si="149"/>
        <v>0</v>
      </c>
      <c r="AB941" s="281">
        <f t="shared" si="145"/>
        <v>0</v>
      </c>
      <c r="AC941" s="281">
        <f t="shared" si="142"/>
        <v>0</v>
      </c>
      <c r="AD941" s="195" t="str">
        <f>IFERROR((VLOOKUP(X941&amp;Y941&amp;Z941,'AP Scores'!$F$2:$G$1500,2,FALSE)), "")</f>
        <v/>
      </c>
      <c r="AE941" s="276"/>
      <c r="AF941" s="282"/>
      <c r="AG941" s="278">
        <f t="shared" si="143"/>
        <v>0</v>
      </c>
      <c r="AH941" s="280"/>
      <c r="AI941" s="280"/>
      <c r="AJ941" s="281" cm="1">
        <f t="array" ref="AJ941">IFERROR(_xlfn.IFS(AG941*AH941*AI941&gt;0,AG941*AH941*AI941,Q941&gt;0,Q941),0)</f>
        <v>0</v>
      </c>
      <c r="AK941" s="281">
        <f t="shared" si="146"/>
        <v>0</v>
      </c>
      <c r="AL941" s="278">
        <f t="shared" si="147"/>
        <v>0</v>
      </c>
      <c r="AM941" s="196" t="str" cm="1">
        <f t="array" ref="AM941">IFERROR(_xlfn.IFS(IFERROR(VLOOKUP(AG941&amp;AH941&amp;AI941,'AP Scores'!$F$2:$G$1500,2,FALSE),"")&lt;&gt;"",VLOOKUP(AG941&amp;AH941&amp;AI941,'AP Scores'!$F$2:$G$1500,2,FALSE),T941&lt;&gt;"",T941),"")</f>
        <v/>
      </c>
    </row>
    <row r="942" spans="1:39" ht="15">
      <c r="A942" s="106">
        <v>929</v>
      </c>
      <c r="B942" s="275"/>
      <c r="C942" s="275"/>
      <c r="D942" s="275"/>
      <c r="E942" s="203"/>
      <c r="F942" s="276"/>
      <c r="G942" s="276"/>
      <c r="H942" s="276"/>
      <c r="I942" s="277"/>
      <c r="J942" s="276"/>
      <c r="K942" s="204"/>
      <c r="L942" s="276"/>
      <c r="M942" s="276"/>
      <c r="N942" s="277"/>
      <c r="O942" s="276"/>
      <c r="P942" s="277"/>
      <c r="Q942" s="194">
        <f t="shared" si="148"/>
        <v>0</v>
      </c>
      <c r="R942" s="355">
        <f t="shared" si="144"/>
        <v>0</v>
      </c>
      <c r="S942" s="278">
        <f t="shared" si="140"/>
        <v>0</v>
      </c>
      <c r="T942" s="195" t="str">
        <f>IFERROR((VLOOKUP(I942&amp;N942&amp;P942,'AP Scores'!$F$2:$G$1500,2,FALSE)), "")</f>
        <v/>
      </c>
      <c r="U942" s="276"/>
      <c r="V942" s="279"/>
      <c r="W942" s="275"/>
      <c r="X942" s="355">
        <f t="shared" si="141"/>
        <v>0</v>
      </c>
      <c r="Y942" s="280"/>
      <c r="Z942" s="280"/>
      <c r="AA942" s="281">
        <f t="shared" si="149"/>
        <v>0</v>
      </c>
      <c r="AB942" s="281">
        <f t="shared" si="145"/>
        <v>0</v>
      </c>
      <c r="AC942" s="281">
        <f t="shared" si="142"/>
        <v>0</v>
      </c>
      <c r="AD942" s="195" t="str">
        <f>IFERROR((VLOOKUP(X942&amp;Y942&amp;Z942,'AP Scores'!$F$2:$G$1500,2,FALSE)), "")</f>
        <v/>
      </c>
      <c r="AE942" s="276"/>
      <c r="AF942" s="282"/>
      <c r="AG942" s="278">
        <f t="shared" si="143"/>
        <v>0</v>
      </c>
      <c r="AH942" s="280"/>
      <c r="AI942" s="280"/>
      <c r="AJ942" s="281" cm="1">
        <f t="array" ref="AJ942">IFERROR(_xlfn.IFS(AG942*AH942*AI942&gt;0,AG942*AH942*AI942,Q942&gt;0,Q942),0)</f>
        <v>0</v>
      </c>
      <c r="AK942" s="281">
        <f t="shared" si="146"/>
        <v>0</v>
      </c>
      <c r="AL942" s="278">
        <f t="shared" si="147"/>
        <v>0</v>
      </c>
      <c r="AM942" s="196" t="str" cm="1">
        <f t="array" ref="AM942">IFERROR(_xlfn.IFS(IFERROR(VLOOKUP(AG942&amp;AH942&amp;AI942,'AP Scores'!$F$2:$G$1500,2,FALSE),"")&lt;&gt;"",VLOOKUP(AG942&amp;AH942&amp;AI942,'AP Scores'!$F$2:$G$1500,2,FALSE),T942&lt;&gt;"",T942),"")</f>
        <v/>
      </c>
    </row>
    <row r="943" spans="1:39" ht="15">
      <c r="A943" s="106">
        <v>930</v>
      </c>
      <c r="B943" s="275"/>
      <c r="C943" s="275"/>
      <c r="D943" s="275"/>
      <c r="E943" s="203"/>
      <c r="F943" s="276"/>
      <c r="G943" s="276"/>
      <c r="H943" s="276"/>
      <c r="I943" s="277"/>
      <c r="J943" s="276"/>
      <c r="K943" s="204"/>
      <c r="L943" s="276"/>
      <c r="M943" s="276"/>
      <c r="N943" s="277"/>
      <c r="O943" s="276"/>
      <c r="P943" s="277"/>
      <c r="Q943" s="194">
        <f t="shared" si="148"/>
        <v>0</v>
      </c>
      <c r="R943" s="355">
        <f t="shared" si="144"/>
        <v>0</v>
      </c>
      <c r="S943" s="278">
        <f t="shared" si="140"/>
        <v>0</v>
      </c>
      <c r="T943" s="195" t="str">
        <f>IFERROR((VLOOKUP(I943&amp;N943&amp;P943,'AP Scores'!$F$2:$G$1500,2,FALSE)), "")</f>
        <v/>
      </c>
      <c r="U943" s="276"/>
      <c r="V943" s="279"/>
      <c r="W943" s="275"/>
      <c r="X943" s="355">
        <f t="shared" si="141"/>
        <v>0</v>
      </c>
      <c r="Y943" s="280"/>
      <c r="Z943" s="280"/>
      <c r="AA943" s="281">
        <f t="shared" si="149"/>
        <v>0</v>
      </c>
      <c r="AB943" s="281">
        <f t="shared" si="145"/>
        <v>0</v>
      </c>
      <c r="AC943" s="281">
        <f t="shared" si="142"/>
        <v>0</v>
      </c>
      <c r="AD943" s="195" t="str">
        <f>IFERROR((VLOOKUP(X943&amp;Y943&amp;Z943,'AP Scores'!$F$2:$G$1500,2,FALSE)), "")</f>
        <v/>
      </c>
      <c r="AE943" s="276"/>
      <c r="AF943" s="282"/>
      <c r="AG943" s="278">
        <f t="shared" si="143"/>
        <v>0</v>
      </c>
      <c r="AH943" s="280"/>
      <c r="AI943" s="280"/>
      <c r="AJ943" s="281" cm="1">
        <f t="array" ref="AJ943">IFERROR(_xlfn.IFS(AG943*AH943*AI943&gt;0,AG943*AH943*AI943,Q943&gt;0,Q943),0)</f>
        <v>0</v>
      </c>
      <c r="AK943" s="281">
        <f t="shared" si="146"/>
        <v>0</v>
      </c>
      <c r="AL943" s="278">
        <f t="shared" si="147"/>
        <v>0</v>
      </c>
      <c r="AM943" s="196" t="str" cm="1">
        <f t="array" ref="AM943">IFERROR(_xlfn.IFS(IFERROR(VLOOKUP(AG943&amp;AH943&amp;AI943,'AP Scores'!$F$2:$G$1500,2,FALSE),"")&lt;&gt;"",VLOOKUP(AG943&amp;AH943&amp;AI943,'AP Scores'!$F$2:$G$1500,2,FALSE),T943&lt;&gt;"",T943),"")</f>
        <v/>
      </c>
    </row>
    <row r="944" spans="1:39" ht="15">
      <c r="A944" s="106">
        <v>931</v>
      </c>
      <c r="B944" s="275"/>
      <c r="C944" s="275"/>
      <c r="D944" s="275"/>
      <c r="E944" s="203"/>
      <c r="F944" s="276"/>
      <c r="G944" s="276"/>
      <c r="H944" s="276"/>
      <c r="I944" s="277"/>
      <c r="J944" s="276"/>
      <c r="K944" s="204"/>
      <c r="L944" s="276"/>
      <c r="M944" s="276"/>
      <c r="N944" s="277"/>
      <c r="O944" s="276"/>
      <c r="P944" s="277"/>
      <c r="Q944" s="194">
        <f t="shared" si="148"/>
        <v>0</v>
      </c>
      <c r="R944" s="355">
        <f t="shared" si="144"/>
        <v>0</v>
      </c>
      <c r="S944" s="278">
        <f t="shared" si="140"/>
        <v>0</v>
      </c>
      <c r="T944" s="195" t="str">
        <f>IFERROR((VLOOKUP(I944&amp;N944&amp;P944,'AP Scores'!$F$2:$G$1500,2,FALSE)), "")</f>
        <v/>
      </c>
      <c r="U944" s="276"/>
      <c r="V944" s="279"/>
      <c r="W944" s="275"/>
      <c r="X944" s="355">
        <f t="shared" si="141"/>
        <v>0</v>
      </c>
      <c r="Y944" s="280"/>
      <c r="Z944" s="280"/>
      <c r="AA944" s="281">
        <f t="shared" si="149"/>
        <v>0</v>
      </c>
      <c r="AB944" s="281">
        <f t="shared" si="145"/>
        <v>0</v>
      </c>
      <c r="AC944" s="281">
        <f t="shared" si="142"/>
        <v>0</v>
      </c>
      <c r="AD944" s="195" t="str">
        <f>IFERROR((VLOOKUP(X944&amp;Y944&amp;Z944,'AP Scores'!$F$2:$G$1500,2,FALSE)), "")</f>
        <v/>
      </c>
      <c r="AE944" s="276"/>
      <c r="AF944" s="282"/>
      <c r="AG944" s="278">
        <f t="shared" si="143"/>
        <v>0</v>
      </c>
      <c r="AH944" s="280"/>
      <c r="AI944" s="280"/>
      <c r="AJ944" s="281" cm="1">
        <f t="array" ref="AJ944">IFERROR(_xlfn.IFS(AG944*AH944*AI944&gt;0,AG944*AH944*AI944,Q944&gt;0,Q944),0)</f>
        <v>0</v>
      </c>
      <c r="AK944" s="281">
        <f t="shared" si="146"/>
        <v>0</v>
      </c>
      <c r="AL944" s="278">
        <f t="shared" si="147"/>
        <v>0</v>
      </c>
      <c r="AM944" s="196" t="str" cm="1">
        <f t="array" ref="AM944">IFERROR(_xlfn.IFS(IFERROR(VLOOKUP(AG944&amp;AH944&amp;AI944,'AP Scores'!$F$2:$G$1500,2,FALSE),"")&lt;&gt;"",VLOOKUP(AG944&amp;AH944&amp;AI944,'AP Scores'!$F$2:$G$1500,2,FALSE),T944&lt;&gt;"",T944),"")</f>
        <v/>
      </c>
    </row>
    <row r="945" spans="1:39" ht="15">
      <c r="A945" s="106">
        <v>932</v>
      </c>
      <c r="B945" s="275"/>
      <c r="C945" s="275"/>
      <c r="D945" s="275"/>
      <c r="E945" s="203"/>
      <c r="F945" s="276"/>
      <c r="G945" s="276"/>
      <c r="H945" s="276"/>
      <c r="I945" s="277"/>
      <c r="J945" s="276"/>
      <c r="K945" s="204"/>
      <c r="L945" s="276"/>
      <c r="M945" s="276"/>
      <c r="N945" s="277"/>
      <c r="O945" s="276"/>
      <c r="P945" s="277"/>
      <c r="Q945" s="194">
        <f t="shared" si="148"/>
        <v>0</v>
      </c>
      <c r="R945" s="355">
        <f t="shared" si="144"/>
        <v>0</v>
      </c>
      <c r="S945" s="278">
        <f t="shared" si="140"/>
        <v>0</v>
      </c>
      <c r="T945" s="195" t="str">
        <f>IFERROR((VLOOKUP(I945&amp;N945&amp;P945,'AP Scores'!$F$2:$G$1500,2,FALSE)), "")</f>
        <v/>
      </c>
      <c r="U945" s="276"/>
      <c r="V945" s="279"/>
      <c r="W945" s="275"/>
      <c r="X945" s="355">
        <f t="shared" si="141"/>
        <v>0</v>
      </c>
      <c r="Y945" s="280"/>
      <c r="Z945" s="280"/>
      <c r="AA945" s="281">
        <f t="shared" si="149"/>
        <v>0</v>
      </c>
      <c r="AB945" s="281">
        <f t="shared" si="145"/>
        <v>0</v>
      </c>
      <c r="AC945" s="281">
        <f t="shared" si="142"/>
        <v>0</v>
      </c>
      <c r="AD945" s="195" t="str">
        <f>IFERROR((VLOOKUP(X945&amp;Y945&amp;Z945,'AP Scores'!$F$2:$G$1500,2,FALSE)), "")</f>
        <v/>
      </c>
      <c r="AE945" s="276"/>
      <c r="AF945" s="282"/>
      <c r="AG945" s="278">
        <f t="shared" si="143"/>
        <v>0</v>
      </c>
      <c r="AH945" s="280"/>
      <c r="AI945" s="280"/>
      <c r="AJ945" s="281" cm="1">
        <f t="array" ref="AJ945">IFERROR(_xlfn.IFS(AG945*AH945*AI945&gt;0,AG945*AH945*AI945,Q945&gt;0,Q945),0)</f>
        <v>0</v>
      </c>
      <c r="AK945" s="281">
        <f t="shared" si="146"/>
        <v>0</v>
      </c>
      <c r="AL945" s="278">
        <f t="shared" si="147"/>
        <v>0</v>
      </c>
      <c r="AM945" s="196" t="str" cm="1">
        <f t="array" ref="AM945">IFERROR(_xlfn.IFS(IFERROR(VLOOKUP(AG945&amp;AH945&amp;AI945,'AP Scores'!$F$2:$G$1500,2,FALSE),"")&lt;&gt;"",VLOOKUP(AG945&amp;AH945&amp;AI945,'AP Scores'!$F$2:$G$1500,2,FALSE),T945&lt;&gt;"",T945),"")</f>
        <v/>
      </c>
    </row>
    <row r="946" spans="1:39" ht="15">
      <c r="A946" s="106">
        <v>933</v>
      </c>
      <c r="B946" s="275"/>
      <c r="C946" s="275"/>
      <c r="D946" s="275"/>
      <c r="E946" s="203"/>
      <c r="F946" s="276"/>
      <c r="G946" s="276"/>
      <c r="H946" s="276"/>
      <c r="I946" s="277"/>
      <c r="J946" s="276"/>
      <c r="K946" s="204"/>
      <c r="L946" s="276"/>
      <c r="M946" s="276"/>
      <c r="N946" s="277"/>
      <c r="O946" s="276"/>
      <c r="P946" s="277"/>
      <c r="Q946" s="194">
        <f t="shared" si="148"/>
        <v>0</v>
      </c>
      <c r="R946" s="355">
        <f t="shared" si="144"/>
        <v>0</v>
      </c>
      <c r="S946" s="278">
        <f t="shared" si="140"/>
        <v>0</v>
      </c>
      <c r="T946" s="195" t="str">
        <f>IFERROR((VLOOKUP(I946&amp;N946&amp;P946,'AP Scores'!$F$2:$G$1500,2,FALSE)), "")</f>
        <v/>
      </c>
      <c r="U946" s="276"/>
      <c r="V946" s="279"/>
      <c r="W946" s="275"/>
      <c r="X946" s="355">
        <f t="shared" si="141"/>
        <v>0</v>
      </c>
      <c r="Y946" s="280"/>
      <c r="Z946" s="280"/>
      <c r="AA946" s="281">
        <f t="shared" si="149"/>
        <v>0</v>
      </c>
      <c r="AB946" s="281">
        <f t="shared" si="145"/>
        <v>0</v>
      </c>
      <c r="AC946" s="281">
        <f t="shared" si="142"/>
        <v>0</v>
      </c>
      <c r="AD946" s="195" t="str">
        <f>IFERROR((VLOOKUP(X946&amp;Y946&amp;Z946,'AP Scores'!$F$2:$G$1500,2,FALSE)), "")</f>
        <v/>
      </c>
      <c r="AE946" s="276"/>
      <c r="AF946" s="282"/>
      <c r="AG946" s="278">
        <f t="shared" si="143"/>
        <v>0</v>
      </c>
      <c r="AH946" s="280"/>
      <c r="AI946" s="280"/>
      <c r="AJ946" s="281" cm="1">
        <f t="array" ref="AJ946">IFERROR(_xlfn.IFS(AG946*AH946*AI946&gt;0,AG946*AH946*AI946,Q946&gt;0,Q946),0)</f>
        <v>0</v>
      </c>
      <c r="AK946" s="281">
        <f t="shared" si="146"/>
        <v>0</v>
      </c>
      <c r="AL946" s="278">
        <f t="shared" si="147"/>
        <v>0</v>
      </c>
      <c r="AM946" s="196" t="str" cm="1">
        <f t="array" ref="AM946">IFERROR(_xlfn.IFS(IFERROR(VLOOKUP(AG946&amp;AH946&amp;AI946,'AP Scores'!$F$2:$G$1500,2,FALSE),"")&lt;&gt;"",VLOOKUP(AG946&amp;AH946&amp;AI946,'AP Scores'!$F$2:$G$1500,2,FALSE),T946&lt;&gt;"",T946),"")</f>
        <v/>
      </c>
    </row>
    <row r="947" spans="1:39" ht="15">
      <c r="A947" s="106">
        <v>934</v>
      </c>
      <c r="B947" s="275"/>
      <c r="C947" s="275"/>
      <c r="D947" s="275"/>
      <c r="E947" s="203"/>
      <c r="F947" s="276"/>
      <c r="G947" s="276"/>
      <c r="H947" s="276"/>
      <c r="I947" s="277"/>
      <c r="J947" s="276"/>
      <c r="K947" s="204"/>
      <c r="L947" s="276"/>
      <c r="M947" s="276"/>
      <c r="N947" s="277"/>
      <c r="O947" s="276"/>
      <c r="P947" s="277"/>
      <c r="Q947" s="194">
        <f t="shared" si="148"/>
        <v>0</v>
      </c>
      <c r="R947" s="355">
        <f t="shared" si="144"/>
        <v>0</v>
      </c>
      <c r="S947" s="278">
        <f t="shared" si="140"/>
        <v>0</v>
      </c>
      <c r="T947" s="195" t="str">
        <f>IFERROR((VLOOKUP(I947&amp;N947&amp;P947,'AP Scores'!$F$2:$G$1500,2,FALSE)), "")</f>
        <v/>
      </c>
      <c r="U947" s="276"/>
      <c r="V947" s="279"/>
      <c r="W947" s="275"/>
      <c r="X947" s="355">
        <f t="shared" si="141"/>
        <v>0</v>
      </c>
      <c r="Y947" s="280"/>
      <c r="Z947" s="280"/>
      <c r="AA947" s="281">
        <f t="shared" si="149"/>
        <v>0</v>
      </c>
      <c r="AB947" s="281">
        <f t="shared" si="145"/>
        <v>0</v>
      </c>
      <c r="AC947" s="281">
        <f t="shared" si="142"/>
        <v>0</v>
      </c>
      <c r="AD947" s="195" t="str">
        <f>IFERROR((VLOOKUP(X947&amp;Y947&amp;Z947,'AP Scores'!$F$2:$G$1500,2,FALSE)), "")</f>
        <v/>
      </c>
      <c r="AE947" s="276"/>
      <c r="AF947" s="282"/>
      <c r="AG947" s="278">
        <f t="shared" si="143"/>
        <v>0</v>
      </c>
      <c r="AH947" s="280"/>
      <c r="AI947" s="280"/>
      <c r="AJ947" s="281" cm="1">
        <f t="array" ref="AJ947">IFERROR(_xlfn.IFS(AG947*AH947*AI947&gt;0,AG947*AH947*AI947,Q947&gt;0,Q947),0)</f>
        <v>0</v>
      </c>
      <c r="AK947" s="281">
        <f t="shared" si="146"/>
        <v>0</v>
      </c>
      <c r="AL947" s="278">
        <f t="shared" si="147"/>
        <v>0</v>
      </c>
      <c r="AM947" s="196" t="str" cm="1">
        <f t="array" ref="AM947">IFERROR(_xlfn.IFS(IFERROR(VLOOKUP(AG947&amp;AH947&amp;AI947,'AP Scores'!$F$2:$G$1500,2,FALSE),"")&lt;&gt;"",VLOOKUP(AG947&amp;AH947&amp;AI947,'AP Scores'!$F$2:$G$1500,2,FALSE),T947&lt;&gt;"",T947),"")</f>
        <v/>
      </c>
    </row>
    <row r="948" spans="1:39" ht="15">
      <c r="A948" s="106">
        <v>935</v>
      </c>
      <c r="B948" s="275"/>
      <c r="C948" s="275"/>
      <c r="D948" s="275"/>
      <c r="E948" s="203"/>
      <c r="F948" s="276"/>
      <c r="G948" s="276"/>
      <c r="H948" s="276"/>
      <c r="I948" s="277"/>
      <c r="J948" s="276"/>
      <c r="K948" s="204"/>
      <c r="L948" s="276"/>
      <c r="M948" s="276"/>
      <c r="N948" s="277"/>
      <c r="O948" s="276"/>
      <c r="P948" s="277"/>
      <c r="Q948" s="194">
        <f t="shared" si="148"/>
        <v>0</v>
      </c>
      <c r="R948" s="355">
        <f t="shared" si="144"/>
        <v>0</v>
      </c>
      <c r="S948" s="278">
        <f t="shared" si="140"/>
        <v>0</v>
      </c>
      <c r="T948" s="195" t="str">
        <f>IFERROR((VLOOKUP(I948&amp;N948&amp;P948,'AP Scores'!$F$2:$G$1500,2,FALSE)), "")</f>
        <v/>
      </c>
      <c r="U948" s="276"/>
      <c r="V948" s="279"/>
      <c r="W948" s="275"/>
      <c r="X948" s="355">
        <f t="shared" si="141"/>
        <v>0</v>
      </c>
      <c r="Y948" s="280"/>
      <c r="Z948" s="280"/>
      <c r="AA948" s="281">
        <f t="shared" si="149"/>
        <v>0</v>
      </c>
      <c r="AB948" s="281">
        <f t="shared" si="145"/>
        <v>0</v>
      </c>
      <c r="AC948" s="281">
        <f t="shared" si="142"/>
        <v>0</v>
      </c>
      <c r="AD948" s="195" t="str">
        <f>IFERROR((VLOOKUP(X948&amp;Y948&amp;Z948,'AP Scores'!$F$2:$G$1500,2,FALSE)), "")</f>
        <v/>
      </c>
      <c r="AE948" s="276"/>
      <c r="AF948" s="282"/>
      <c r="AG948" s="278">
        <f t="shared" si="143"/>
        <v>0</v>
      </c>
      <c r="AH948" s="280"/>
      <c r="AI948" s="280"/>
      <c r="AJ948" s="281" cm="1">
        <f t="array" ref="AJ948">IFERROR(_xlfn.IFS(AG948*AH948*AI948&gt;0,AG948*AH948*AI948,Q948&gt;0,Q948),0)</f>
        <v>0</v>
      </c>
      <c r="AK948" s="281">
        <f t="shared" si="146"/>
        <v>0</v>
      </c>
      <c r="AL948" s="278">
        <f t="shared" si="147"/>
        <v>0</v>
      </c>
      <c r="AM948" s="196" t="str" cm="1">
        <f t="array" ref="AM948">IFERROR(_xlfn.IFS(IFERROR(VLOOKUP(AG948&amp;AH948&amp;AI948,'AP Scores'!$F$2:$G$1500,2,FALSE),"")&lt;&gt;"",VLOOKUP(AG948&amp;AH948&amp;AI948,'AP Scores'!$F$2:$G$1500,2,FALSE),T948&lt;&gt;"",T948),"")</f>
        <v/>
      </c>
    </row>
    <row r="949" spans="1:39" ht="15">
      <c r="A949" s="106">
        <v>936</v>
      </c>
      <c r="B949" s="275"/>
      <c r="C949" s="275"/>
      <c r="D949" s="275"/>
      <c r="E949" s="203"/>
      <c r="F949" s="276"/>
      <c r="G949" s="276"/>
      <c r="H949" s="276"/>
      <c r="I949" s="277"/>
      <c r="J949" s="276"/>
      <c r="K949" s="204"/>
      <c r="L949" s="276"/>
      <c r="M949" s="276"/>
      <c r="N949" s="277"/>
      <c r="O949" s="276"/>
      <c r="P949" s="277"/>
      <c r="Q949" s="194">
        <f t="shared" si="148"/>
        <v>0</v>
      </c>
      <c r="R949" s="355">
        <f t="shared" si="144"/>
        <v>0</v>
      </c>
      <c r="S949" s="278">
        <f t="shared" si="140"/>
        <v>0</v>
      </c>
      <c r="T949" s="195" t="str">
        <f>IFERROR((VLOOKUP(I949&amp;N949&amp;P949,'AP Scores'!$F$2:$G$1500,2,FALSE)), "")</f>
        <v/>
      </c>
      <c r="U949" s="276"/>
      <c r="V949" s="279"/>
      <c r="W949" s="275"/>
      <c r="X949" s="355">
        <f t="shared" si="141"/>
        <v>0</v>
      </c>
      <c r="Y949" s="280"/>
      <c r="Z949" s="280"/>
      <c r="AA949" s="281">
        <f t="shared" si="149"/>
        <v>0</v>
      </c>
      <c r="AB949" s="281">
        <f t="shared" si="145"/>
        <v>0</v>
      </c>
      <c r="AC949" s="281">
        <f t="shared" si="142"/>
        <v>0</v>
      </c>
      <c r="AD949" s="195" t="str">
        <f>IFERROR((VLOOKUP(X949&amp;Y949&amp;Z949,'AP Scores'!$F$2:$G$1500,2,FALSE)), "")</f>
        <v/>
      </c>
      <c r="AE949" s="276"/>
      <c r="AF949" s="282"/>
      <c r="AG949" s="278">
        <f t="shared" si="143"/>
        <v>0</v>
      </c>
      <c r="AH949" s="280"/>
      <c r="AI949" s="280"/>
      <c r="AJ949" s="281" cm="1">
        <f t="array" ref="AJ949">IFERROR(_xlfn.IFS(AG949*AH949*AI949&gt;0,AG949*AH949*AI949,Q949&gt;0,Q949),0)</f>
        <v>0</v>
      </c>
      <c r="AK949" s="281">
        <f t="shared" si="146"/>
        <v>0</v>
      </c>
      <c r="AL949" s="278">
        <f t="shared" si="147"/>
        <v>0</v>
      </c>
      <c r="AM949" s="196" t="str" cm="1">
        <f t="array" ref="AM949">IFERROR(_xlfn.IFS(IFERROR(VLOOKUP(AG949&amp;AH949&amp;AI949,'AP Scores'!$F$2:$G$1500,2,FALSE),"")&lt;&gt;"",VLOOKUP(AG949&amp;AH949&amp;AI949,'AP Scores'!$F$2:$G$1500,2,FALSE),T949&lt;&gt;"",T949),"")</f>
        <v/>
      </c>
    </row>
    <row r="950" spans="1:39" ht="15">
      <c r="A950" s="106">
        <v>937</v>
      </c>
      <c r="B950" s="275"/>
      <c r="C950" s="275"/>
      <c r="D950" s="275"/>
      <c r="E950" s="203"/>
      <c r="F950" s="276"/>
      <c r="G950" s="276"/>
      <c r="H950" s="276"/>
      <c r="I950" s="277"/>
      <c r="J950" s="276"/>
      <c r="K950" s="204"/>
      <c r="L950" s="276"/>
      <c r="M950" s="276"/>
      <c r="N950" s="277"/>
      <c r="O950" s="276"/>
      <c r="P950" s="277"/>
      <c r="Q950" s="194">
        <f t="shared" si="148"/>
        <v>0</v>
      </c>
      <c r="R950" s="355">
        <f t="shared" si="144"/>
        <v>0</v>
      </c>
      <c r="S950" s="278">
        <f t="shared" si="140"/>
        <v>0</v>
      </c>
      <c r="T950" s="195" t="str">
        <f>IFERROR((VLOOKUP(I950&amp;N950&amp;P950,'AP Scores'!$F$2:$G$1500,2,FALSE)), "")</f>
        <v/>
      </c>
      <c r="U950" s="276"/>
      <c r="V950" s="279"/>
      <c r="W950" s="275"/>
      <c r="X950" s="355">
        <f t="shared" si="141"/>
        <v>0</v>
      </c>
      <c r="Y950" s="280"/>
      <c r="Z950" s="280"/>
      <c r="AA950" s="281">
        <f t="shared" si="149"/>
        <v>0</v>
      </c>
      <c r="AB950" s="281">
        <f t="shared" si="145"/>
        <v>0</v>
      </c>
      <c r="AC950" s="281">
        <f t="shared" si="142"/>
        <v>0</v>
      </c>
      <c r="AD950" s="195" t="str">
        <f>IFERROR((VLOOKUP(X950&amp;Y950&amp;Z950,'AP Scores'!$F$2:$G$1500,2,FALSE)), "")</f>
        <v/>
      </c>
      <c r="AE950" s="276"/>
      <c r="AF950" s="282"/>
      <c r="AG950" s="278">
        <f t="shared" si="143"/>
        <v>0</v>
      </c>
      <c r="AH950" s="280"/>
      <c r="AI950" s="280"/>
      <c r="AJ950" s="281" cm="1">
        <f t="array" ref="AJ950">IFERROR(_xlfn.IFS(AG950*AH950*AI950&gt;0,AG950*AH950*AI950,Q950&gt;0,Q950),0)</f>
        <v>0</v>
      </c>
      <c r="AK950" s="281">
        <f t="shared" si="146"/>
        <v>0</v>
      </c>
      <c r="AL950" s="278">
        <f t="shared" si="147"/>
        <v>0</v>
      </c>
      <c r="AM950" s="196" t="str" cm="1">
        <f t="array" ref="AM950">IFERROR(_xlfn.IFS(IFERROR(VLOOKUP(AG950&amp;AH950&amp;AI950,'AP Scores'!$F$2:$G$1500,2,FALSE),"")&lt;&gt;"",VLOOKUP(AG950&amp;AH950&amp;AI950,'AP Scores'!$F$2:$G$1500,2,FALSE),T950&lt;&gt;"",T950),"")</f>
        <v/>
      </c>
    </row>
    <row r="951" spans="1:39" ht="15">
      <c r="A951" s="106">
        <v>938</v>
      </c>
      <c r="B951" s="275"/>
      <c r="C951" s="275"/>
      <c r="D951" s="275"/>
      <c r="E951" s="203"/>
      <c r="F951" s="276"/>
      <c r="G951" s="276"/>
      <c r="H951" s="276"/>
      <c r="I951" s="277"/>
      <c r="J951" s="276"/>
      <c r="K951" s="204"/>
      <c r="L951" s="276"/>
      <c r="M951" s="276"/>
      <c r="N951" s="277"/>
      <c r="O951" s="276"/>
      <c r="P951" s="277"/>
      <c r="Q951" s="194">
        <f t="shared" si="148"/>
        <v>0</v>
      </c>
      <c r="R951" s="355">
        <f t="shared" si="144"/>
        <v>0</v>
      </c>
      <c r="S951" s="278">
        <f t="shared" si="140"/>
        <v>0</v>
      </c>
      <c r="T951" s="195" t="str">
        <f>IFERROR((VLOOKUP(I951&amp;N951&amp;P951,'AP Scores'!$F$2:$G$1500,2,FALSE)), "")</f>
        <v/>
      </c>
      <c r="U951" s="276"/>
      <c r="V951" s="279"/>
      <c r="W951" s="275"/>
      <c r="X951" s="355">
        <f t="shared" si="141"/>
        <v>0</v>
      </c>
      <c r="Y951" s="280"/>
      <c r="Z951" s="280"/>
      <c r="AA951" s="281">
        <f t="shared" si="149"/>
        <v>0</v>
      </c>
      <c r="AB951" s="281">
        <f t="shared" si="145"/>
        <v>0</v>
      </c>
      <c r="AC951" s="281">
        <f t="shared" si="142"/>
        <v>0</v>
      </c>
      <c r="AD951" s="195" t="str">
        <f>IFERROR((VLOOKUP(X951&amp;Y951&amp;Z951,'AP Scores'!$F$2:$G$1500,2,FALSE)), "")</f>
        <v/>
      </c>
      <c r="AE951" s="276"/>
      <c r="AF951" s="282"/>
      <c r="AG951" s="278">
        <f t="shared" si="143"/>
        <v>0</v>
      </c>
      <c r="AH951" s="280"/>
      <c r="AI951" s="280"/>
      <c r="AJ951" s="281" cm="1">
        <f t="array" ref="AJ951">IFERROR(_xlfn.IFS(AG951*AH951*AI951&gt;0,AG951*AH951*AI951,Q951&gt;0,Q951),0)</f>
        <v>0</v>
      </c>
      <c r="AK951" s="281">
        <f t="shared" si="146"/>
        <v>0</v>
      </c>
      <c r="AL951" s="278">
        <f t="shared" si="147"/>
        <v>0</v>
      </c>
      <c r="AM951" s="196" t="str" cm="1">
        <f t="array" ref="AM951">IFERROR(_xlfn.IFS(IFERROR(VLOOKUP(AG951&amp;AH951&amp;AI951,'AP Scores'!$F$2:$G$1500,2,FALSE),"")&lt;&gt;"",VLOOKUP(AG951&amp;AH951&amp;AI951,'AP Scores'!$F$2:$G$1500,2,FALSE),T951&lt;&gt;"",T951),"")</f>
        <v/>
      </c>
    </row>
    <row r="952" spans="1:39" ht="15">
      <c r="A952" s="106">
        <v>939</v>
      </c>
      <c r="B952" s="275"/>
      <c r="C952" s="275"/>
      <c r="D952" s="275"/>
      <c r="E952" s="203"/>
      <c r="F952" s="276"/>
      <c r="G952" s="276"/>
      <c r="H952" s="276"/>
      <c r="I952" s="277"/>
      <c r="J952" s="276"/>
      <c r="K952" s="204"/>
      <c r="L952" s="276"/>
      <c r="M952" s="276"/>
      <c r="N952" s="277"/>
      <c r="O952" s="276"/>
      <c r="P952" s="277"/>
      <c r="Q952" s="194">
        <f t="shared" si="148"/>
        <v>0</v>
      </c>
      <c r="R952" s="355">
        <f t="shared" si="144"/>
        <v>0</v>
      </c>
      <c r="S952" s="278">
        <f t="shared" si="140"/>
        <v>0</v>
      </c>
      <c r="T952" s="195" t="str">
        <f>IFERROR((VLOOKUP(I952&amp;N952&amp;P952,'AP Scores'!$F$2:$G$1500,2,FALSE)), "")</f>
        <v/>
      </c>
      <c r="U952" s="276"/>
      <c r="V952" s="279"/>
      <c r="W952" s="275"/>
      <c r="X952" s="355">
        <f t="shared" si="141"/>
        <v>0</v>
      </c>
      <c r="Y952" s="280"/>
      <c r="Z952" s="280"/>
      <c r="AA952" s="281">
        <f t="shared" si="149"/>
        <v>0</v>
      </c>
      <c r="AB952" s="281">
        <f t="shared" si="145"/>
        <v>0</v>
      </c>
      <c r="AC952" s="281">
        <f t="shared" si="142"/>
        <v>0</v>
      </c>
      <c r="AD952" s="195" t="str">
        <f>IFERROR((VLOOKUP(X952&amp;Y952&amp;Z952,'AP Scores'!$F$2:$G$1500,2,FALSE)), "")</f>
        <v/>
      </c>
      <c r="AE952" s="276"/>
      <c r="AF952" s="282"/>
      <c r="AG952" s="278">
        <f t="shared" si="143"/>
        <v>0</v>
      </c>
      <c r="AH952" s="280"/>
      <c r="AI952" s="280"/>
      <c r="AJ952" s="281" cm="1">
        <f t="array" ref="AJ952">IFERROR(_xlfn.IFS(AG952*AH952*AI952&gt;0,AG952*AH952*AI952,Q952&gt;0,Q952),0)</f>
        <v>0</v>
      </c>
      <c r="AK952" s="281">
        <f t="shared" si="146"/>
        <v>0</v>
      </c>
      <c r="AL952" s="278">
        <f t="shared" si="147"/>
        <v>0</v>
      </c>
      <c r="AM952" s="196" t="str" cm="1">
        <f t="array" ref="AM952">IFERROR(_xlfn.IFS(IFERROR(VLOOKUP(AG952&amp;AH952&amp;AI952,'AP Scores'!$F$2:$G$1500,2,FALSE),"")&lt;&gt;"",VLOOKUP(AG952&amp;AH952&amp;AI952,'AP Scores'!$F$2:$G$1500,2,FALSE),T952&lt;&gt;"",T952),"")</f>
        <v/>
      </c>
    </row>
    <row r="953" spans="1:39" ht="15">
      <c r="A953" s="106">
        <v>940</v>
      </c>
      <c r="B953" s="275"/>
      <c r="C953" s="275"/>
      <c r="D953" s="275"/>
      <c r="E953" s="203"/>
      <c r="F953" s="276"/>
      <c r="G953" s="276"/>
      <c r="H953" s="276"/>
      <c r="I953" s="277"/>
      <c r="J953" s="276"/>
      <c r="K953" s="204"/>
      <c r="L953" s="276"/>
      <c r="M953" s="276"/>
      <c r="N953" s="277"/>
      <c r="O953" s="276"/>
      <c r="P953" s="277"/>
      <c r="Q953" s="194">
        <f t="shared" si="148"/>
        <v>0</v>
      </c>
      <c r="R953" s="355">
        <f t="shared" si="144"/>
        <v>0</v>
      </c>
      <c r="S953" s="278">
        <f t="shared" si="140"/>
        <v>0</v>
      </c>
      <c r="T953" s="195" t="str">
        <f>IFERROR((VLOOKUP(I953&amp;N953&amp;P953,'AP Scores'!$F$2:$G$1500,2,FALSE)), "")</f>
        <v/>
      </c>
      <c r="U953" s="276"/>
      <c r="V953" s="279"/>
      <c r="W953" s="275"/>
      <c r="X953" s="355">
        <f t="shared" si="141"/>
        <v>0</v>
      </c>
      <c r="Y953" s="280"/>
      <c r="Z953" s="280"/>
      <c r="AA953" s="281">
        <f t="shared" si="149"/>
        <v>0</v>
      </c>
      <c r="AB953" s="281">
        <f t="shared" si="145"/>
        <v>0</v>
      </c>
      <c r="AC953" s="281">
        <f t="shared" si="142"/>
        <v>0</v>
      </c>
      <c r="AD953" s="195" t="str">
        <f>IFERROR((VLOOKUP(X953&amp;Y953&amp;Z953,'AP Scores'!$F$2:$G$1500,2,FALSE)), "")</f>
        <v/>
      </c>
      <c r="AE953" s="276"/>
      <c r="AF953" s="282"/>
      <c r="AG953" s="278">
        <f t="shared" si="143"/>
        <v>0</v>
      </c>
      <c r="AH953" s="280"/>
      <c r="AI953" s="280"/>
      <c r="AJ953" s="281" cm="1">
        <f t="array" ref="AJ953">IFERROR(_xlfn.IFS(AG953*AH953*AI953&gt;0,AG953*AH953*AI953,Q953&gt;0,Q953),0)</f>
        <v>0</v>
      </c>
      <c r="AK953" s="281">
        <f t="shared" si="146"/>
        <v>0</v>
      </c>
      <c r="AL953" s="278">
        <f t="shared" si="147"/>
        <v>0</v>
      </c>
      <c r="AM953" s="196" t="str" cm="1">
        <f t="array" ref="AM953">IFERROR(_xlfn.IFS(IFERROR(VLOOKUP(AG953&amp;AH953&amp;AI953,'AP Scores'!$F$2:$G$1500,2,FALSE),"")&lt;&gt;"",VLOOKUP(AG953&amp;AH953&amp;AI953,'AP Scores'!$F$2:$G$1500,2,FALSE),T953&lt;&gt;"",T953),"")</f>
        <v/>
      </c>
    </row>
    <row r="954" spans="1:39" ht="15">
      <c r="A954" s="106">
        <v>941</v>
      </c>
      <c r="B954" s="275"/>
      <c r="C954" s="275"/>
      <c r="D954" s="275"/>
      <c r="E954" s="203"/>
      <c r="F954" s="276"/>
      <c r="G954" s="276"/>
      <c r="H954" s="276"/>
      <c r="I954" s="277"/>
      <c r="J954" s="276"/>
      <c r="K954" s="204"/>
      <c r="L954" s="276"/>
      <c r="M954" s="276"/>
      <c r="N954" s="277"/>
      <c r="O954" s="276"/>
      <c r="P954" s="277"/>
      <c r="Q954" s="194">
        <f t="shared" si="148"/>
        <v>0</v>
      </c>
      <c r="R954" s="355">
        <f t="shared" si="144"/>
        <v>0</v>
      </c>
      <c r="S954" s="278">
        <f t="shared" si="140"/>
        <v>0</v>
      </c>
      <c r="T954" s="195" t="str">
        <f>IFERROR((VLOOKUP(I954&amp;N954&amp;P954,'AP Scores'!$F$2:$G$1500,2,FALSE)), "")</f>
        <v/>
      </c>
      <c r="U954" s="276"/>
      <c r="V954" s="279"/>
      <c r="W954" s="275"/>
      <c r="X954" s="355">
        <f t="shared" si="141"/>
        <v>0</v>
      </c>
      <c r="Y954" s="280"/>
      <c r="Z954" s="280"/>
      <c r="AA954" s="281">
        <f t="shared" si="149"/>
        <v>0</v>
      </c>
      <c r="AB954" s="281">
        <f t="shared" si="145"/>
        <v>0</v>
      </c>
      <c r="AC954" s="281">
        <f t="shared" si="142"/>
        <v>0</v>
      </c>
      <c r="AD954" s="195" t="str">
        <f>IFERROR((VLOOKUP(X954&amp;Y954&amp;Z954,'AP Scores'!$F$2:$G$1500,2,FALSE)), "")</f>
        <v/>
      </c>
      <c r="AE954" s="276"/>
      <c r="AF954" s="282"/>
      <c r="AG954" s="278">
        <f t="shared" si="143"/>
        <v>0</v>
      </c>
      <c r="AH954" s="280"/>
      <c r="AI954" s="280"/>
      <c r="AJ954" s="281" cm="1">
        <f t="array" ref="AJ954">IFERROR(_xlfn.IFS(AG954*AH954*AI954&gt;0,AG954*AH954*AI954,Q954&gt;0,Q954),0)</f>
        <v>0</v>
      </c>
      <c r="AK954" s="281">
        <f t="shared" si="146"/>
        <v>0</v>
      </c>
      <c r="AL954" s="278">
        <f t="shared" si="147"/>
        <v>0</v>
      </c>
      <c r="AM954" s="196" t="str" cm="1">
        <f t="array" ref="AM954">IFERROR(_xlfn.IFS(IFERROR(VLOOKUP(AG954&amp;AH954&amp;AI954,'AP Scores'!$F$2:$G$1500,2,FALSE),"")&lt;&gt;"",VLOOKUP(AG954&amp;AH954&amp;AI954,'AP Scores'!$F$2:$G$1500,2,FALSE),T954&lt;&gt;"",T954),"")</f>
        <v/>
      </c>
    </row>
    <row r="955" spans="1:39" ht="15">
      <c r="A955" s="106">
        <v>942</v>
      </c>
      <c r="B955" s="275"/>
      <c r="C955" s="275"/>
      <c r="D955" s="275"/>
      <c r="E955" s="203"/>
      <c r="F955" s="276"/>
      <c r="G955" s="276"/>
      <c r="H955" s="276"/>
      <c r="I955" s="277"/>
      <c r="J955" s="276"/>
      <c r="K955" s="204"/>
      <c r="L955" s="276"/>
      <c r="M955" s="276"/>
      <c r="N955" s="277"/>
      <c r="O955" s="276"/>
      <c r="P955" s="277"/>
      <c r="Q955" s="194">
        <f t="shared" si="148"/>
        <v>0</v>
      </c>
      <c r="R955" s="355">
        <f t="shared" si="144"/>
        <v>0</v>
      </c>
      <c r="S955" s="278">
        <f t="shared" si="140"/>
        <v>0</v>
      </c>
      <c r="T955" s="195" t="str">
        <f>IFERROR((VLOOKUP(I955&amp;N955&amp;P955,'AP Scores'!$F$2:$G$1500,2,FALSE)), "")</f>
        <v/>
      </c>
      <c r="U955" s="276"/>
      <c r="V955" s="279"/>
      <c r="W955" s="275"/>
      <c r="X955" s="355">
        <f t="shared" si="141"/>
        <v>0</v>
      </c>
      <c r="Y955" s="280"/>
      <c r="Z955" s="280"/>
      <c r="AA955" s="281">
        <f t="shared" si="149"/>
        <v>0</v>
      </c>
      <c r="AB955" s="281">
        <f t="shared" si="145"/>
        <v>0</v>
      </c>
      <c r="AC955" s="281">
        <f t="shared" si="142"/>
        <v>0</v>
      </c>
      <c r="AD955" s="195" t="str">
        <f>IFERROR((VLOOKUP(X955&amp;Y955&amp;Z955,'AP Scores'!$F$2:$G$1500,2,FALSE)), "")</f>
        <v/>
      </c>
      <c r="AE955" s="276"/>
      <c r="AF955" s="282"/>
      <c r="AG955" s="278">
        <f t="shared" si="143"/>
        <v>0</v>
      </c>
      <c r="AH955" s="280"/>
      <c r="AI955" s="280"/>
      <c r="AJ955" s="281" cm="1">
        <f t="array" ref="AJ955">IFERROR(_xlfn.IFS(AG955*AH955*AI955&gt;0,AG955*AH955*AI955,Q955&gt;0,Q955),0)</f>
        <v>0</v>
      </c>
      <c r="AK955" s="281">
        <f t="shared" si="146"/>
        <v>0</v>
      </c>
      <c r="AL955" s="278">
        <f t="shared" si="147"/>
        <v>0</v>
      </c>
      <c r="AM955" s="196" t="str" cm="1">
        <f t="array" ref="AM955">IFERROR(_xlfn.IFS(IFERROR(VLOOKUP(AG955&amp;AH955&amp;AI955,'AP Scores'!$F$2:$G$1500,2,FALSE),"")&lt;&gt;"",VLOOKUP(AG955&amp;AH955&amp;AI955,'AP Scores'!$F$2:$G$1500,2,FALSE),T955&lt;&gt;"",T955),"")</f>
        <v/>
      </c>
    </row>
    <row r="956" spans="1:39" ht="15">
      <c r="A956" s="106">
        <v>943</v>
      </c>
      <c r="B956" s="275"/>
      <c r="C956" s="275"/>
      <c r="D956" s="275"/>
      <c r="E956" s="203"/>
      <c r="F956" s="276"/>
      <c r="G956" s="276"/>
      <c r="H956" s="276"/>
      <c r="I956" s="277"/>
      <c r="J956" s="276"/>
      <c r="K956" s="204"/>
      <c r="L956" s="276"/>
      <c r="M956" s="276"/>
      <c r="N956" s="277"/>
      <c r="O956" s="276"/>
      <c r="P956" s="277"/>
      <c r="Q956" s="194">
        <f t="shared" si="148"/>
        <v>0</v>
      </c>
      <c r="R956" s="355">
        <f t="shared" si="144"/>
        <v>0</v>
      </c>
      <c r="S956" s="278">
        <f t="shared" si="140"/>
        <v>0</v>
      </c>
      <c r="T956" s="195" t="str">
        <f>IFERROR((VLOOKUP(I956&amp;N956&amp;P956,'AP Scores'!$F$2:$G$1500,2,FALSE)), "")</f>
        <v/>
      </c>
      <c r="U956" s="276"/>
      <c r="V956" s="279"/>
      <c r="W956" s="275"/>
      <c r="X956" s="355">
        <f t="shared" si="141"/>
        <v>0</v>
      </c>
      <c r="Y956" s="280"/>
      <c r="Z956" s="280"/>
      <c r="AA956" s="281">
        <f t="shared" si="149"/>
        <v>0</v>
      </c>
      <c r="AB956" s="281">
        <f t="shared" si="145"/>
        <v>0</v>
      </c>
      <c r="AC956" s="281">
        <f t="shared" si="142"/>
        <v>0</v>
      </c>
      <c r="AD956" s="195" t="str">
        <f>IFERROR((VLOOKUP(X956&amp;Y956&amp;Z956,'AP Scores'!$F$2:$G$1500,2,FALSE)), "")</f>
        <v/>
      </c>
      <c r="AE956" s="276"/>
      <c r="AF956" s="282"/>
      <c r="AG956" s="278">
        <f t="shared" si="143"/>
        <v>0</v>
      </c>
      <c r="AH956" s="280"/>
      <c r="AI956" s="280"/>
      <c r="AJ956" s="281" cm="1">
        <f t="array" ref="AJ956">IFERROR(_xlfn.IFS(AG956*AH956*AI956&gt;0,AG956*AH956*AI956,Q956&gt;0,Q956),0)</f>
        <v>0</v>
      </c>
      <c r="AK956" s="281">
        <f t="shared" si="146"/>
        <v>0</v>
      </c>
      <c r="AL956" s="278">
        <f t="shared" si="147"/>
        <v>0</v>
      </c>
      <c r="AM956" s="196" t="str" cm="1">
        <f t="array" ref="AM956">IFERROR(_xlfn.IFS(IFERROR(VLOOKUP(AG956&amp;AH956&amp;AI956,'AP Scores'!$F$2:$G$1500,2,FALSE),"")&lt;&gt;"",VLOOKUP(AG956&amp;AH956&amp;AI956,'AP Scores'!$F$2:$G$1500,2,FALSE),T956&lt;&gt;"",T956),"")</f>
        <v/>
      </c>
    </row>
    <row r="957" spans="1:39" ht="15">
      <c r="A957" s="106">
        <v>944</v>
      </c>
      <c r="B957" s="275"/>
      <c r="C957" s="275"/>
      <c r="D957" s="275"/>
      <c r="E957" s="203"/>
      <c r="F957" s="276"/>
      <c r="G957" s="276"/>
      <c r="H957" s="276"/>
      <c r="I957" s="277"/>
      <c r="J957" s="276"/>
      <c r="K957" s="204"/>
      <c r="L957" s="276"/>
      <c r="M957" s="276"/>
      <c r="N957" s="277"/>
      <c r="O957" s="276"/>
      <c r="P957" s="277"/>
      <c r="Q957" s="194">
        <f t="shared" si="148"/>
        <v>0</v>
      </c>
      <c r="R957" s="355">
        <f t="shared" si="144"/>
        <v>0</v>
      </c>
      <c r="S957" s="278">
        <f t="shared" si="140"/>
        <v>0</v>
      </c>
      <c r="T957" s="195" t="str">
        <f>IFERROR((VLOOKUP(I957&amp;N957&amp;P957,'AP Scores'!$F$2:$G$1500,2,FALSE)), "")</f>
        <v/>
      </c>
      <c r="U957" s="276"/>
      <c r="V957" s="279"/>
      <c r="W957" s="275"/>
      <c r="X957" s="355">
        <f t="shared" si="141"/>
        <v>0</v>
      </c>
      <c r="Y957" s="280"/>
      <c r="Z957" s="280"/>
      <c r="AA957" s="281">
        <f t="shared" si="149"/>
        <v>0</v>
      </c>
      <c r="AB957" s="281">
        <f t="shared" si="145"/>
        <v>0</v>
      </c>
      <c r="AC957" s="281">
        <f t="shared" si="142"/>
        <v>0</v>
      </c>
      <c r="AD957" s="195" t="str">
        <f>IFERROR((VLOOKUP(X957&amp;Y957&amp;Z957,'AP Scores'!$F$2:$G$1500,2,FALSE)), "")</f>
        <v/>
      </c>
      <c r="AE957" s="276"/>
      <c r="AF957" s="282"/>
      <c r="AG957" s="278">
        <f t="shared" si="143"/>
        <v>0</v>
      </c>
      <c r="AH957" s="280"/>
      <c r="AI957" s="280"/>
      <c r="AJ957" s="281" cm="1">
        <f t="array" ref="AJ957">IFERROR(_xlfn.IFS(AG957*AH957*AI957&gt;0,AG957*AH957*AI957,Q957&gt;0,Q957),0)</f>
        <v>0</v>
      </c>
      <c r="AK957" s="281">
        <f t="shared" si="146"/>
        <v>0</v>
      </c>
      <c r="AL957" s="278">
        <f t="shared" si="147"/>
        <v>0</v>
      </c>
      <c r="AM957" s="196" t="str" cm="1">
        <f t="array" ref="AM957">IFERROR(_xlfn.IFS(IFERROR(VLOOKUP(AG957&amp;AH957&amp;AI957,'AP Scores'!$F$2:$G$1500,2,FALSE),"")&lt;&gt;"",VLOOKUP(AG957&amp;AH957&amp;AI957,'AP Scores'!$F$2:$G$1500,2,FALSE),T957&lt;&gt;"",T957),"")</f>
        <v/>
      </c>
    </row>
    <row r="958" spans="1:39" ht="15">
      <c r="A958" s="106">
        <v>945</v>
      </c>
      <c r="B958" s="275"/>
      <c r="C958" s="275"/>
      <c r="D958" s="275"/>
      <c r="E958" s="203"/>
      <c r="F958" s="276"/>
      <c r="G958" s="276"/>
      <c r="H958" s="276"/>
      <c r="I958" s="277"/>
      <c r="J958" s="276"/>
      <c r="K958" s="204"/>
      <c r="L958" s="276"/>
      <c r="M958" s="276"/>
      <c r="N958" s="277"/>
      <c r="O958" s="276"/>
      <c r="P958" s="277"/>
      <c r="Q958" s="194">
        <f t="shared" si="148"/>
        <v>0</v>
      </c>
      <c r="R958" s="355">
        <f t="shared" si="144"/>
        <v>0</v>
      </c>
      <c r="S958" s="278">
        <f t="shared" si="140"/>
        <v>0</v>
      </c>
      <c r="T958" s="195" t="str">
        <f>IFERROR((VLOOKUP(I958&amp;N958&amp;P958,'AP Scores'!$F$2:$G$1500,2,FALSE)), "")</f>
        <v/>
      </c>
      <c r="U958" s="276"/>
      <c r="V958" s="279"/>
      <c r="W958" s="275"/>
      <c r="X958" s="355">
        <f t="shared" si="141"/>
        <v>0</v>
      </c>
      <c r="Y958" s="280"/>
      <c r="Z958" s="280"/>
      <c r="AA958" s="281">
        <f t="shared" si="149"/>
        <v>0</v>
      </c>
      <c r="AB958" s="281">
        <f t="shared" si="145"/>
        <v>0</v>
      </c>
      <c r="AC958" s="281">
        <f t="shared" si="142"/>
        <v>0</v>
      </c>
      <c r="AD958" s="195" t="str">
        <f>IFERROR((VLOOKUP(X958&amp;Y958&amp;Z958,'AP Scores'!$F$2:$G$1500,2,FALSE)), "")</f>
        <v/>
      </c>
      <c r="AE958" s="276"/>
      <c r="AF958" s="282"/>
      <c r="AG958" s="278">
        <f t="shared" si="143"/>
        <v>0</v>
      </c>
      <c r="AH958" s="280"/>
      <c r="AI958" s="280"/>
      <c r="AJ958" s="281" cm="1">
        <f t="array" ref="AJ958">IFERROR(_xlfn.IFS(AG958*AH958*AI958&gt;0,AG958*AH958*AI958,Q958&gt;0,Q958),0)</f>
        <v>0</v>
      </c>
      <c r="AK958" s="281">
        <f t="shared" si="146"/>
        <v>0</v>
      </c>
      <c r="AL958" s="278">
        <f t="shared" si="147"/>
        <v>0</v>
      </c>
      <c r="AM958" s="196" t="str" cm="1">
        <f t="array" ref="AM958">IFERROR(_xlfn.IFS(IFERROR(VLOOKUP(AG958&amp;AH958&amp;AI958,'AP Scores'!$F$2:$G$1500,2,FALSE),"")&lt;&gt;"",VLOOKUP(AG958&amp;AH958&amp;AI958,'AP Scores'!$F$2:$G$1500,2,FALSE),T958&lt;&gt;"",T958),"")</f>
        <v/>
      </c>
    </row>
    <row r="959" spans="1:39" ht="15">
      <c r="A959" s="106">
        <v>946</v>
      </c>
      <c r="B959" s="275"/>
      <c r="C959" s="275"/>
      <c r="D959" s="275"/>
      <c r="E959" s="203"/>
      <c r="F959" s="276"/>
      <c r="G959" s="276"/>
      <c r="H959" s="276"/>
      <c r="I959" s="277"/>
      <c r="J959" s="276"/>
      <c r="K959" s="204"/>
      <c r="L959" s="276"/>
      <c r="M959" s="276"/>
      <c r="N959" s="277"/>
      <c r="O959" s="276"/>
      <c r="P959" s="277"/>
      <c r="Q959" s="194">
        <f t="shared" si="148"/>
        <v>0</v>
      </c>
      <c r="R959" s="355">
        <f t="shared" si="144"/>
        <v>0</v>
      </c>
      <c r="S959" s="278">
        <f t="shared" si="140"/>
        <v>0</v>
      </c>
      <c r="T959" s="195" t="str">
        <f>IFERROR((VLOOKUP(I959&amp;N959&amp;P959,'AP Scores'!$F$2:$G$1500,2,FALSE)), "")</f>
        <v/>
      </c>
      <c r="U959" s="276"/>
      <c r="V959" s="279"/>
      <c r="W959" s="275"/>
      <c r="X959" s="355">
        <f t="shared" si="141"/>
        <v>0</v>
      </c>
      <c r="Y959" s="280"/>
      <c r="Z959" s="280"/>
      <c r="AA959" s="281">
        <f t="shared" si="149"/>
        <v>0</v>
      </c>
      <c r="AB959" s="281">
        <f t="shared" si="145"/>
        <v>0</v>
      </c>
      <c r="AC959" s="281">
        <f t="shared" si="142"/>
        <v>0</v>
      </c>
      <c r="AD959" s="195" t="str">
        <f>IFERROR((VLOOKUP(X959&amp;Y959&amp;Z959,'AP Scores'!$F$2:$G$1500,2,FALSE)), "")</f>
        <v/>
      </c>
      <c r="AE959" s="276"/>
      <c r="AF959" s="282"/>
      <c r="AG959" s="278">
        <f t="shared" si="143"/>
        <v>0</v>
      </c>
      <c r="AH959" s="280"/>
      <c r="AI959" s="280"/>
      <c r="AJ959" s="281" cm="1">
        <f t="array" ref="AJ959">IFERROR(_xlfn.IFS(AG959*AH959*AI959&gt;0,AG959*AH959*AI959,Q959&gt;0,Q959),0)</f>
        <v>0</v>
      </c>
      <c r="AK959" s="281">
        <f t="shared" si="146"/>
        <v>0</v>
      </c>
      <c r="AL959" s="278">
        <f t="shared" si="147"/>
        <v>0</v>
      </c>
      <c r="AM959" s="196" t="str" cm="1">
        <f t="array" ref="AM959">IFERROR(_xlfn.IFS(IFERROR(VLOOKUP(AG959&amp;AH959&amp;AI959,'AP Scores'!$F$2:$G$1500,2,FALSE),"")&lt;&gt;"",VLOOKUP(AG959&amp;AH959&amp;AI959,'AP Scores'!$F$2:$G$1500,2,FALSE),T959&lt;&gt;"",T959),"")</f>
        <v/>
      </c>
    </row>
    <row r="960" spans="1:39" ht="15">
      <c r="A960" s="106">
        <v>947</v>
      </c>
      <c r="B960" s="275"/>
      <c r="C960" s="275"/>
      <c r="D960" s="275"/>
      <c r="E960" s="203"/>
      <c r="F960" s="276"/>
      <c r="G960" s="276"/>
      <c r="H960" s="276"/>
      <c r="I960" s="277"/>
      <c r="J960" s="276"/>
      <c r="K960" s="204"/>
      <c r="L960" s="276"/>
      <c r="M960" s="276"/>
      <c r="N960" s="277"/>
      <c r="O960" s="276"/>
      <c r="P960" s="277"/>
      <c r="Q960" s="194">
        <f t="shared" si="148"/>
        <v>0</v>
      </c>
      <c r="R960" s="355">
        <f t="shared" si="144"/>
        <v>0</v>
      </c>
      <c r="S960" s="278">
        <f t="shared" si="140"/>
        <v>0</v>
      </c>
      <c r="T960" s="195" t="str">
        <f>IFERROR((VLOOKUP(I960&amp;N960&amp;P960,'AP Scores'!$F$2:$G$1500,2,FALSE)), "")</f>
        <v/>
      </c>
      <c r="U960" s="276"/>
      <c r="V960" s="279"/>
      <c r="W960" s="275"/>
      <c r="X960" s="355">
        <f t="shared" si="141"/>
        <v>0</v>
      </c>
      <c r="Y960" s="280"/>
      <c r="Z960" s="280"/>
      <c r="AA960" s="281">
        <f t="shared" si="149"/>
        <v>0</v>
      </c>
      <c r="AB960" s="281">
        <f t="shared" si="145"/>
        <v>0</v>
      </c>
      <c r="AC960" s="281">
        <f t="shared" si="142"/>
        <v>0</v>
      </c>
      <c r="AD960" s="195" t="str">
        <f>IFERROR((VLOOKUP(X960&amp;Y960&amp;Z960,'AP Scores'!$F$2:$G$1500,2,FALSE)), "")</f>
        <v/>
      </c>
      <c r="AE960" s="276"/>
      <c r="AF960" s="282"/>
      <c r="AG960" s="278">
        <f t="shared" si="143"/>
        <v>0</v>
      </c>
      <c r="AH960" s="280"/>
      <c r="AI960" s="280"/>
      <c r="AJ960" s="281" cm="1">
        <f t="array" ref="AJ960">IFERROR(_xlfn.IFS(AG960*AH960*AI960&gt;0,AG960*AH960*AI960,Q960&gt;0,Q960),0)</f>
        <v>0</v>
      </c>
      <c r="AK960" s="281">
        <f t="shared" si="146"/>
        <v>0</v>
      </c>
      <c r="AL960" s="278">
        <f t="shared" si="147"/>
        <v>0</v>
      </c>
      <c r="AM960" s="196" t="str" cm="1">
        <f t="array" ref="AM960">IFERROR(_xlfn.IFS(IFERROR(VLOOKUP(AG960&amp;AH960&amp;AI960,'AP Scores'!$F$2:$G$1500,2,FALSE),"")&lt;&gt;"",VLOOKUP(AG960&amp;AH960&amp;AI960,'AP Scores'!$F$2:$G$1500,2,FALSE),T960&lt;&gt;"",T960),"")</f>
        <v/>
      </c>
    </row>
    <row r="961" spans="1:39" ht="15">
      <c r="A961" s="106">
        <v>948</v>
      </c>
      <c r="B961" s="275"/>
      <c r="C961" s="275"/>
      <c r="D961" s="275"/>
      <c r="E961" s="203"/>
      <c r="F961" s="276"/>
      <c r="G961" s="276"/>
      <c r="H961" s="276"/>
      <c r="I961" s="277"/>
      <c r="J961" s="276"/>
      <c r="K961" s="204"/>
      <c r="L961" s="276"/>
      <c r="M961" s="276"/>
      <c r="N961" s="277"/>
      <c r="O961" s="276"/>
      <c r="P961" s="277"/>
      <c r="Q961" s="194">
        <f t="shared" si="148"/>
        <v>0</v>
      </c>
      <c r="R961" s="355">
        <f t="shared" si="144"/>
        <v>0</v>
      </c>
      <c r="S961" s="278">
        <f t="shared" si="140"/>
        <v>0</v>
      </c>
      <c r="T961" s="195" t="str">
        <f>IFERROR((VLOOKUP(I961&amp;N961&amp;P961,'AP Scores'!$F$2:$G$1500,2,FALSE)), "")</f>
        <v/>
      </c>
      <c r="U961" s="276"/>
      <c r="V961" s="279"/>
      <c r="W961" s="275"/>
      <c r="X961" s="355">
        <f t="shared" si="141"/>
        <v>0</v>
      </c>
      <c r="Y961" s="280"/>
      <c r="Z961" s="280"/>
      <c r="AA961" s="281">
        <f t="shared" si="149"/>
        <v>0</v>
      </c>
      <c r="AB961" s="281">
        <f t="shared" si="145"/>
        <v>0</v>
      </c>
      <c r="AC961" s="281">
        <f t="shared" si="142"/>
        <v>0</v>
      </c>
      <c r="AD961" s="195" t="str">
        <f>IFERROR((VLOOKUP(X961&amp;Y961&amp;Z961,'AP Scores'!$F$2:$G$1500,2,FALSE)), "")</f>
        <v/>
      </c>
      <c r="AE961" s="276"/>
      <c r="AF961" s="282"/>
      <c r="AG961" s="278">
        <f t="shared" si="143"/>
        <v>0</v>
      </c>
      <c r="AH961" s="280"/>
      <c r="AI961" s="280"/>
      <c r="AJ961" s="281" cm="1">
        <f t="array" ref="AJ961">IFERROR(_xlfn.IFS(AG961*AH961*AI961&gt;0,AG961*AH961*AI961,Q961&gt;0,Q961),0)</f>
        <v>0</v>
      </c>
      <c r="AK961" s="281">
        <f t="shared" si="146"/>
        <v>0</v>
      </c>
      <c r="AL961" s="278">
        <f t="shared" si="147"/>
        <v>0</v>
      </c>
      <c r="AM961" s="196" t="str" cm="1">
        <f t="array" ref="AM961">IFERROR(_xlfn.IFS(IFERROR(VLOOKUP(AG961&amp;AH961&amp;AI961,'AP Scores'!$F$2:$G$1500,2,FALSE),"")&lt;&gt;"",VLOOKUP(AG961&amp;AH961&amp;AI961,'AP Scores'!$F$2:$G$1500,2,FALSE),T961&lt;&gt;"",T961),"")</f>
        <v/>
      </c>
    </row>
    <row r="962" spans="1:39" ht="15">
      <c r="A962" s="106">
        <v>949</v>
      </c>
      <c r="B962" s="275"/>
      <c r="C962" s="275"/>
      <c r="D962" s="275"/>
      <c r="E962" s="203"/>
      <c r="F962" s="276"/>
      <c r="G962" s="276"/>
      <c r="H962" s="276"/>
      <c r="I962" s="277"/>
      <c r="J962" s="276"/>
      <c r="K962" s="204"/>
      <c r="L962" s="276"/>
      <c r="M962" s="276"/>
      <c r="N962" s="277"/>
      <c r="O962" s="276"/>
      <c r="P962" s="277"/>
      <c r="Q962" s="194">
        <f t="shared" si="148"/>
        <v>0</v>
      </c>
      <c r="R962" s="355">
        <f t="shared" si="144"/>
        <v>0</v>
      </c>
      <c r="S962" s="278">
        <f t="shared" si="140"/>
        <v>0</v>
      </c>
      <c r="T962" s="195" t="str">
        <f>IFERROR((VLOOKUP(I962&amp;N962&amp;P962,'AP Scores'!$F$2:$G$1500,2,FALSE)), "")</f>
        <v/>
      </c>
      <c r="U962" s="276"/>
      <c r="V962" s="279"/>
      <c r="W962" s="275"/>
      <c r="X962" s="355">
        <f t="shared" si="141"/>
        <v>0</v>
      </c>
      <c r="Y962" s="280"/>
      <c r="Z962" s="280"/>
      <c r="AA962" s="281">
        <f t="shared" si="149"/>
        <v>0</v>
      </c>
      <c r="AB962" s="281">
        <f t="shared" si="145"/>
        <v>0</v>
      </c>
      <c r="AC962" s="281">
        <f t="shared" si="142"/>
        <v>0</v>
      </c>
      <c r="AD962" s="195" t="str">
        <f>IFERROR((VLOOKUP(X962&amp;Y962&amp;Z962,'AP Scores'!$F$2:$G$1500,2,FALSE)), "")</f>
        <v/>
      </c>
      <c r="AE962" s="276"/>
      <c r="AF962" s="282"/>
      <c r="AG962" s="278">
        <f t="shared" si="143"/>
        <v>0</v>
      </c>
      <c r="AH962" s="280"/>
      <c r="AI962" s="280"/>
      <c r="AJ962" s="281" cm="1">
        <f t="array" ref="AJ962">IFERROR(_xlfn.IFS(AG962*AH962*AI962&gt;0,AG962*AH962*AI962,Q962&gt;0,Q962),0)</f>
        <v>0</v>
      </c>
      <c r="AK962" s="281">
        <f t="shared" si="146"/>
        <v>0</v>
      </c>
      <c r="AL962" s="278">
        <f t="shared" si="147"/>
        <v>0</v>
      </c>
      <c r="AM962" s="196" t="str" cm="1">
        <f t="array" ref="AM962">IFERROR(_xlfn.IFS(IFERROR(VLOOKUP(AG962&amp;AH962&amp;AI962,'AP Scores'!$F$2:$G$1500,2,FALSE),"")&lt;&gt;"",VLOOKUP(AG962&amp;AH962&amp;AI962,'AP Scores'!$F$2:$G$1500,2,FALSE),T962&lt;&gt;"",T962),"")</f>
        <v/>
      </c>
    </row>
    <row r="963" spans="1:39" ht="15">
      <c r="A963" s="106">
        <v>950</v>
      </c>
      <c r="B963" s="275"/>
      <c r="C963" s="275"/>
      <c r="D963" s="275"/>
      <c r="E963" s="203"/>
      <c r="F963" s="276"/>
      <c r="G963" s="276"/>
      <c r="H963" s="276"/>
      <c r="I963" s="277"/>
      <c r="J963" s="276"/>
      <c r="K963" s="204"/>
      <c r="L963" s="276"/>
      <c r="M963" s="276"/>
      <c r="N963" s="277"/>
      <c r="O963" s="276"/>
      <c r="P963" s="277"/>
      <c r="Q963" s="194">
        <f t="shared" si="148"/>
        <v>0</v>
      </c>
      <c r="R963" s="355">
        <f t="shared" si="144"/>
        <v>0</v>
      </c>
      <c r="S963" s="278">
        <f t="shared" si="140"/>
        <v>0</v>
      </c>
      <c r="T963" s="195" t="str">
        <f>IFERROR((VLOOKUP(I963&amp;N963&amp;P963,'AP Scores'!$F$2:$G$1500,2,FALSE)), "")</f>
        <v/>
      </c>
      <c r="U963" s="276"/>
      <c r="V963" s="279"/>
      <c r="W963" s="275"/>
      <c r="X963" s="355">
        <f t="shared" si="141"/>
        <v>0</v>
      </c>
      <c r="Y963" s="280"/>
      <c r="Z963" s="280"/>
      <c r="AA963" s="281">
        <f t="shared" si="149"/>
        <v>0</v>
      </c>
      <c r="AB963" s="281">
        <f t="shared" si="145"/>
        <v>0</v>
      </c>
      <c r="AC963" s="281">
        <f t="shared" si="142"/>
        <v>0</v>
      </c>
      <c r="AD963" s="195" t="str">
        <f>IFERROR((VLOOKUP(X963&amp;Y963&amp;Z963,'AP Scores'!$F$2:$G$1500,2,FALSE)), "")</f>
        <v/>
      </c>
      <c r="AE963" s="276"/>
      <c r="AF963" s="282"/>
      <c r="AG963" s="278">
        <f t="shared" si="143"/>
        <v>0</v>
      </c>
      <c r="AH963" s="280"/>
      <c r="AI963" s="280"/>
      <c r="AJ963" s="281" cm="1">
        <f t="array" ref="AJ963">IFERROR(_xlfn.IFS(AG963*AH963*AI963&gt;0,AG963*AH963*AI963,Q963&gt;0,Q963),0)</f>
        <v>0</v>
      </c>
      <c r="AK963" s="281">
        <f t="shared" si="146"/>
        <v>0</v>
      </c>
      <c r="AL963" s="278">
        <f t="shared" si="147"/>
        <v>0</v>
      </c>
      <c r="AM963" s="196" t="str" cm="1">
        <f t="array" ref="AM963">IFERROR(_xlfn.IFS(IFERROR(VLOOKUP(AG963&amp;AH963&amp;AI963,'AP Scores'!$F$2:$G$1500,2,FALSE),"")&lt;&gt;"",VLOOKUP(AG963&amp;AH963&amp;AI963,'AP Scores'!$F$2:$G$1500,2,FALSE),T963&lt;&gt;"",T963),"")</f>
        <v/>
      </c>
    </row>
    <row r="964" spans="1:39" ht="15">
      <c r="A964" s="106">
        <v>951</v>
      </c>
      <c r="B964" s="275"/>
      <c r="C964" s="275"/>
      <c r="D964" s="275"/>
      <c r="E964" s="203"/>
      <c r="F964" s="276"/>
      <c r="G964" s="276"/>
      <c r="H964" s="276"/>
      <c r="I964" s="277"/>
      <c r="J964" s="276"/>
      <c r="K964" s="204"/>
      <c r="L964" s="276"/>
      <c r="M964" s="276"/>
      <c r="N964" s="277"/>
      <c r="O964" s="276"/>
      <c r="P964" s="277"/>
      <c r="Q964" s="194">
        <f t="shared" si="148"/>
        <v>0</v>
      </c>
      <c r="R964" s="355">
        <f t="shared" si="144"/>
        <v>0</v>
      </c>
      <c r="S964" s="278">
        <f t="shared" si="140"/>
        <v>0</v>
      </c>
      <c r="T964" s="195" t="str">
        <f>IFERROR((VLOOKUP(I964&amp;N964&amp;P964,'AP Scores'!$F$2:$G$1500,2,FALSE)), "")</f>
        <v/>
      </c>
      <c r="U964" s="276"/>
      <c r="V964" s="279"/>
      <c r="W964" s="275"/>
      <c r="X964" s="355">
        <f t="shared" si="141"/>
        <v>0</v>
      </c>
      <c r="Y964" s="280"/>
      <c r="Z964" s="280"/>
      <c r="AA964" s="281">
        <f t="shared" si="149"/>
        <v>0</v>
      </c>
      <c r="AB964" s="281">
        <f t="shared" si="145"/>
        <v>0</v>
      </c>
      <c r="AC964" s="281">
        <f t="shared" si="142"/>
        <v>0</v>
      </c>
      <c r="AD964" s="195" t="str">
        <f>IFERROR((VLOOKUP(X964&amp;Y964&amp;Z964,'AP Scores'!$F$2:$G$1500,2,FALSE)), "")</f>
        <v/>
      </c>
      <c r="AE964" s="276"/>
      <c r="AF964" s="282"/>
      <c r="AG964" s="278">
        <f t="shared" si="143"/>
        <v>0</v>
      </c>
      <c r="AH964" s="280"/>
      <c r="AI964" s="280"/>
      <c r="AJ964" s="281" cm="1">
        <f t="array" ref="AJ964">IFERROR(_xlfn.IFS(AG964*AH964*AI964&gt;0,AG964*AH964*AI964,Q964&gt;0,Q964),0)</f>
        <v>0</v>
      </c>
      <c r="AK964" s="281">
        <f t="shared" si="146"/>
        <v>0</v>
      </c>
      <c r="AL964" s="278">
        <f t="shared" si="147"/>
        <v>0</v>
      </c>
      <c r="AM964" s="196" t="str" cm="1">
        <f t="array" ref="AM964">IFERROR(_xlfn.IFS(IFERROR(VLOOKUP(AG964&amp;AH964&amp;AI964,'AP Scores'!$F$2:$G$1500,2,FALSE),"")&lt;&gt;"",VLOOKUP(AG964&amp;AH964&amp;AI964,'AP Scores'!$F$2:$G$1500,2,FALSE),T964&lt;&gt;"",T964),"")</f>
        <v/>
      </c>
    </row>
    <row r="965" spans="1:39" ht="15">
      <c r="A965" s="106">
        <v>952</v>
      </c>
      <c r="B965" s="275"/>
      <c r="C965" s="275"/>
      <c r="D965" s="275"/>
      <c r="E965" s="203"/>
      <c r="F965" s="276"/>
      <c r="G965" s="276"/>
      <c r="H965" s="276"/>
      <c r="I965" s="277"/>
      <c r="J965" s="276"/>
      <c r="K965" s="204"/>
      <c r="L965" s="276"/>
      <c r="M965" s="276"/>
      <c r="N965" s="277"/>
      <c r="O965" s="276"/>
      <c r="P965" s="277"/>
      <c r="Q965" s="194">
        <f t="shared" si="148"/>
        <v>0</v>
      </c>
      <c r="R965" s="355">
        <f t="shared" si="144"/>
        <v>0</v>
      </c>
      <c r="S965" s="278">
        <f t="shared" si="140"/>
        <v>0</v>
      </c>
      <c r="T965" s="195" t="str">
        <f>IFERROR((VLOOKUP(I965&amp;N965&amp;P965,'AP Scores'!$F$2:$G$1500,2,FALSE)), "")</f>
        <v/>
      </c>
      <c r="U965" s="276"/>
      <c r="V965" s="279"/>
      <c r="W965" s="275"/>
      <c r="X965" s="355">
        <f t="shared" si="141"/>
        <v>0</v>
      </c>
      <c r="Y965" s="280"/>
      <c r="Z965" s="280"/>
      <c r="AA965" s="281">
        <f t="shared" si="149"/>
        <v>0</v>
      </c>
      <c r="AB965" s="281">
        <f t="shared" si="145"/>
        <v>0</v>
      </c>
      <c r="AC965" s="281">
        <f t="shared" si="142"/>
        <v>0</v>
      </c>
      <c r="AD965" s="195" t="str">
        <f>IFERROR((VLOOKUP(X965&amp;Y965&amp;Z965,'AP Scores'!$F$2:$G$1500,2,FALSE)), "")</f>
        <v/>
      </c>
      <c r="AE965" s="276"/>
      <c r="AF965" s="282"/>
      <c r="AG965" s="278">
        <f t="shared" si="143"/>
        <v>0</v>
      </c>
      <c r="AH965" s="280"/>
      <c r="AI965" s="280"/>
      <c r="AJ965" s="281" cm="1">
        <f t="array" ref="AJ965">IFERROR(_xlfn.IFS(AG965*AH965*AI965&gt;0,AG965*AH965*AI965,Q965&gt;0,Q965),0)</f>
        <v>0</v>
      </c>
      <c r="AK965" s="281">
        <f t="shared" si="146"/>
        <v>0</v>
      </c>
      <c r="AL965" s="278">
        <f t="shared" si="147"/>
        <v>0</v>
      </c>
      <c r="AM965" s="196" t="str" cm="1">
        <f t="array" ref="AM965">IFERROR(_xlfn.IFS(IFERROR(VLOOKUP(AG965&amp;AH965&amp;AI965,'AP Scores'!$F$2:$G$1500,2,FALSE),"")&lt;&gt;"",VLOOKUP(AG965&amp;AH965&amp;AI965,'AP Scores'!$F$2:$G$1500,2,FALSE),T965&lt;&gt;"",T965),"")</f>
        <v/>
      </c>
    </row>
    <row r="966" spans="1:39" ht="15">
      <c r="A966" s="106">
        <v>953</v>
      </c>
      <c r="B966" s="275"/>
      <c r="C966" s="275"/>
      <c r="D966" s="275"/>
      <c r="E966" s="203"/>
      <c r="F966" s="276"/>
      <c r="G966" s="276"/>
      <c r="H966" s="276"/>
      <c r="I966" s="277"/>
      <c r="J966" s="276"/>
      <c r="K966" s="204"/>
      <c r="L966" s="276"/>
      <c r="M966" s="276"/>
      <c r="N966" s="277"/>
      <c r="O966" s="276"/>
      <c r="P966" s="277"/>
      <c r="Q966" s="194">
        <f t="shared" si="148"/>
        <v>0</v>
      </c>
      <c r="R966" s="355">
        <f t="shared" si="144"/>
        <v>0</v>
      </c>
      <c r="S966" s="278">
        <f t="shared" si="140"/>
        <v>0</v>
      </c>
      <c r="T966" s="195" t="str">
        <f>IFERROR((VLOOKUP(I966&amp;N966&amp;P966,'AP Scores'!$F$2:$G$1500,2,FALSE)), "")</f>
        <v/>
      </c>
      <c r="U966" s="276"/>
      <c r="V966" s="279"/>
      <c r="W966" s="275"/>
      <c r="X966" s="355">
        <f t="shared" si="141"/>
        <v>0</v>
      </c>
      <c r="Y966" s="280"/>
      <c r="Z966" s="280"/>
      <c r="AA966" s="281">
        <f t="shared" si="149"/>
        <v>0</v>
      </c>
      <c r="AB966" s="281">
        <f t="shared" si="145"/>
        <v>0</v>
      </c>
      <c r="AC966" s="281">
        <f t="shared" si="142"/>
        <v>0</v>
      </c>
      <c r="AD966" s="195" t="str">
        <f>IFERROR((VLOOKUP(X966&amp;Y966&amp;Z966,'AP Scores'!$F$2:$G$1500,2,FALSE)), "")</f>
        <v/>
      </c>
      <c r="AE966" s="276"/>
      <c r="AF966" s="282"/>
      <c r="AG966" s="278">
        <f t="shared" si="143"/>
        <v>0</v>
      </c>
      <c r="AH966" s="280"/>
      <c r="AI966" s="280"/>
      <c r="AJ966" s="281" cm="1">
        <f t="array" ref="AJ966">IFERROR(_xlfn.IFS(AG966*AH966*AI966&gt;0,AG966*AH966*AI966,Q966&gt;0,Q966),0)</f>
        <v>0</v>
      </c>
      <c r="AK966" s="281">
        <f t="shared" si="146"/>
        <v>0</v>
      </c>
      <c r="AL966" s="278">
        <f t="shared" si="147"/>
        <v>0</v>
      </c>
      <c r="AM966" s="196" t="str" cm="1">
        <f t="array" ref="AM966">IFERROR(_xlfn.IFS(IFERROR(VLOOKUP(AG966&amp;AH966&amp;AI966,'AP Scores'!$F$2:$G$1500,2,FALSE),"")&lt;&gt;"",VLOOKUP(AG966&amp;AH966&amp;AI966,'AP Scores'!$F$2:$G$1500,2,FALSE),T966&lt;&gt;"",T966),"")</f>
        <v/>
      </c>
    </row>
    <row r="967" spans="1:39" ht="15">
      <c r="A967" s="106">
        <v>954</v>
      </c>
      <c r="B967" s="275"/>
      <c r="C967" s="275"/>
      <c r="D967" s="275"/>
      <c r="E967" s="203"/>
      <c r="F967" s="276"/>
      <c r="G967" s="276"/>
      <c r="H967" s="276"/>
      <c r="I967" s="277"/>
      <c r="J967" s="276"/>
      <c r="K967" s="204"/>
      <c r="L967" s="276"/>
      <c r="M967" s="276"/>
      <c r="N967" s="277"/>
      <c r="O967" s="276"/>
      <c r="P967" s="277"/>
      <c r="Q967" s="194">
        <f t="shared" si="148"/>
        <v>0</v>
      </c>
      <c r="R967" s="355">
        <f t="shared" si="144"/>
        <v>0</v>
      </c>
      <c r="S967" s="278">
        <f t="shared" si="140"/>
        <v>0</v>
      </c>
      <c r="T967" s="195" t="str">
        <f>IFERROR((VLOOKUP(I967&amp;N967&amp;P967,'AP Scores'!$F$2:$G$1500,2,FALSE)), "")</f>
        <v/>
      </c>
      <c r="U967" s="276"/>
      <c r="V967" s="279"/>
      <c r="W967" s="275"/>
      <c r="X967" s="355">
        <f t="shared" si="141"/>
        <v>0</v>
      </c>
      <c r="Y967" s="280"/>
      <c r="Z967" s="280"/>
      <c r="AA967" s="281">
        <f t="shared" si="149"/>
        <v>0</v>
      </c>
      <c r="AB967" s="281">
        <f t="shared" si="145"/>
        <v>0</v>
      </c>
      <c r="AC967" s="281">
        <f t="shared" si="142"/>
        <v>0</v>
      </c>
      <c r="AD967" s="195" t="str">
        <f>IFERROR((VLOOKUP(X967&amp;Y967&amp;Z967,'AP Scores'!$F$2:$G$1500,2,FALSE)), "")</f>
        <v/>
      </c>
      <c r="AE967" s="276"/>
      <c r="AF967" s="282"/>
      <c r="AG967" s="278">
        <f t="shared" si="143"/>
        <v>0</v>
      </c>
      <c r="AH967" s="280"/>
      <c r="AI967" s="280"/>
      <c r="AJ967" s="281" cm="1">
        <f t="array" ref="AJ967">IFERROR(_xlfn.IFS(AG967*AH967*AI967&gt;0,AG967*AH967*AI967,Q967&gt;0,Q967),0)</f>
        <v>0</v>
      </c>
      <c r="AK967" s="281">
        <f t="shared" si="146"/>
        <v>0</v>
      </c>
      <c r="AL967" s="278">
        <f t="shared" si="147"/>
        <v>0</v>
      </c>
      <c r="AM967" s="196" t="str" cm="1">
        <f t="array" ref="AM967">IFERROR(_xlfn.IFS(IFERROR(VLOOKUP(AG967&amp;AH967&amp;AI967,'AP Scores'!$F$2:$G$1500,2,FALSE),"")&lt;&gt;"",VLOOKUP(AG967&amp;AH967&amp;AI967,'AP Scores'!$F$2:$G$1500,2,FALSE),T967&lt;&gt;"",T967),"")</f>
        <v/>
      </c>
    </row>
    <row r="968" spans="1:39" ht="15">
      <c r="A968" s="106">
        <v>955</v>
      </c>
      <c r="B968" s="275"/>
      <c r="C968" s="275"/>
      <c r="D968" s="275"/>
      <c r="E968" s="203"/>
      <c r="F968" s="276"/>
      <c r="G968" s="276"/>
      <c r="H968" s="276"/>
      <c r="I968" s="277"/>
      <c r="J968" s="276"/>
      <c r="K968" s="204"/>
      <c r="L968" s="276"/>
      <c r="M968" s="276"/>
      <c r="N968" s="277"/>
      <c r="O968" s="276"/>
      <c r="P968" s="277"/>
      <c r="Q968" s="194">
        <f t="shared" si="148"/>
        <v>0</v>
      </c>
      <c r="R968" s="355">
        <f t="shared" si="144"/>
        <v>0</v>
      </c>
      <c r="S968" s="278">
        <f t="shared" si="140"/>
        <v>0</v>
      </c>
      <c r="T968" s="195" t="str">
        <f>IFERROR((VLOOKUP(I968&amp;N968&amp;P968,'AP Scores'!$F$2:$G$1500,2,FALSE)), "")</f>
        <v/>
      </c>
      <c r="U968" s="276"/>
      <c r="V968" s="279"/>
      <c r="W968" s="275"/>
      <c r="X968" s="355">
        <f t="shared" si="141"/>
        <v>0</v>
      </c>
      <c r="Y968" s="280"/>
      <c r="Z968" s="280"/>
      <c r="AA968" s="281">
        <f t="shared" si="149"/>
        <v>0</v>
      </c>
      <c r="AB968" s="281">
        <f t="shared" si="145"/>
        <v>0</v>
      </c>
      <c r="AC968" s="281">
        <f t="shared" si="142"/>
        <v>0</v>
      </c>
      <c r="AD968" s="195" t="str">
        <f>IFERROR((VLOOKUP(X968&amp;Y968&amp;Z968,'AP Scores'!$F$2:$G$1500,2,FALSE)), "")</f>
        <v/>
      </c>
      <c r="AE968" s="276"/>
      <c r="AF968" s="282"/>
      <c r="AG968" s="278">
        <f t="shared" si="143"/>
        <v>0</v>
      </c>
      <c r="AH968" s="280"/>
      <c r="AI968" s="280"/>
      <c r="AJ968" s="281" cm="1">
        <f t="array" ref="AJ968">IFERROR(_xlfn.IFS(AG968*AH968*AI968&gt;0,AG968*AH968*AI968,Q968&gt;0,Q968),0)</f>
        <v>0</v>
      </c>
      <c r="AK968" s="281">
        <f t="shared" si="146"/>
        <v>0</v>
      </c>
      <c r="AL968" s="278">
        <f t="shared" si="147"/>
        <v>0</v>
      </c>
      <c r="AM968" s="196" t="str" cm="1">
        <f t="array" ref="AM968">IFERROR(_xlfn.IFS(IFERROR(VLOOKUP(AG968&amp;AH968&amp;AI968,'AP Scores'!$F$2:$G$1500,2,FALSE),"")&lt;&gt;"",VLOOKUP(AG968&amp;AH968&amp;AI968,'AP Scores'!$F$2:$G$1500,2,FALSE),T968&lt;&gt;"",T968),"")</f>
        <v/>
      </c>
    </row>
    <row r="969" spans="1:39" ht="15">
      <c r="A969" s="106">
        <v>956</v>
      </c>
      <c r="B969" s="275"/>
      <c r="C969" s="275"/>
      <c r="D969" s="275"/>
      <c r="E969" s="203"/>
      <c r="F969" s="276"/>
      <c r="G969" s="276"/>
      <c r="H969" s="276"/>
      <c r="I969" s="277"/>
      <c r="J969" s="276"/>
      <c r="K969" s="204"/>
      <c r="L969" s="276"/>
      <c r="M969" s="276"/>
      <c r="N969" s="277"/>
      <c r="O969" s="276"/>
      <c r="P969" s="277"/>
      <c r="Q969" s="194">
        <f t="shared" si="148"/>
        <v>0</v>
      </c>
      <c r="R969" s="355">
        <f t="shared" si="144"/>
        <v>0</v>
      </c>
      <c r="S969" s="278">
        <f t="shared" si="140"/>
        <v>0</v>
      </c>
      <c r="T969" s="195" t="str">
        <f>IFERROR((VLOOKUP(I969&amp;N969&amp;P969,'AP Scores'!$F$2:$G$1500,2,FALSE)), "")</f>
        <v/>
      </c>
      <c r="U969" s="276"/>
      <c r="V969" s="279"/>
      <c r="W969" s="275"/>
      <c r="X969" s="355">
        <f t="shared" si="141"/>
        <v>0</v>
      </c>
      <c r="Y969" s="280"/>
      <c r="Z969" s="280"/>
      <c r="AA969" s="281">
        <f t="shared" si="149"/>
        <v>0</v>
      </c>
      <c r="AB969" s="281">
        <f t="shared" si="145"/>
        <v>0</v>
      </c>
      <c r="AC969" s="281">
        <f t="shared" si="142"/>
        <v>0</v>
      </c>
      <c r="AD969" s="195" t="str">
        <f>IFERROR((VLOOKUP(X969&amp;Y969&amp;Z969,'AP Scores'!$F$2:$G$1500,2,FALSE)), "")</f>
        <v/>
      </c>
      <c r="AE969" s="276"/>
      <c r="AF969" s="282"/>
      <c r="AG969" s="278">
        <f t="shared" si="143"/>
        <v>0</v>
      </c>
      <c r="AH969" s="280"/>
      <c r="AI969" s="280"/>
      <c r="AJ969" s="281" cm="1">
        <f t="array" ref="AJ969">IFERROR(_xlfn.IFS(AG969*AH969*AI969&gt;0,AG969*AH969*AI969,Q969&gt;0,Q969),0)</f>
        <v>0</v>
      </c>
      <c r="AK969" s="281">
        <f t="shared" si="146"/>
        <v>0</v>
      </c>
      <c r="AL969" s="278">
        <f t="shared" si="147"/>
        <v>0</v>
      </c>
      <c r="AM969" s="196" t="str" cm="1">
        <f t="array" ref="AM969">IFERROR(_xlfn.IFS(IFERROR(VLOOKUP(AG969&amp;AH969&amp;AI969,'AP Scores'!$F$2:$G$1500,2,FALSE),"")&lt;&gt;"",VLOOKUP(AG969&amp;AH969&amp;AI969,'AP Scores'!$F$2:$G$1500,2,FALSE),T969&lt;&gt;"",T969),"")</f>
        <v/>
      </c>
    </row>
    <row r="970" spans="1:39" ht="15">
      <c r="A970" s="106">
        <v>957</v>
      </c>
      <c r="B970" s="275"/>
      <c r="C970" s="275"/>
      <c r="D970" s="275"/>
      <c r="E970" s="203"/>
      <c r="F970" s="276"/>
      <c r="G970" s="276"/>
      <c r="H970" s="276"/>
      <c r="I970" s="277"/>
      <c r="J970" s="276"/>
      <c r="K970" s="204"/>
      <c r="L970" s="276"/>
      <c r="M970" s="276"/>
      <c r="N970" s="277"/>
      <c r="O970" s="276"/>
      <c r="P970" s="277"/>
      <c r="Q970" s="194">
        <f t="shared" si="148"/>
        <v>0</v>
      </c>
      <c r="R970" s="355">
        <f t="shared" si="144"/>
        <v>0</v>
      </c>
      <c r="S970" s="278">
        <f t="shared" si="140"/>
        <v>0</v>
      </c>
      <c r="T970" s="195" t="str">
        <f>IFERROR((VLOOKUP(I970&amp;N970&amp;P970,'AP Scores'!$F$2:$G$1500,2,FALSE)), "")</f>
        <v/>
      </c>
      <c r="U970" s="276"/>
      <c r="V970" s="279"/>
      <c r="W970" s="275"/>
      <c r="X970" s="355">
        <f t="shared" si="141"/>
        <v>0</v>
      </c>
      <c r="Y970" s="280"/>
      <c r="Z970" s="280"/>
      <c r="AA970" s="281">
        <f t="shared" si="149"/>
        <v>0</v>
      </c>
      <c r="AB970" s="281">
        <f t="shared" si="145"/>
        <v>0</v>
      </c>
      <c r="AC970" s="281">
        <f t="shared" si="142"/>
        <v>0</v>
      </c>
      <c r="AD970" s="195" t="str">
        <f>IFERROR((VLOOKUP(X970&amp;Y970&amp;Z970,'AP Scores'!$F$2:$G$1500,2,FALSE)), "")</f>
        <v/>
      </c>
      <c r="AE970" s="276"/>
      <c r="AF970" s="282"/>
      <c r="AG970" s="278">
        <f t="shared" si="143"/>
        <v>0</v>
      </c>
      <c r="AH970" s="280"/>
      <c r="AI970" s="280"/>
      <c r="AJ970" s="281" cm="1">
        <f t="array" ref="AJ970">IFERROR(_xlfn.IFS(AG970*AH970*AI970&gt;0,AG970*AH970*AI970,Q970&gt;0,Q970),0)</f>
        <v>0</v>
      </c>
      <c r="AK970" s="281">
        <f t="shared" si="146"/>
        <v>0</v>
      </c>
      <c r="AL970" s="278">
        <f t="shared" si="147"/>
        <v>0</v>
      </c>
      <c r="AM970" s="196" t="str" cm="1">
        <f t="array" ref="AM970">IFERROR(_xlfn.IFS(IFERROR(VLOOKUP(AG970&amp;AH970&amp;AI970,'AP Scores'!$F$2:$G$1500,2,FALSE),"")&lt;&gt;"",VLOOKUP(AG970&amp;AH970&amp;AI970,'AP Scores'!$F$2:$G$1500,2,FALSE),T970&lt;&gt;"",T970),"")</f>
        <v/>
      </c>
    </row>
    <row r="971" spans="1:39" ht="15">
      <c r="A971" s="106">
        <v>958</v>
      </c>
      <c r="B971" s="275"/>
      <c r="C971" s="275"/>
      <c r="D971" s="275"/>
      <c r="E971" s="203"/>
      <c r="F971" s="276"/>
      <c r="G971" s="276"/>
      <c r="H971" s="276"/>
      <c r="I971" s="277"/>
      <c r="J971" s="276"/>
      <c r="K971" s="204"/>
      <c r="L971" s="276"/>
      <c r="M971" s="276"/>
      <c r="N971" s="277"/>
      <c r="O971" s="276"/>
      <c r="P971" s="277"/>
      <c r="Q971" s="194">
        <f t="shared" si="148"/>
        <v>0</v>
      </c>
      <c r="R971" s="355">
        <f t="shared" si="144"/>
        <v>0</v>
      </c>
      <c r="S971" s="278">
        <f t="shared" si="140"/>
        <v>0</v>
      </c>
      <c r="T971" s="195" t="str">
        <f>IFERROR((VLOOKUP(I971&amp;N971&amp;P971,'AP Scores'!$F$2:$G$1500,2,FALSE)), "")</f>
        <v/>
      </c>
      <c r="U971" s="276"/>
      <c r="V971" s="279"/>
      <c r="W971" s="275"/>
      <c r="X971" s="355">
        <f t="shared" si="141"/>
        <v>0</v>
      </c>
      <c r="Y971" s="280"/>
      <c r="Z971" s="280"/>
      <c r="AA971" s="281">
        <f t="shared" si="149"/>
        <v>0</v>
      </c>
      <c r="AB971" s="281">
        <f t="shared" si="145"/>
        <v>0</v>
      </c>
      <c r="AC971" s="281">
        <f t="shared" si="142"/>
        <v>0</v>
      </c>
      <c r="AD971" s="195" t="str">
        <f>IFERROR((VLOOKUP(X971&amp;Y971&amp;Z971,'AP Scores'!$F$2:$G$1500,2,FALSE)), "")</f>
        <v/>
      </c>
      <c r="AE971" s="276"/>
      <c r="AF971" s="282"/>
      <c r="AG971" s="278">
        <f t="shared" si="143"/>
        <v>0</v>
      </c>
      <c r="AH971" s="280"/>
      <c r="AI971" s="280"/>
      <c r="AJ971" s="281" cm="1">
        <f t="array" ref="AJ971">IFERROR(_xlfn.IFS(AG971*AH971*AI971&gt;0,AG971*AH971*AI971,Q971&gt;0,Q971),0)</f>
        <v>0</v>
      </c>
      <c r="AK971" s="281">
        <f t="shared" si="146"/>
        <v>0</v>
      </c>
      <c r="AL971" s="278">
        <f t="shared" si="147"/>
        <v>0</v>
      </c>
      <c r="AM971" s="196" t="str" cm="1">
        <f t="array" ref="AM971">IFERROR(_xlfn.IFS(IFERROR(VLOOKUP(AG971&amp;AH971&amp;AI971,'AP Scores'!$F$2:$G$1500,2,FALSE),"")&lt;&gt;"",VLOOKUP(AG971&amp;AH971&amp;AI971,'AP Scores'!$F$2:$G$1500,2,FALSE),T971&lt;&gt;"",T971),"")</f>
        <v/>
      </c>
    </row>
    <row r="972" spans="1:39" ht="15">
      <c r="A972" s="106">
        <v>959</v>
      </c>
      <c r="B972" s="275"/>
      <c r="C972" s="275"/>
      <c r="D972" s="275"/>
      <c r="E972" s="203"/>
      <c r="F972" s="276"/>
      <c r="G972" s="276"/>
      <c r="H972" s="276"/>
      <c r="I972" s="277"/>
      <c r="J972" s="276"/>
      <c r="K972" s="204"/>
      <c r="L972" s="276"/>
      <c r="M972" s="276"/>
      <c r="N972" s="277"/>
      <c r="O972" s="276"/>
      <c r="P972" s="277"/>
      <c r="Q972" s="194">
        <f t="shared" si="148"/>
        <v>0</v>
      </c>
      <c r="R972" s="355">
        <f t="shared" si="144"/>
        <v>0</v>
      </c>
      <c r="S972" s="278">
        <f t="shared" si="140"/>
        <v>0</v>
      </c>
      <c r="T972" s="195" t="str">
        <f>IFERROR((VLOOKUP(I972&amp;N972&amp;P972,'AP Scores'!$F$2:$G$1500,2,FALSE)), "")</f>
        <v/>
      </c>
      <c r="U972" s="276"/>
      <c r="V972" s="279"/>
      <c r="W972" s="275"/>
      <c r="X972" s="355">
        <f t="shared" si="141"/>
        <v>0</v>
      </c>
      <c r="Y972" s="280"/>
      <c r="Z972" s="280"/>
      <c r="AA972" s="281">
        <f t="shared" si="149"/>
        <v>0</v>
      </c>
      <c r="AB972" s="281">
        <f t="shared" si="145"/>
        <v>0</v>
      </c>
      <c r="AC972" s="281">
        <f t="shared" si="142"/>
        <v>0</v>
      </c>
      <c r="AD972" s="195" t="str">
        <f>IFERROR((VLOOKUP(X972&amp;Y972&amp;Z972,'AP Scores'!$F$2:$G$1500,2,FALSE)), "")</f>
        <v/>
      </c>
      <c r="AE972" s="276"/>
      <c r="AF972" s="282"/>
      <c r="AG972" s="278">
        <f t="shared" si="143"/>
        <v>0</v>
      </c>
      <c r="AH972" s="280"/>
      <c r="AI972" s="280"/>
      <c r="AJ972" s="281" cm="1">
        <f t="array" ref="AJ972">IFERROR(_xlfn.IFS(AG972*AH972*AI972&gt;0,AG972*AH972*AI972,Q972&gt;0,Q972),0)</f>
        <v>0</v>
      </c>
      <c r="AK972" s="281">
        <f t="shared" si="146"/>
        <v>0</v>
      </c>
      <c r="AL972" s="278">
        <f t="shared" si="147"/>
        <v>0</v>
      </c>
      <c r="AM972" s="196" t="str" cm="1">
        <f t="array" ref="AM972">IFERROR(_xlfn.IFS(IFERROR(VLOOKUP(AG972&amp;AH972&amp;AI972,'AP Scores'!$F$2:$G$1500,2,FALSE),"")&lt;&gt;"",VLOOKUP(AG972&amp;AH972&amp;AI972,'AP Scores'!$F$2:$G$1500,2,FALSE),T972&lt;&gt;"",T972),"")</f>
        <v/>
      </c>
    </row>
    <row r="973" spans="1:39" ht="15">
      <c r="A973" s="106">
        <v>960</v>
      </c>
      <c r="B973" s="275"/>
      <c r="C973" s="275"/>
      <c r="D973" s="275"/>
      <c r="E973" s="203"/>
      <c r="F973" s="276"/>
      <c r="G973" s="276"/>
      <c r="H973" s="276"/>
      <c r="I973" s="277"/>
      <c r="J973" s="276"/>
      <c r="K973" s="204"/>
      <c r="L973" s="276"/>
      <c r="M973" s="276"/>
      <c r="N973" s="277"/>
      <c r="O973" s="276"/>
      <c r="P973" s="277"/>
      <c r="Q973" s="194">
        <f t="shared" si="148"/>
        <v>0</v>
      </c>
      <c r="R973" s="355">
        <f t="shared" si="144"/>
        <v>0</v>
      </c>
      <c r="S973" s="278">
        <f t="shared" si="140"/>
        <v>0</v>
      </c>
      <c r="T973" s="195" t="str">
        <f>IFERROR((VLOOKUP(I973&amp;N973&amp;P973,'AP Scores'!$F$2:$G$1500,2,FALSE)), "")</f>
        <v/>
      </c>
      <c r="U973" s="276"/>
      <c r="V973" s="279"/>
      <c r="W973" s="275"/>
      <c r="X973" s="355">
        <f t="shared" si="141"/>
        <v>0</v>
      </c>
      <c r="Y973" s="280"/>
      <c r="Z973" s="280"/>
      <c r="AA973" s="281">
        <f t="shared" si="149"/>
        <v>0</v>
      </c>
      <c r="AB973" s="281">
        <f t="shared" si="145"/>
        <v>0</v>
      </c>
      <c r="AC973" s="281">
        <f t="shared" si="142"/>
        <v>0</v>
      </c>
      <c r="AD973" s="195" t="str">
        <f>IFERROR((VLOOKUP(X973&amp;Y973&amp;Z973,'AP Scores'!$F$2:$G$1500,2,FALSE)), "")</f>
        <v/>
      </c>
      <c r="AE973" s="276"/>
      <c r="AF973" s="282"/>
      <c r="AG973" s="278">
        <f t="shared" si="143"/>
        <v>0</v>
      </c>
      <c r="AH973" s="280"/>
      <c r="AI973" s="280"/>
      <c r="AJ973" s="281" cm="1">
        <f t="array" ref="AJ973">IFERROR(_xlfn.IFS(AG973*AH973*AI973&gt;0,AG973*AH973*AI973,Q973&gt;0,Q973),0)</f>
        <v>0</v>
      </c>
      <c r="AK973" s="281">
        <f t="shared" si="146"/>
        <v>0</v>
      </c>
      <c r="AL973" s="278">
        <f t="shared" si="147"/>
        <v>0</v>
      </c>
      <c r="AM973" s="196" t="str" cm="1">
        <f t="array" ref="AM973">IFERROR(_xlfn.IFS(IFERROR(VLOOKUP(AG973&amp;AH973&amp;AI973,'AP Scores'!$F$2:$G$1500,2,FALSE),"")&lt;&gt;"",VLOOKUP(AG973&amp;AH973&amp;AI973,'AP Scores'!$F$2:$G$1500,2,FALSE),T973&lt;&gt;"",T973),"")</f>
        <v/>
      </c>
    </row>
    <row r="974" spans="1:39" ht="15">
      <c r="A974" s="106">
        <v>961</v>
      </c>
      <c r="B974" s="275"/>
      <c r="C974" s="275"/>
      <c r="D974" s="275"/>
      <c r="E974" s="203"/>
      <c r="F974" s="276"/>
      <c r="G974" s="276"/>
      <c r="H974" s="276"/>
      <c r="I974" s="277"/>
      <c r="J974" s="276"/>
      <c r="K974" s="204"/>
      <c r="L974" s="276"/>
      <c r="M974" s="276"/>
      <c r="N974" s="277"/>
      <c r="O974" s="276"/>
      <c r="P974" s="277"/>
      <c r="Q974" s="194">
        <f t="shared" si="148"/>
        <v>0</v>
      </c>
      <c r="R974" s="355">
        <f t="shared" si="144"/>
        <v>0</v>
      </c>
      <c r="S974" s="278">
        <f t="shared" ref="S974:S1013" si="150">I974*N974</f>
        <v>0</v>
      </c>
      <c r="T974" s="195" t="str">
        <f>IFERROR((VLOOKUP(I974&amp;N974&amp;P974,'AP Scores'!$F$2:$G$1500,2,FALSE)), "")</f>
        <v/>
      </c>
      <c r="U974" s="276"/>
      <c r="V974" s="279"/>
      <c r="W974" s="275"/>
      <c r="X974" s="355">
        <f t="shared" ref="X974:X1013" si="151">I974</f>
        <v>0</v>
      </c>
      <c r="Y974" s="280"/>
      <c r="Z974" s="280"/>
      <c r="AA974" s="281">
        <f t="shared" si="149"/>
        <v>0</v>
      </c>
      <c r="AB974" s="281">
        <f t="shared" si="145"/>
        <v>0</v>
      </c>
      <c r="AC974" s="281">
        <f t="shared" si="142"/>
        <v>0</v>
      </c>
      <c r="AD974" s="195" t="str">
        <f>IFERROR((VLOOKUP(X974&amp;Y974&amp;Z974,'AP Scores'!$F$2:$G$1500,2,FALSE)), "")</f>
        <v/>
      </c>
      <c r="AE974" s="276"/>
      <c r="AF974" s="282"/>
      <c r="AG974" s="278">
        <f t="shared" ref="AG974:AG1013" si="152">I974</f>
        <v>0</v>
      </c>
      <c r="AH974" s="280"/>
      <c r="AI974" s="280"/>
      <c r="AJ974" s="281" cm="1">
        <f t="array" ref="AJ974">IFERROR(_xlfn.IFS(AG974*AH974*AI974&gt;0,AG974*AH974*AI974,Q974&gt;0,Q974),0)</f>
        <v>0</v>
      </c>
      <c r="AK974" s="281">
        <f t="shared" si="146"/>
        <v>0</v>
      </c>
      <c r="AL974" s="278">
        <f t="shared" si="147"/>
        <v>0</v>
      </c>
      <c r="AM974" s="196" t="str" cm="1">
        <f t="array" ref="AM974">IFERROR(_xlfn.IFS(IFERROR(VLOOKUP(AG974&amp;AH974&amp;AI974,'AP Scores'!$F$2:$G$1500,2,FALSE),"")&lt;&gt;"",VLOOKUP(AG974&amp;AH974&amp;AI974,'AP Scores'!$F$2:$G$1500,2,FALSE),T974&lt;&gt;"",T974),"")</f>
        <v/>
      </c>
    </row>
    <row r="975" spans="1:39" ht="15">
      <c r="A975" s="106">
        <v>962</v>
      </c>
      <c r="B975" s="275"/>
      <c r="C975" s="275"/>
      <c r="D975" s="275"/>
      <c r="E975" s="203"/>
      <c r="F975" s="276"/>
      <c r="G975" s="276"/>
      <c r="H975" s="276"/>
      <c r="I975" s="277"/>
      <c r="J975" s="276"/>
      <c r="K975" s="204"/>
      <c r="L975" s="276"/>
      <c r="M975" s="276"/>
      <c r="N975" s="277"/>
      <c r="O975" s="276"/>
      <c r="P975" s="277"/>
      <c r="Q975" s="194">
        <f t="shared" si="148"/>
        <v>0</v>
      </c>
      <c r="R975" s="355">
        <f t="shared" ref="R975:R1013" si="153">I975*P975</f>
        <v>0</v>
      </c>
      <c r="S975" s="278">
        <f t="shared" si="150"/>
        <v>0</v>
      </c>
      <c r="T975" s="195" t="str">
        <f>IFERROR((VLOOKUP(I975&amp;N975&amp;P975,'AP Scores'!$F$2:$G$1500,2,FALSE)), "")</f>
        <v/>
      </c>
      <c r="U975" s="276"/>
      <c r="V975" s="279"/>
      <c r="W975" s="275"/>
      <c r="X975" s="355">
        <f t="shared" si="151"/>
        <v>0</v>
      </c>
      <c r="Y975" s="280"/>
      <c r="Z975" s="280"/>
      <c r="AA975" s="281">
        <f t="shared" si="149"/>
        <v>0</v>
      </c>
      <c r="AB975" s="281">
        <f t="shared" ref="AB975:AB1013" si="154">X975*Z975</f>
        <v>0</v>
      </c>
      <c r="AC975" s="281">
        <f t="shared" si="142"/>
        <v>0</v>
      </c>
      <c r="AD975" s="195" t="str">
        <f>IFERROR((VLOOKUP(X975&amp;Y975&amp;Z975,'AP Scores'!$F$2:$G$1500,2,FALSE)), "")</f>
        <v/>
      </c>
      <c r="AE975" s="276"/>
      <c r="AF975" s="282"/>
      <c r="AG975" s="278">
        <f t="shared" si="152"/>
        <v>0</v>
      </c>
      <c r="AH975" s="280"/>
      <c r="AI975" s="280"/>
      <c r="AJ975" s="281" cm="1">
        <f t="array" ref="AJ975">IFERROR(_xlfn.IFS(AG975*AH975*AI975&gt;0,AG975*AH975*AI975,Q975&gt;0,Q975),0)</f>
        <v>0</v>
      </c>
      <c r="AK975" s="281">
        <f t="shared" ref="AK975:AK1013" si="155">AG975*AI975</f>
        <v>0</v>
      </c>
      <c r="AL975" s="278">
        <f t="shared" ref="AL975:AL1013" si="156">AG975*AH975</f>
        <v>0</v>
      </c>
      <c r="AM975" s="196" t="str" cm="1">
        <f t="array" ref="AM975">IFERROR(_xlfn.IFS(IFERROR(VLOOKUP(AG975&amp;AH975&amp;AI975,'AP Scores'!$F$2:$G$1500,2,FALSE),"")&lt;&gt;"",VLOOKUP(AG975&amp;AH975&amp;AI975,'AP Scores'!$F$2:$G$1500,2,FALSE),T975&lt;&gt;"",T975),"")</f>
        <v/>
      </c>
    </row>
    <row r="976" spans="1:39" ht="15">
      <c r="A976" s="106">
        <v>963</v>
      </c>
      <c r="B976" s="275"/>
      <c r="C976" s="275"/>
      <c r="D976" s="275"/>
      <c r="E976" s="203"/>
      <c r="F976" s="276"/>
      <c r="G976" s="276"/>
      <c r="H976" s="276"/>
      <c r="I976" s="277"/>
      <c r="J976" s="276"/>
      <c r="K976" s="204"/>
      <c r="L976" s="276"/>
      <c r="M976" s="276"/>
      <c r="N976" s="277"/>
      <c r="O976" s="276"/>
      <c r="P976" s="277"/>
      <c r="Q976" s="194">
        <f t="shared" ref="Q976:Q1013" si="157">I976*N976*P976</f>
        <v>0</v>
      </c>
      <c r="R976" s="355">
        <f t="shared" si="153"/>
        <v>0</v>
      </c>
      <c r="S976" s="278">
        <f t="shared" si="150"/>
        <v>0</v>
      </c>
      <c r="T976" s="195" t="str">
        <f>IFERROR((VLOOKUP(I976&amp;N976&amp;P976,'AP Scores'!$F$2:$G$1500,2,FALSE)), "")</f>
        <v/>
      </c>
      <c r="U976" s="276"/>
      <c r="V976" s="279"/>
      <c r="W976" s="275"/>
      <c r="X976" s="355">
        <f t="shared" si="151"/>
        <v>0</v>
      </c>
      <c r="Y976" s="280"/>
      <c r="Z976" s="280"/>
      <c r="AA976" s="281">
        <f t="shared" ref="AA976:AA1013" si="158">X976*Y976*Z976</f>
        <v>0</v>
      </c>
      <c r="AB976" s="281">
        <f t="shared" si="154"/>
        <v>0</v>
      </c>
      <c r="AC976" s="281">
        <f t="shared" ref="AC976:AC1013" si="159">X976*Y976</f>
        <v>0</v>
      </c>
      <c r="AD976" s="195" t="str">
        <f>IFERROR((VLOOKUP(X976&amp;Y976&amp;Z976,'AP Scores'!$F$2:$G$1500,2,FALSE)), "")</f>
        <v/>
      </c>
      <c r="AE976" s="276"/>
      <c r="AF976" s="282"/>
      <c r="AG976" s="278">
        <f t="shared" si="152"/>
        <v>0</v>
      </c>
      <c r="AH976" s="280"/>
      <c r="AI976" s="280"/>
      <c r="AJ976" s="281" cm="1">
        <f t="array" ref="AJ976">IFERROR(_xlfn.IFS(AG976*AH976*AI976&gt;0,AG976*AH976*AI976,Q976&gt;0,Q976),0)</f>
        <v>0</v>
      </c>
      <c r="AK976" s="281">
        <f t="shared" si="155"/>
        <v>0</v>
      </c>
      <c r="AL976" s="278">
        <f t="shared" si="156"/>
        <v>0</v>
      </c>
      <c r="AM976" s="196" t="str" cm="1">
        <f t="array" ref="AM976">IFERROR(_xlfn.IFS(IFERROR(VLOOKUP(AG976&amp;AH976&amp;AI976,'AP Scores'!$F$2:$G$1500,2,FALSE),"")&lt;&gt;"",VLOOKUP(AG976&amp;AH976&amp;AI976,'AP Scores'!$F$2:$G$1500,2,FALSE),T976&lt;&gt;"",T976),"")</f>
        <v/>
      </c>
    </row>
    <row r="977" spans="1:39" ht="15">
      <c r="A977" s="106">
        <v>964</v>
      </c>
      <c r="B977" s="275"/>
      <c r="C977" s="275"/>
      <c r="D977" s="275"/>
      <c r="E977" s="203"/>
      <c r="F977" s="276"/>
      <c r="G977" s="276"/>
      <c r="H977" s="276"/>
      <c r="I977" s="277"/>
      <c r="J977" s="276"/>
      <c r="K977" s="204"/>
      <c r="L977" s="276"/>
      <c r="M977" s="276"/>
      <c r="N977" s="277"/>
      <c r="O977" s="276"/>
      <c r="P977" s="277"/>
      <c r="Q977" s="194">
        <f t="shared" si="157"/>
        <v>0</v>
      </c>
      <c r="R977" s="355">
        <f t="shared" si="153"/>
        <v>0</v>
      </c>
      <c r="S977" s="278">
        <f t="shared" si="150"/>
        <v>0</v>
      </c>
      <c r="T977" s="195" t="str">
        <f>IFERROR((VLOOKUP(I977&amp;N977&amp;P977,'AP Scores'!$F$2:$G$1500,2,FALSE)), "")</f>
        <v/>
      </c>
      <c r="U977" s="276"/>
      <c r="V977" s="279"/>
      <c r="W977" s="275"/>
      <c r="X977" s="355">
        <f t="shared" si="151"/>
        <v>0</v>
      </c>
      <c r="Y977" s="280"/>
      <c r="Z977" s="280"/>
      <c r="AA977" s="281">
        <f t="shared" si="158"/>
        <v>0</v>
      </c>
      <c r="AB977" s="281">
        <f t="shared" si="154"/>
        <v>0</v>
      </c>
      <c r="AC977" s="281">
        <f t="shared" si="159"/>
        <v>0</v>
      </c>
      <c r="AD977" s="195" t="str">
        <f>IFERROR((VLOOKUP(X977&amp;Y977&amp;Z977,'AP Scores'!$F$2:$G$1500,2,FALSE)), "")</f>
        <v/>
      </c>
      <c r="AE977" s="276"/>
      <c r="AF977" s="282"/>
      <c r="AG977" s="278">
        <f t="shared" si="152"/>
        <v>0</v>
      </c>
      <c r="AH977" s="280"/>
      <c r="AI977" s="280"/>
      <c r="AJ977" s="281" cm="1">
        <f t="array" ref="AJ977">IFERROR(_xlfn.IFS(AG977*AH977*AI977&gt;0,AG977*AH977*AI977,Q977&gt;0,Q977),0)</f>
        <v>0</v>
      </c>
      <c r="AK977" s="281">
        <f t="shared" si="155"/>
        <v>0</v>
      </c>
      <c r="AL977" s="278">
        <f t="shared" si="156"/>
        <v>0</v>
      </c>
      <c r="AM977" s="196" t="str" cm="1">
        <f t="array" ref="AM977">IFERROR(_xlfn.IFS(IFERROR(VLOOKUP(AG977&amp;AH977&amp;AI977,'AP Scores'!$F$2:$G$1500,2,FALSE),"")&lt;&gt;"",VLOOKUP(AG977&amp;AH977&amp;AI977,'AP Scores'!$F$2:$G$1500,2,FALSE),T977&lt;&gt;"",T977),"")</f>
        <v/>
      </c>
    </row>
    <row r="978" spans="1:39" ht="15">
      <c r="A978" s="106">
        <v>965</v>
      </c>
      <c r="B978" s="275"/>
      <c r="C978" s="275"/>
      <c r="D978" s="275"/>
      <c r="E978" s="203"/>
      <c r="F978" s="276"/>
      <c r="G978" s="276"/>
      <c r="H978" s="276"/>
      <c r="I978" s="277"/>
      <c r="J978" s="276"/>
      <c r="K978" s="204"/>
      <c r="L978" s="276"/>
      <c r="M978" s="276"/>
      <c r="N978" s="277"/>
      <c r="O978" s="276"/>
      <c r="P978" s="277"/>
      <c r="Q978" s="194">
        <f t="shared" si="157"/>
        <v>0</v>
      </c>
      <c r="R978" s="355">
        <f t="shared" si="153"/>
        <v>0</v>
      </c>
      <c r="S978" s="278">
        <f t="shared" si="150"/>
        <v>0</v>
      </c>
      <c r="T978" s="195" t="str">
        <f>IFERROR((VLOOKUP(I978&amp;N978&amp;P978,'AP Scores'!$F$2:$G$1500,2,FALSE)), "")</f>
        <v/>
      </c>
      <c r="U978" s="276"/>
      <c r="V978" s="279"/>
      <c r="W978" s="275"/>
      <c r="X978" s="355">
        <f t="shared" si="151"/>
        <v>0</v>
      </c>
      <c r="Y978" s="280"/>
      <c r="Z978" s="280"/>
      <c r="AA978" s="281">
        <f t="shared" si="158"/>
        <v>0</v>
      </c>
      <c r="AB978" s="281">
        <f t="shared" si="154"/>
        <v>0</v>
      </c>
      <c r="AC978" s="281">
        <f t="shared" si="159"/>
        <v>0</v>
      </c>
      <c r="AD978" s="195" t="str">
        <f>IFERROR((VLOOKUP(X978&amp;Y978&amp;Z978,'AP Scores'!$F$2:$G$1500,2,FALSE)), "")</f>
        <v/>
      </c>
      <c r="AE978" s="276"/>
      <c r="AF978" s="282"/>
      <c r="AG978" s="278">
        <f t="shared" si="152"/>
        <v>0</v>
      </c>
      <c r="AH978" s="280"/>
      <c r="AI978" s="280"/>
      <c r="AJ978" s="281" cm="1">
        <f t="array" ref="AJ978">IFERROR(_xlfn.IFS(AG978*AH978*AI978&gt;0,AG978*AH978*AI978,Q978&gt;0,Q978),0)</f>
        <v>0</v>
      </c>
      <c r="AK978" s="281">
        <f t="shared" si="155"/>
        <v>0</v>
      </c>
      <c r="AL978" s="278">
        <f t="shared" si="156"/>
        <v>0</v>
      </c>
      <c r="AM978" s="196" t="str" cm="1">
        <f t="array" ref="AM978">IFERROR(_xlfn.IFS(IFERROR(VLOOKUP(AG978&amp;AH978&amp;AI978,'AP Scores'!$F$2:$G$1500,2,FALSE),"")&lt;&gt;"",VLOOKUP(AG978&amp;AH978&amp;AI978,'AP Scores'!$F$2:$G$1500,2,FALSE),T978&lt;&gt;"",T978),"")</f>
        <v/>
      </c>
    </row>
    <row r="979" spans="1:39" ht="15">
      <c r="A979" s="106">
        <v>966</v>
      </c>
      <c r="B979" s="275"/>
      <c r="C979" s="275"/>
      <c r="D979" s="275"/>
      <c r="E979" s="203"/>
      <c r="F979" s="276"/>
      <c r="G979" s="276"/>
      <c r="H979" s="276"/>
      <c r="I979" s="277"/>
      <c r="J979" s="276"/>
      <c r="K979" s="204"/>
      <c r="L979" s="276"/>
      <c r="M979" s="276"/>
      <c r="N979" s="277"/>
      <c r="O979" s="276"/>
      <c r="P979" s="277"/>
      <c r="Q979" s="194">
        <f t="shared" si="157"/>
        <v>0</v>
      </c>
      <c r="R979" s="355">
        <f t="shared" si="153"/>
        <v>0</v>
      </c>
      <c r="S979" s="278">
        <f t="shared" si="150"/>
        <v>0</v>
      </c>
      <c r="T979" s="195" t="str">
        <f>IFERROR((VLOOKUP(I979&amp;N979&amp;P979,'AP Scores'!$F$2:$G$1500,2,FALSE)), "")</f>
        <v/>
      </c>
      <c r="U979" s="276"/>
      <c r="V979" s="279"/>
      <c r="W979" s="275"/>
      <c r="X979" s="355">
        <f t="shared" si="151"/>
        <v>0</v>
      </c>
      <c r="Y979" s="280"/>
      <c r="Z979" s="280"/>
      <c r="AA979" s="281">
        <f t="shared" si="158"/>
        <v>0</v>
      </c>
      <c r="AB979" s="281">
        <f t="shared" si="154"/>
        <v>0</v>
      </c>
      <c r="AC979" s="281">
        <f t="shared" si="159"/>
        <v>0</v>
      </c>
      <c r="AD979" s="195" t="str">
        <f>IFERROR((VLOOKUP(X979&amp;Y979&amp;Z979,'AP Scores'!$F$2:$G$1500,2,FALSE)), "")</f>
        <v/>
      </c>
      <c r="AE979" s="276"/>
      <c r="AF979" s="282"/>
      <c r="AG979" s="278">
        <f t="shared" si="152"/>
        <v>0</v>
      </c>
      <c r="AH979" s="280"/>
      <c r="AI979" s="280"/>
      <c r="AJ979" s="281" cm="1">
        <f t="array" ref="AJ979">IFERROR(_xlfn.IFS(AG979*AH979*AI979&gt;0,AG979*AH979*AI979,Q979&gt;0,Q979),0)</f>
        <v>0</v>
      </c>
      <c r="AK979" s="281">
        <f t="shared" si="155"/>
        <v>0</v>
      </c>
      <c r="AL979" s="278">
        <f t="shared" si="156"/>
        <v>0</v>
      </c>
      <c r="AM979" s="196" t="str" cm="1">
        <f t="array" ref="AM979">IFERROR(_xlfn.IFS(IFERROR(VLOOKUP(AG979&amp;AH979&amp;AI979,'AP Scores'!$F$2:$G$1500,2,FALSE),"")&lt;&gt;"",VLOOKUP(AG979&amp;AH979&amp;AI979,'AP Scores'!$F$2:$G$1500,2,FALSE),T979&lt;&gt;"",T979),"")</f>
        <v/>
      </c>
    </row>
    <row r="980" spans="1:39" ht="15">
      <c r="A980" s="106">
        <v>967</v>
      </c>
      <c r="B980" s="275"/>
      <c r="C980" s="275"/>
      <c r="D980" s="275"/>
      <c r="E980" s="203"/>
      <c r="F980" s="276"/>
      <c r="G980" s="276"/>
      <c r="H980" s="276"/>
      <c r="I980" s="277"/>
      <c r="J980" s="276"/>
      <c r="K980" s="204"/>
      <c r="L980" s="276"/>
      <c r="M980" s="276"/>
      <c r="N980" s="277"/>
      <c r="O980" s="276"/>
      <c r="P980" s="277"/>
      <c r="Q980" s="194">
        <f t="shared" si="157"/>
        <v>0</v>
      </c>
      <c r="R980" s="355">
        <f t="shared" si="153"/>
        <v>0</v>
      </c>
      <c r="S980" s="278">
        <f t="shared" si="150"/>
        <v>0</v>
      </c>
      <c r="T980" s="195" t="str">
        <f>IFERROR((VLOOKUP(I980&amp;N980&amp;P980,'AP Scores'!$F$2:$G$1500,2,FALSE)), "")</f>
        <v/>
      </c>
      <c r="U980" s="276"/>
      <c r="V980" s="279"/>
      <c r="W980" s="275"/>
      <c r="X980" s="355">
        <f t="shared" si="151"/>
        <v>0</v>
      </c>
      <c r="Y980" s="280"/>
      <c r="Z980" s="280"/>
      <c r="AA980" s="281">
        <f t="shared" si="158"/>
        <v>0</v>
      </c>
      <c r="AB980" s="281">
        <f t="shared" si="154"/>
        <v>0</v>
      </c>
      <c r="AC980" s="281">
        <f t="shared" si="159"/>
        <v>0</v>
      </c>
      <c r="AD980" s="195" t="str">
        <f>IFERROR((VLOOKUP(X980&amp;Y980&amp;Z980,'AP Scores'!$F$2:$G$1500,2,FALSE)), "")</f>
        <v/>
      </c>
      <c r="AE980" s="276"/>
      <c r="AF980" s="282"/>
      <c r="AG980" s="278">
        <f t="shared" si="152"/>
        <v>0</v>
      </c>
      <c r="AH980" s="280"/>
      <c r="AI980" s="280"/>
      <c r="AJ980" s="281" cm="1">
        <f t="array" ref="AJ980">IFERROR(_xlfn.IFS(AG980*AH980*AI980&gt;0,AG980*AH980*AI980,Q980&gt;0,Q980),0)</f>
        <v>0</v>
      </c>
      <c r="AK980" s="281">
        <f t="shared" si="155"/>
        <v>0</v>
      </c>
      <c r="AL980" s="278">
        <f t="shared" si="156"/>
        <v>0</v>
      </c>
      <c r="AM980" s="196" t="str" cm="1">
        <f t="array" ref="AM980">IFERROR(_xlfn.IFS(IFERROR(VLOOKUP(AG980&amp;AH980&amp;AI980,'AP Scores'!$F$2:$G$1500,2,FALSE),"")&lt;&gt;"",VLOOKUP(AG980&amp;AH980&amp;AI980,'AP Scores'!$F$2:$G$1500,2,FALSE),T980&lt;&gt;"",T980),"")</f>
        <v/>
      </c>
    </row>
    <row r="981" spans="1:39" ht="15">
      <c r="A981" s="106">
        <v>968</v>
      </c>
      <c r="B981" s="275"/>
      <c r="C981" s="275"/>
      <c r="D981" s="275"/>
      <c r="E981" s="203"/>
      <c r="F981" s="276"/>
      <c r="G981" s="276"/>
      <c r="H981" s="276"/>
      <c r="I981" s="277"/>
      <c r="J981" s="276"/>
      <c r="K981" s="204"/>
      <c r="L981" s="276"/>
      <c r="M981" s="276"/>
      <c r="N981" s="277"/>
      <c r="O981" s="276"/>
      <c r="P981" s="277"/>
      <c r="Q981" s="194">
        <f t="shared" si="157"/>
        <v>0</v>
      </c>
      <c r="R981" s="355">
        <f t="shared" si="153"/>
        <v>0</v>
      </c>
      <c r="S981" s="278">
        <f t="shared" si="150"/>
        <v>0</v>
      </c>
      <c r="T981" s="195" t="str">
        <f>IFERROR((VLOOKUP(I981&amp;N981&amp;P981,'AP Scores'!$F$2:$G$1500,2,FALSE)), "")</f>
        <v/>
      </c>
      <c r="U981" s="276"/>
      <c r="V981" s="279"/>
      <c r="W981" s="275"/>
      <c r="X981" s="355">
        <f t="shared" si="151"/>
        <v>0</v>
      </c>
      <c r="Y981" s="280"/>
      <c r="Z981" s="280"/>
      <c r="AA981" s="281">
        <f t="shared" si="158"/>
        <v>0</v>
      </c>
      <c r="AB981" s="281">
        <f t="shared" si="154"/>
        <v>0</v>
      </c>
      <c r="AC981" s="281">
        <f t="shared" si="159"/>
        <v>0</v>
      </c>
      <c r="AD981" s="195" t="str">
        <f>IFERROR((VLOOKUP(X981&amp;Y981&amp;Z981,'AP Scores'!$F$2:$G$1500,2,FALSE)), "")</f>
        <v/>
      </c>
      <c r="AE981" s="276"/>
      <c r="AF981" s="282"/>
      <c r="AG981" s="278">
        <f t="shared" si="152"/>
        <v>0</v>
      </c>
      <c r="AH981" s="280"/>
      <c r="AI981" s="280"/>
      <c r="AJ981" s="281" cm="1">
        <f t="array" ref="AJ981">IFERROR(_xlfn.IFS(AG981*AH981*AI981&gt;0,AG981*AH981*AI981,Q981&gt;0,Q981),0)</f>
        <v>0</v>
      </c>
      <c r="AK981" s="281">
        <f t="shared" si="155"/>
        <v>0</v>
      </c>
      <c r="AL981" s="278">
        <f t="shared" si="156"/>
        <v>0</v>
      </c>
      <c r="AM981" s="196" t="str" cm="1">
        <f t="array" ref="AM981">IFERROR(_xlfn.IFS(IFERROR(VLOOKUP(AG981&amp;AH981&amp;AI981,'AP Scores'!$F$2:$G$1500,2,FALSE),"")&lt;&gt;"",VLOOKUP(AG981&amp;AH981&amp;AI981,'AP Scores'!$F$2:$G$1500,2,FALSE),T981&lt;&gt;"",T981),"")</f>
        <v/>
      </c>
    </row>
    <row r="982" spans="1:39" ht="15">
      <c r="A982" s="106">
        <v>969</v>
      </c>
      <c r="B982" s="275"/>
      <c r="C982" s="275"/>
      <c r="D982" s="275"/>
      <c r="E982" s="203"/>
      <c r="F982" s="276"/>
      <c r="G982" s="276"/>
      <c r="H982" s="276"/>
      <c r="I982" s="277"/>
      <c r="J982" s="276"/>
      <c r="K982" s="204"/>
      <c r="L982" s="276"/>
      <c r="M982" s="276"/>
      <c r="N982" s="277"/>
      <c r="O982" s="276"/>
      <c r="P982" s="277"/>
      <c r="Q982" s="194">
        <f t="shared" si="157"/>
        <v>0</v>
      </c>
      <c r="R982" s="355">
        <f t="shared" si="153"/>
        <v>0</v>
      </c>
      <c r="S982" s="278">
        <f t="shared" si="150"/>
        <v>0</v>
      </c>
      <c r="T982" s="195" t="str">
        <f>IFERROR((VLOOKUP(I982&amp;N982&amp;P982,'AP Scores'!$F$2:$G$1500,2,FALSE)), "")</f>
        <v/>
      </c>
      <c r="U982" s="276"/>
      <c r="V982" s="279"/>
      <c r="W982" s="275"/>
      <c r="X982" s="355">
        <f t="shared" si="151"/>
        <v>0</v>
      </c>
      <c r="Y982" s="280"/>
      <c r="Z982" s="280"/>
      <c r="AA982" s="281">
        <f t="shared" si="158"/>
        <v>0</v>
      </c>
      <c r="AB982" s="281">
        <f t="shared" si="154"/>
        <v>0</v>
      </c>
      <c r="AC982" s="281">
        <f t="shared" si="159"/>
        <v>0</v>
      </c>
      <c r="AD982" s="195" t="str">
        <f>IFERROR((VLOOKUP(X982&amp;Y982&amp;Z982,'AP Scores'!$F$2:$G$1500,2,FALSE)), "")</f>
        <v/>
      </c>
      <c r="AE982" s="276"/>
      <c r="AF982" s="282"/>
      <c r="AG982" s="278">
        <f t="shared" si="152"/>
        <v>0</v>
      </c>
      <c r="AH982" s="280"/>
      <c r="AI982" s="280"/>
      <c r="AJ982" s="281" cm="1">
        <f t="array" ref="AJ982">IFERROR(_xlfn.IFS(AG982*AH982*AI982&gt;0,AG982*AH982*AI982,Q982&gt;0,Q982),0)</f>
        <v>0</v>
      </c>
      <c r="AK982" s="281">
        <f t="shared" si="155"/>
        <v>0</v>
      </c>
      <c r="AL982" s="278">
        <f t="shared" si="156"/>
        <v>0</v>
      </c>
      <c r="AM982" s="196" t="str" cm="1">
        <f t="array" ref="AM982">IFERROR(_xlfn.IFS(IFERROR(VLOOKUP(AG982&amp;AH982&amp;AI982,'AP Scores'!$F$2:$G$1500,2,FALSE),"")&lt;&gt;"",VLOOKUP(AG982&amp;AH982&amp;AI982,'AP Scores'!$F$2:$G$1500,2,FALSE),T982&lt;&gt;"",T982),"")</f>
        <v/>
      </c>
    </row>
    <row r="983" spans="1:39" ht="15">
      <c r="A983" s="106">
        <v>970</v>
      </c>
      <c r="B983" s="275"/>
      <c r="C983" s="275"/>
      <c r="D983" s="275"/>
      <c r="E983" s="203"/>
      <c r="F983" s="276"/>
      <c r="G983" s="276"/>
      <c r="H983" s="276"/>
      <c r="I983" s="277"/>
      <c r="J983" s="276"/>
      <c r="K983" s="204"/>
      <c r="L983" s="276"/>
      <c r="M983" s="276"/>
      <c r="N983" s="277"/>
      <c r="O983" s="276"/>
      <c r="P983" s="277"/>
      <c r="Q983" s="194">
        <f t="shared" si="157"/>
        <v>0</v>
      </c>
      <c r="R983" s="355">
        <f t="shared" si="153"/>
        <v>0</v>
      </c>
      <c r="S983" s="278">
        <f t="shared" si="150"/>
        <v>0</v>
      </c>
      <c r="T983" s="195" t="str">
        <f>IFERROR((VLOOKUP(I983&amp;N983&amp;P983,'AP Scores'!$F$2:$G$1500,2,FALSE)), "")</f>
        <v/>
      </c>
      <c r="U983" s="276"/>
      <c r="V983" s="279"/>
      <c r="W983" s="275"/>
      <c r="X983" s="355">
        <f t="shared" si="151"/>
        <v>0</v>
      </c>
      <c r="Y983" s="280"/>
      <c r="Z983" s="280"/>
      <c r="AA983" s="281">
        <f t="shared" si="158"/>
        <v>0</v>
      </c>
      <c r="AB983" s="281">
        <f t="shared" si="154"/>
        <v>0</v>
      </c>
      <c r="AC983" s="281">
        <f t="shared" si="159"/>
        <v>0</v>
      </c>
      <c r="AD983" s="195" t="str">
        <f>IFERROR((VLOOKUP(X983&amp;Y983&amp;Z983,'AP Scores'!$F$2:$G$1500,2,FALSE)), "")</f>
        <v/>
      </c>
      <c r="AE983" s="276"/>
      <c r="AF983" s="282"/>
      <c r="AG983" s="278">
        <f t="shared" si="152"/>
        <v>0</v>
      </c>
      <c r="AH983" s="280"/>
      <c r="AI983" s="280"/>
      <c r="AJ983" s="281" cm="1">
        <f t="array" ref="AJ983">IFERROR(_xlfn.IFS(AG983*AH983*AI983&gt;0,AG983*AH983*AI983,Q983&gt;0,Q983),0)</f>
        <v>0</v>
      </c>
      <c r="AK983" s="281">
        <f t="shared" si="155"/>
        <v>0</v>
      </c>
      <c r="AL983" s="278">
        <f t="shared" si="156"/>
        <v>0</v>
      </c>
      <c r="AM983" s="196" t="str" cm="1">
        <f t="array" ref="AM983">IFERROR(_xlfn.IFS(IFERROR(VLOOKUP(AG983&amp;AH983&amp;AI983,'AP Scores'!$F$2:$G$1500,2,FALSE),"")&lt;&gt;"",VLOOKUP(AG983&amp;AH983&amp;AI983,'AP Scores'!$F$2:$G$1500,2,FALSE),T983&lt;&gt;"",T983),"")</f>
        <v/>
      </c>
    </row>
    <row r="984" spans="1:39" ht="15">
      <c r="A984" s="106">
        <v>971</v>
      </c>
      <c r="B984" s="275"/>
      <c r="C984" s="275"/>
      <c r="D984" s="275"/>
      <c r="E984" s="203"/>
      <c r="F984" s="276"/>
      <c r="G984" s="276"/>
      <c r="H984" s="276"/>
      <c r="I984" s="277"/>
      <c r="J984" s="276"/>
      <c r="K984" s="204"/>
      <c r="L984" s="276"/>
      <c r="M984" s="276"/>
      <c r="N984" s="277"/>
      <c r="O984" s="276"/>
      <c r="P984" s="277"/>
      <c r="Q984" s="194">
        <f t="shared" si="157"/>
        <v>0</v>
      </c>
      <c r="R984" s="355">
        <f t="shared" si="153"/>
        <v>0</v>
      </c>
      <c r="S984" s="278">
        <f t="shared" si="150"/>
        <v>0</v>
      </c>
      <c r="T984" s="195" t="str">
        <f>IFERROR((VLOOKUP(I984&amp;N984&amp;P984,'AP Scores'!$F$2:$G$1500,2,FALSE)), "")</f>
        <v/>
      </c>
      <c r="U984" s="276"/>
      <c r="V984" s="279"/>
      <c r="W984" s="275"/>
      <c r="X984" s="355">
        <f t="shared" si="151"/>
        <v>0</v>
      </c>
      <c r="Y984" s="280"/>
      <c r="Z984" s="280"/>
      <c r="AA984" s="281">
        <f t="shared" si="158"/>
        <v>0</v>
      </c>
      <c r="AB984" s="281">
        <f t="shared" si="154"/>
        <v>0</v>
      </c>
      <c r="AC984" s="281">
        <f t="shared" si="159"/>
        <v>0</v>
      </c>
      <c r="AD984" s="195" t="str">
        <f>IFERROR((VLOOKUP(X984&amp;Y984&amp;Z984,'AP Scores'!$F$2:$G$1500,2,FALSE)), "")</f>
        <v/>
      </c>
      <c r="AE984" s="276"/>
      <c r="AF984" s="282"/>
      <c r="AG984" s="278">
        <f t="shared" si="152"/>
        <v>0</v>
      </c>
      <c r="AH984" s="280"/>
      <c r="AI984" s="280"/>
      <c r="AJ984" s="281" cm="1">
        <f t="array" ref="AJ984">IFERROR(_xlfn.IFS(AG984*AH984*AI984&gt;0,AG984*AH984*AI984,Q984&gt;0,Q984),0)</f>
        <v>0</v>
      </c>
      <c r="AK984" s="281">
        <f t="shared" si="155"/>
        <v>0</v>
      </c>
      <c r="AL984" s="278">
        <f t="shared" si="156"/>
        <v>0</v>
      </c>
      <c r="AM984" s="196" t="str" cm="1">
        <f t="array" ref="AM984">IFERROR(_xlfn.IFS(IFERROR(VLOOKUP(AG984&amp;AH984&amp;AI984,'AP Scores'!$F$2:$G$1500,2,FALSE),"")&lt;&gt;"",VLOOKUP(AG984&amp;AH984&amp;AI984,'AP Scores'!$F$2:$G$1500,2,FALSE),T984&lt;&gt;"",T984),"")</f>
        <v/>
      </c>
    </row>
    <row r="985" spans="1:39" ht="15">
      <c r="A985" s="106">
        <v>972</v>
      </c>
      <c r="B985" s="275"/>
      <c r="C985" s="275"/>
      <c r="D985" s="275"/>
      <c r="E985" s="203"/>
      <c r="F985" s="276"/>
      <c r="G985" s="276"/>
      <c r="H985" s="276"/>
      <c r="I985" s="277"/>
      <c r="J985" s="276"/>
      <c r="K985" s="204"/>
      <c r="L985" s="276"/>
      <c r="M985" s="276"/>
      <c r="N985" s="277"/>
      <c r="O985" s="276"/>
      <c r="P985" s="277"/>
      <c r="Q985" s="194">
        <f t="shared" si="157"/>
        <v>0</v>
      </c>
      <c r="R985" s="355">
        <f t="shared" si="153"/>
        <v>0</v>
      </c>
      <c r="S985" s="278">
        <f t="shared" si="150"/>
        <v>0</v>
      </c>
      <c r="T985" s="195" t="str">
        <f>IFERROR((VLOOKUP(I985&amp;N985&amp;P985,'AP Scores'!$F$2:$G$1500,2,FALSE)), "")</f>
        <v/>
      </c>
      <c r="U985" s="276"/>
      <c r="V985" s="279"/>
      <c r="W985" s="275"/>
      <c r="X985" s="355">
        <f t="shared" si="151"/>
        <v>0</v>
      </c>
      <c r="Y985" s="280"/>
      <c r="Z985" s="280"/>
      <c r="AA985" s="281">
        <f t="shared" si="158"/>
        <v>0</v>
      </c>
      <c r="AB985" s="281">
        <f t="shared" si="154"/>
        <v>0</v>
      </c>
      <c r="AC985" s="281">
        <f t="shared" si="159"/>
        <v>0</v>
      </c>
      <c r="AD985" s="195" t="str">
        <f>IFERROR((VLOOKUP(X985&amp;Y985&amp;Z985,'AP Scores'!$F$2:$G$1500,2,FALSE)), "")</f>
        <v/>
      </c>
      <c r="AE985" s="276"/>
      <c r="AF985" s="282"/>
      <c r="AG985" s="278">
        <f t="shared" si="152"/>
        <v>0</v>
      </c>
      <c r="AH985" s="280"/>
      <c r="AI985" s="280"/>
      <c r="AJ985" s="281" cm="1">
        <f t="array" ref="AJ985">IFERROR(_xlfn.IFS(AG985*AH985*AI985&gt;0,AG985*AH985*AI985,Q985&gt;0,Q985),0)</f>
        <v>0</v>
      </c>
      <c r="AK985" s="281">
        <f t="shared" si="155"/>
        <v>0</v>
      </c>
      <c r="AL985" s="278">
        <f t="shared" si="156"/>
        <v>0</v>
      </c>
      <c r="AM985" s="196" t="str" cm="1">
        <f t="array" ref="AM985">IFERROR(_xlfn.IFS(IFERROR(VLOOKUP(AG985&amp;AH985&amp;AI985,'AP Scores'!$F$2:$G$1500,2,FALSE),"")&lt;&gt;"",VLOOKUP(AG985&amp;AH985&amp;AI985,'AP Scores'!$F$2:$G$1500,2,FALSE),T985&lt;&gt;"",T985),"")</f>
        <v/>
      </c>
    </row>
    <row r="986" spans="1:39" ht="15">
      <c r="A986" s="106">
        <v>973</v>
      </c>
      <c r="B986" s="275"/>
      <c r="C986" s="275"/>
      <c r="D986" s="275"/>
      <c r="E986" s="203"/>
      <c r="F986" s="276"/>
      <c r="G986" s="276"/>
      <c r="H986" s="276"/>
      <c r="I986" s="277"/>
      <c r="J986" s="276"/>
      <c r="K986" s="204"/>
      <c r="L986" s="276"/>
      <c r="M986" s="276"/>
      <c r="N986" s="277"/>
      <c r="O986" s="276"/>
      <c r="P986" s="277"/>
      <c r="Q986" s="194">
        <f t="shared" si="157"/>
        <v>0</v>
      </c>
      <c r="R986" s="355">
        <f t="shared" si="153"/>
        <v>0</v>
      </c>
      <c r="S986" s="278">
        <f t="shared" si="150"/>
        <v>0</v>
      </c>
      <c r="T986" s="195" t="str">
        <f>IFERROR((VLOOKUP(I986&amp;N986&amp;P986,'AP Scores'!$F$2:$G$1500,2,FALSE)), "")</f>
        <v/>
      </c>
      <c r="U986" s="276"/>
      <c r="V986" s="279"/>
      <c r="W986" s="275"/>
      <c r="X986" s="355">
        <f t="shared" si="151"/>
        <v>0</v>
      </c>
      <c r="Y986" s="280"/>
      <c r="Z986" s="280"/>
      <c r="AA986" s="281">
        <f t="shared" si="158"/>
        <v>0</v>
      </c>
      <c r="AB986" s="281">
        <f t="shared" si="154"/>
        <v>0</v>
      </c>
      <c r="AC986" s="281">
        <f t="shared" si="159"/>
        <v>0</v>
      </c>
      <c r="AD986" s="195" t="str">
        <f>IFERROR((VLOOKUP(X986&amp;Y986&amp;Z986,'AP Scores'!$F$2:$G$1500,2,FALSE)), "")</f>
        <v/>
      </c>
      <c r="AE986" s="276"/>
      <c r="AF986" s="282"/>
      <c r="AG986" s="278">
        <f t="shared" si="152"/>
        <v>0</v>
      </c>
      <c r="AH986" s="280"/>
      <c r="AI986" s="280"/>
      <c r="AJ986" s="281" cm="1">
        <f t="array" ref="AJ986">IFERROR(_xlfn.IFS(AG986*AH986*AI986&gt;0,AG986*AH986*AI986,Q986&gt;0,Q986),0)</f>
        <v>0</v>
      </c>
      <c r="AK986" s="281">
        <f t="shared" si="155"/>
        <v>0</v>
      </c>
      <c r="AL986" s="278">
        <f t="shared" si="156"/>
        <v>0</v>
      </c>
      <c r="AM986" s="196" t="str" cm="1">
        <f t="array" ref="AM986">IFERROR(_xlfn.IFS(IFERROR(VLOOKUP(AG986&amp;AH986&amp;AI986,'AP Scores'!$F$2:$G$1500,2,FALSE),"")&lt;&gt;"",VLOOKUP(AG986&amp;AH986&amp;AI986,'AP Scores'!$F$2:$G$1500,2,FALSE),T986&lt;&gt;"",T986),"")</f>
        <v/>
      </c>
    </row>
    <row r="987" spans="1:39" ht="15">
      <c r="A987" s="106">
        <v>974</v>
      </c>
      <c r="B987" s="275"/>
      <c r="C987" s="275"/>
      <c r="D987" s="275"/>
      <c r="E987" s="203"/>
      <c r="F987" s="276"/>
      <c r="G987" s="276"/>
      <c r="H987" s="276"/>
      <c r="I987" s="277"/>
      <c r="J987" s="276"/>
      <c r="K987" s="204"/>
      <c r="L987" s="276"/>
      <c r="M987" s="276"/>
      <c r="N987" s="277"/>
      <c r="O987" s="276"/>
      <c r="P987" s="277"/>
      <c r="Q987" s="194">
        <f t="shared" si="157"/>
        <v>0</v>
      </c>
      <c r="R987" s="355">
        <f t="shared" si="153"/>
        <v>0</v>
      </c>
      <c r="S987" s="278">
        <f t="shared" si="150"/>
        <v>0</v>
      </c>
      <c r="T987" s="195" t="str">
        <f>IFERROR((VLOOKUP(I987&amp;N987&amp;P987,'AP Scores'!$F$2:$G$1500,2,FALSE)), "")</f>
        <v/>
      </c>
      <c r="U987" s="276"/>
      <c r="V987" s="279"/>
      <c r="W987" s="275"/>
      <c r="X987" s="355">
        <f t="shared" si="151"/>
        <v>0</v>
      </c>
      <c r="Y987" s="280"/>
      <c r="Z987" s="280"/>
      <c r="AA987" s="281">
        <f t="shared" si="158"/>
        <v>0</v>
      </c>
      <c r="AB987" s="281">
        <f t="shared" si="154"/>
        <v>0</v>
      </c>
      <c r="AC987" s="281">
        <f t="shared" si="159"/>
        <v>0</v>
      </c>
      <c r="AD987" s="195" t="str">
        <f>IFERROR((VLOOKUP(X987&amp;Y987&amp;Z987,'AP Scores'!$F$2:$G$1500,2,FALSE)), "")</f>
        <v/>
      </c>
      <c r="AE987" s="276"/>
      <c r="AF987" s="282"/>
      <c r="AG987" s="278">
        <f t="shared" si="152"/>
        <v>0</v>
      </c>
      <c r="AH987" s="280"/>
      <c r="AI987" s="280"/>
      <c r="AJ987" s="281" cm="1">
        <f t="array" ref="AJ987">IFERROR(_xlfn.IFS(AG987*AH987*AI987&gt;0,AG987*AH987*AI987,Q987&gt;0,Q987),0)</f>
        <v>0</v>
      </c>
      <c r="AK987" s="281">
        <f t="shared" si="155"/>
        <v>0</v>
      </c>
      <c r="AL987" s="278">
        <f t="shared" si="156"/>
        <v>0</v>
      </c>
      <c r="AM987" s="196" t="str" cm="1">
        <f t="array" ref="AM987">IFERROR(_xlfn.IFS(IFERROR(VLOOKUP(AG987&amp;AH987&amp;AI987,'AP Scores'!$F$2:$G$1500,2,FALSE),"")&lt;&gt;"",VLOOKUP(AG987&amp;AH987&amp;AI987,'AP Scores'!$F$2:$G$1500,2,FALSE),T987&lt;&gt;"",T987),"")</f>
        <v/>
      </c>
    </row>
    <row r="988" spans="1:39" ht="15">
      <c r="A988" s="106">
        <v>975</v>
      </c>
      <c r="B988" s="275"/>
      <c r="C988" s="275"/>
      <c r="D988" s="275"/>
      <c r="E988" s="203"/>
      <c r="F988" s="276"/>
      <c r="G988" s="276"/>
      <c r="H988" s="276"/>
      <c r="I988" s="277"/>
      <c r="J988" s="276"/>
      <c r="K988" s="204"/>
      <c r="L988" s="276"/>
      <c r="M988" s="276"/>
      <c r="N988" s="277"/>
      <c r="O988" s="276"/>
      <c r="P988" s="277"/>
      <c r="Q988" s="194">
        <f t="shared" si="157"/>
        <v>0</v>
      </c>
      <c r="R988" s="355">
        <f t="shared" si="153"/>
        <v>0</v>
      </c>
      <c r="S988" s="278">
        <f t="shared" si="150"/>
        <v>0</v>
      </c>
      <c r="T988" s="195" t="str">
        <f>IFERROR((VLOOKUP(I988&amp;N988&amp;P988,'AP Scores'!$F$2:$G$1500,2,FALSE)), "")</f>
        <v/>
      </c>
      <c r="U988" s="276"/>
      <c r="V988" s="279"/>
      <c r="W988" s="275"/>
      <c r="X988" s="355">
        <f t="shared" si="151"/>
        <v>0</v>
      </c>
      <c r="Y988" s="280"/>
      <c r="Z988" s="280"/>
      <c r="AA988" s="281">
        <f t="shared" si="158"/>
        <v>0</v>
      </c>
      <c r="AB988" s="281">
        <f t="shared" si="154"/>
        <v>0</v>
      </c>
      <c r="AC988" s="281">
        <f t="shared" si="159"/>
        <v>0</v>
      </c>
      <c r="AD988" s="195" t="str">
        <f>IFERROR((VLOOKUP(X988&amp;Y988&amp;Z988,'AP Scores'!$F$2:$G$1500,2,FALSE)), "")</f>
        <v/>
      </c>
      <c r="AE988" s="276"/>
      <c r="AF988" s="282"/>
      <c r="AG988" s="278">
        <f t="shared" si="152"/>
        <v>0</v>
      </c>
      <c r="AH988" s="280"/>
      <c r="AI988" s="280"/>
      <c r="AJ988" s="281" cm="1">
        <f t="array" ref="AJ988">IFERROR(_xlfn.IFS(AG988*AH988*AI988&gt;0,AG988*AH988*AI988,Q988&gt;0,Q988),0)</f>
        <v>0</v>
      </c>
      <c r="AK988" s="281">
        <f t="shared" si="155"/>
        <v>0</v>
      </c>
      <c r="AL988" s="278">
        <f t="shared" si="156"/>
        <v>0</v>
      </c>
      <c r="AM988" s="196" t="str" cm="1">
        <f t="array" ref="AM988">IFERROR(_xlfn.IFS(IFERROR(VLOOKUP(AG988&amp;AH988&amp;AI988,'AP Scores'!$F$2:$G$1500,2,FALSE),"")&lt;&gt;"",VLOOKUP(AG988&amp;AH988&amp;AI988,'AP Scores'!$F$2:$G$1500,2,FALSE),T988&lt;&gt;"",T988),"")</f>
        <v/>
      </c>
    </row>
    <row r="989" spans="1:39" ht="15">
      <c r="A989" s="106">
        <v>976</v>
      </c>
      <c r="B989" s="275"/>
      <c r="C989" s="275"/>
      <c r="D989" s="275"/>
      <c r="E989" s="203"/>
      <c r="F989" s="276"/>
      <c r="G989" s="276"/>
      <c r="H989" s="276"/>
      <c r="I989" s="277"/>
      <c r="J989" s="276"/>
      <c r="K989" s="204"/>
      <c r="L989" s="276"/>
      <c r="M989" s="276"/>
      <c r="N989" s="277"/>
      <c r="O989" s="276"/>
      <c r="P989" s="277"/>
      <c r="Q989" s="194">
        <f t="shared" si="157"/>
        <v>0</v>
      </c>
      <c r="R989" s="355">
        <f t="shared" si="153"/>
        <v>0</v>
      </c>
      <c r="S989" s="278">
        <f t="shared" si="150"/>
        <v>0</v>
      </c>
      <c r="T989" s="195" t="str">
        <f>IFERROR((VLOOKUP(I989&amp;N989&amp;P989,'AP Scores'!$F$2:$G$1500,2,FALSE)), "")</f>
        <v/>
      </c>
      <c r="U989" s="276"/>
      <c r="V989" s="279"/>
      <c r="W989" s="275"/>
      <c r="X989" s="355">
        <f t="shared" si="151"/>
        <v>0</v>
      </c>
      <c r="Y989" s="280"/>
      <c r="Z989" s="280"/>
      <c r="AA989" s="281">
        <f t="shared" si="158"/>
        <v>0</v>
      </c>
      <c r="AB989" s="281">
        <f t="shared" si="154"/>
        <v>0</v>
      </c>
      <c r="AC989" s="281">
        <f t="shared" si="159"/>
        <v>0</v>
      </c>
      <c r="AD989" s="195" t="str">
        <f>IFERROR((VLOOKUP(X989&amp;Y989&amp;Z989,'AP Scores'!$F$2:$G$1500,2,FALSE)), "")</f>
        <v/>
      </c>
      <c r="AE989" s="276"/>
      <c r="AF989" s="282"/>
      <c r="AG989" s="278">
        <f t="shared" si="152"/>
        <v>0</v>
      </c>
      <c r="AH989" s="280"/>
      <c r="AI989" s="280"/>
      <c r="AJ989" s="281" cm="1">
        <f t="array" ref="AJ989">IFERROR(_xlfn.IFS(AG989*AH989*AI989&gt;0,AG989*AH989*AI989,Q989&gt;0,Q989),0)</f>
        <v>0</v>
      </c>
      <c r="AK989" s="281">
        <f t="shared" si="155"/>
        <v>0</v>
      </c>
      <c r="AL989" s="278">
        <f t="shared" si="156"/>
        <v>0</v>
      </c>
      <c r="AM989" s="196" t="str" cm="1">
        <f t="array" ref="AM989">IFERROR(_xlfn.IFS(IFERROR(VLOOKUP(AG989&amp;AH989&amp;AI989,'AP Scores'!$F$2:$G$1500,2,FALSE),"")&lt;&gt;"",VLOOKUP(AG989&amp;AH989&amp;AI989,'AP Scores'!$F$2:$G$1500,2,FALSE),T989&lt;&gt;"",T989),"")</f>
        <v/>
      </c>
    </row>
    <row r="990" spans="1:39" ht="15">
      <c r="A990" s="106">
        <v>977</v>
      </c>
      <c r="B990" s="275"/>
      <c r="C990" s="275"/>
      <c r="D990" s="275"/>
      <c r="E990" s="203"/>
      <c r="F990" s="276"/>
      <c r="G990" s="276"/>
      <c r="H990" s="276"/>
      <c r="I990" s="277"/>
      <c r="J990" s="276"/>
      <c r="K990" s="204"/>
      <c r="L990" s="276"/>
      <c r="M990" s="276"/>
      <c r="N990" s="277"/>
      <c r="O990" s="276"/>
      <c r="P990" s="277"/>
      <c r="Q990" s="194">
        <f t="shared" si="157"/>
        <v>0</v>
      </c>
      <c r="R990" s="355">
        <f t="shared" si="153"/>
        <v>0</v>
      </c>
      <c r="S990" s="278">
        <f t="shared" si="150"/>
        <v>0</v>
      </c>
      <c r="T990" s="195" t="str">
        <f>IFERROR((VLOOKUP(I990&amp;N990&amp;P990,'AP Scores'!$F$2:$G$1500,2,FALSE)), "")</f>
        <v/>
      </c>
      <c r="U990" s="276"/>
      <c r="V990" s="279"/>
      <c r="W990" s="275"/>
      <c r="X990" s="355">
        <f t="shared" si="151"/>
        <v>0</v>
      </c>
      <c r="Y990" s="280"/>
      <c r="Z990" s="280"/>
      <c r="AA990" s="281">
        <f t="shared" si="158"/>
        <v>0</v>
      </c>
      <c r="AB990" s="281">
        <f t="shared" si="154"/>
        <v>0</v>
      </c>
      <c r="AC990" s="281">
        <f t="shared" si="159"/>
        <v>0</v>
      </c>
      <c r="AD990" s="195" t="str">
        <f>IFERROR((VLOOKUP(X990&amp;Y990&amp;Z990,'AP Scores'!$F$2:$G$1500,2,FALSE)), "")</f>
        <v/>
      </c>
      <c r="AE990" s="276"/>
      <c r="AF990" s="282"/>
      <c r="AG990" s="278">
        <f t="shared" si="152"/>
        <v>0</v>
      </c>
      <c r="AH990" s="280"/>
      <c r="AI990" s="280"/>
      <c r="AJ990" s="281" cm="1">
        <f t="array" ref="AJ990">IFERROR(_xlfn.IFS(AG990*AH990*AI990&gt;0,AG990*AH990*AI990,Q990&gt;0,Q990),0)</f>
        <v>0</v>
      </c>
      <c r="AK990" s="281">
        <f t="shared" si="155"/>
        <v>0</v>
      </c>
      <c r="AL990" s="278">
        <f t="shared" si="156"/>
        <v>0</v>
      </c>
      <c r="AM990" s="196" t="str" cm="1">
        <f t="array" ref="AM990">IFERROR(_xlfn.IFS(IFERROR(VLOOKUP(AG990&amp;AH990&amp;AI990,'AP Scores'!$F$2:$G$1500,2,FALSE),"")&lt;&gt;"",VLOOKUP(AG990&amp;AH990&amp;AI990,'AP Scores'!$F$2:$G$1500,2,FALSE),T990&lt;&gt;"",T990),"")</f>
        <v/>
      </c>
    </row>
    <row r="991" spans="1:39" ht="15">
      <c r="A991" s="106">
        <v>978</v>
      </c>
      <c r="B991" s="275"/>
      <c r="C991" s="275"/>
      <c r="D991" s="275"/>
      <c r="E991" s="203"/>
      <c r="F991" s="276"/>
      <c r="G991" s="276"/>
      <c r="H991" s="276"/>
      <c r="I991" s="277"/>
      <c r="J991" s="276"/>
      <c r="K991" s="204"/>
      <c r="L991" s="276"/>
      <c r="M991" s="276"/>
      <c r="N991" s="277"/>
      <c r="O991" s="276"/>
      <c r="P991" s="277"/>
      <c r="Q991" s="194">
        <f t="shared" si="157"/>
        <v>0</v>
      </c>
      <c r="R991" s="355">
        <f t="shared" si="153"/>
        <v>0</v>
      </c>
      <c r="S991" s="278">
        <f t="shared" si="150"/>
        <v>0</v>
      </c>
      <c r="T991" s="195" t="str">
        <f>IFERROR((VLOOKUP(I991&amp;N991&amp;P991,'AP Scores'!$F$2:$G$1500,2,FALSE)), "")</f>
        <v/>
      </c>
      <c r="U991" s="276"/>
      <c r="V991" s="279"/>
      <c r="W991" s="275"/>
      <c r="X991" s="355">
        <f t="shared" si="151"/>
        <v>0</v>
      </c>
      <c r="Y991" s="280"/>
      <c r="Z991" s="280"/>
      <c r="AA991" s="281">
        <f t="shared" si="158"/>
        <v>0</v>
      </c>
      <c r="AB991" s="281">
        <f t="shared" si="154"/>
        <v>0</v>
      </c>
      <c r="AC991" s="281">
        <f t="shared" si="159"/>
        <v>0</v>
      </c>
      <c r="AD991" s="195" t="str">
        <f>IFERROR((VLOOKUP(X991&amp;Y991&amp;Z991,'AP Scores'!$F$2:$G$1500,2,FALSE)), "")</f>
        <v/>
      </c>
      <c r="AE991" s="276"/>
      <c r="AF991" s="282"/>
      <c r="AG991" s="278">
        <f t="shared" si="152"/>
        <v>0</v>
      </c>
      <c r="AH991" s="280"/>
      <c r="AI991" s="280"/>
      <c r="AJ991" s="281" cm="1">
        <f t="array" ref="AJ991">IFERROR(_xlfn.IFS(AG991*AH991*AI991&gt;0,AG991*AH991*AI991,Q991&gt;0,Q991),0)</f>
        <v>0</v>
      </c>
      <c r="AK991" s="281">
        <f t="shared" si="155"/>
        <v>0</v>
      </c>
      <c r="AL991" s="278">
        <f t="shared" si="156"/>
        <v>0</v>
      </c>
      <c r="AM991" s="196" t="str" cm="1">
        <f t="array" ref="AM991">IFERROR(_xlfn.IFS(IFERROR(VLOOKUP(AG991&amp;AH991&amp;AI991,'AP Scores'!$F$2:$G$1500,2,FALSE),"")&lt;&gt;"",VLOOKUP(AG991&amp;AH991&amp;AI991,'AP Scores'!$F$2:$G$1500,2,FALSE),T991&lt;&gt;"",T991),"")</f>
        <v/>
      </c>
    </row>
    <row r="992" spans="1:39" ht="15">
      <c r="A992" s="106">
        <v>979</v>
      </c>
      <c r="B992" s="275"/>
      <c r="C992" s="275"/>
      <c r="D992" s="275"/>
      <c r="E992" s="203"/>
      <c r="F992" s="276"/>
      <c r="G992" s="276"/>
      <c r="H992" s="276"/>
      <c r="I992" s="277"/>
      <c r="J992" s="276"/>
      <c r="K992" s="204"/>
      <c r="L992" s="276"/>
      <c r="M992" s="276"/>
      <c r="N992" s="277"/>
      <c r="O992" s="276"/>
      <c r="P992" s="277"/>
      <c r="Q992" s="194">
        <f t="shared" si="157"/>
        <v>0</v>
      </c>
      <c r="R992" s="355">
        <f t="shared" si="153"/>
        <v>0</v>
      </c>
      <c r="S992" s="278">
        <f t="shared" si="150"/>
        <v>0</v>
      </c>
      <c r="T992" s="195" t="str">
        <f>IFERROR((VLOOKUP(I992&amp;N992&amp;P992,'AP Scores'!$F$2:$G$1500,2,FALSE)), "")</f>
        <v/>
      </c>
      <c r="U992" s="276"/>
      <c r="V992" s="279"/>
      <c r="W992" s="275"/>
      <c r="X992" s="355">
        <f t="shared" si="151"/>
        <v>0</v>
      </c>
      <c r="Y992" s="280"/>
      <c r="Z992" s="280"/>
      <c r="AA992" s="281">
        <f t="shared" si="158"/>
        <v>0</v>
      </c>
      <c r="AB992" s="281">
        <f t="shared" si="154"/>
        <v>0</v>
      </c>
      <c r="AC992" s="281">
        <f t="shared" si="159"/>
        <v>0</v>
      </c>
      <c r="AD992" s="195" t="str">
        <f>IFERROR((VLOOKUP(X992&amp;Y992&amp;Z992,'AP Scores'!$F$2:$G$1500,2,FALSE)), "")</f>
        <v/>
      </c>
      <c r="AE992" s="276"/>
      <c r="AF992" s="282"/>
      <c r="AG992" s="278">
        <f t="shared" si="152"/>
        <v>0</v>
      </c>
      <c r="AH992" s="280"/>
      <c r="AI992" s="280"/>
      <c r="AJ992" s="281" cm="1">
        <f t="array" ref="AJ992">IFERROR(_xlfn.IFS(AG992*AH992*AI992&gt;0,AG992*AH992*AI992,Q992&gt;0,Q992),0)</f>
        <v>0</v>
      </c>
      <c r="AK992" s="281">
        <f t="shared" si="155"/>
        <v>0</v>
      </c>
      <c r="AL992" s="278">
        <f t="shared" si="156"/>
        <v>0</v>
      </c>
      <c r="AM992" s="196" t="str" cm="1">
        <f t="array" ref="AM992">IFERROR(_xlfn.IFS(IFERROR(VLOOKUP(AG992&amp;AH992&amp;AI992,'AP Scores'!$F$2:$G$1500,2,FALSE),"")&lt;&gt;"",VLOOKUP(AG992&amp;AH992&amp;AI992,'AP Scores'!$F$2:$G$1500,2,FALSE),T992&lt;&gt;"",T992),"")</f>
        <v/>
      </c>
    </row>
    <row r="993" spans="1:39" ht="15">
      <c r="A993" s="106">
        <v>980</v>
      </c>
      <c r="B993" s="275"/>
      <c r="C993" s="275"/>
      <c r="D993" s="275"/>
      <c r="E993" s="203"/>
      <c r="F993" s="276"/>
      <c r="G993" s="276"/>
      <c r="H993" s="276"/>
      <c r="I993" s="277"/>
      <c r="J993" s="276"/>
      <c r="K993" s="204"/>
      <c r="L993" s="276"/>
      <c r="M993" s="276"/>
      <c r="N993" s="277"/>
      <c r="O993" s="276"/>
      <c r="P993" s="277"/>
      <c r="Q993" s="194">
        <f t="shared" si="157"/>
        <v>0</v>
      </c>
      <c r="R993" s="355">
        <f t="shared" si="153"/>
        <v>0</v>
      </c>
      <c r="S993" s="278">
        <f t="shared" si="150"/>
        <v>0</v>
      </c>
      <c r="T993" s="195" t="str">
        <f>IFERROR((VLOOKUP(I993&amp;N993&amp;P993,'AP Scores'!$F$2:$G$1500,2,FALSE)), "")</f>
        <v/>
      </c>
      <c r="U993" s="276"/>
      <c r="V993" s="279"/>
      <c r="W993" s="275"/>
      <c r="X993" s="355">
        <f t="shared" si="151"/>
        <v>0</v>
      </c>
      <c r="Y993" s="280"/>
      <c r="Z993" s="280"/>
      <c r="AA993" s="281">
        <f t="shared" si="158"/>
        <v>0</v>
      </c>
      <c r="AB993" s="281">
        <f t="shared" si="154"/>
        <v>0</v>
      </c>
      <c r="AC993" s="281">
        <f t="shared" si="159"/>
        <v>0</v>
      </c>
      <c r="AD993" s="195" t="str">
        <f>IFERROR((VLOOKUP(X993&amp;Y993&amp;Z993,'AP Scores'!$F$2:$G$1500,2,FALSE)), "")</f>
        <v/>
      </c>
      <c r="AE993" s="276"/>
      <c r="AF993" s="282"/>
      <c r="AG993" s="278">
        <f t="shared" si="152"/>
        <v>0</v>
      </c>
      <c r="AH993" s="280"/>
      <c r="AI993" s="280"/>
      <c r="AJ993" s="281" cm="1">
        <f t="array" ref="AJ993">IFERROR(_xlfn.IFS(AG993*AH993*AI993&gt;0,AG993*AH993*AI993,Q993&gt;0,Q993),0)</f>
        <v>0</v>
      </c>
      <c r="AK993" s="281">
        <f t="shared" si="155"/>
        <v>0</v>
      </c>
      <c r="AL993" s="278">
        <f t="shared" si="156"/>
        <v>0</v>
      </c>
      <c r="AM993" s="196" t="str" cm="1">
        <f t="array" ref="AM993">IFERROR(_xlfn.IFS(IFERROR(VLOOKUP(AG993&amp;AH993&amp;AI993,'AP Scores'!$F$2:$G$1500,2,FALSE),"")&lt;&gt;"",VLOOKUP(AG993&amp;AH993&amp;AI993,'AP Scores'!$F$2:$G$1500,2,FALSE),T993&lt;&gt;"",T993),"")</f>
        <v/>
      </c>
    </row>
    <row r="994" spans="1:39" ht="15">
      <c r="A994" s="106">
        <v>981</v>
      </c>
      <c r="B994" s="275"/>
      <c r="C994" s="275"/>
      <c r="D994" s="275"/>
      <c r="E994" s="203"/>
      <c r="F994" s="276"/>
      <c r="G994" s="276"/>
      <c r="H994" s="276"/>
      <c r="I994" s="277"/>
      <c r="J994" s="276"/>
      <c r="K994" s="204"/>
      <c r="L994" s="276"/>
      <c r="M994" s="276"/>
      <c r="N994" s="277"/>
      <c r="O994" s="276"/>
      <c r="P994" s="277"/>
      <c r="Q994" s="194">
        <f t="shared" si="157"/>
        <v>0</v>
      </c>
      <c r="R994" s="355">
        <f t="shared" si="153"/>
        <v>0</v>
      </c>
      <c r="S994" s="278">
        <f t="shared" si="150"/>
        <v>0</v>
      </c>
      <c r="T994" s="195" t="str">
        <f>IFERROR((VLOOKUP(I994&amp;N994&amp;P994,'AP Scores'!$F$2:$G$1500,2,FALSE)), "")</f>
        <v/>
      </c>
      <c r="U994" s="276"/>
      <c r="V994" s="279"/>
      <c r="W994" s="275"/>
      <c r="X994" s="355">
        <f t="shared" si="151"/>
        <v>0</v>
      </c>
      <c r="Y994" s="280"/>
      <c r="Z994" s="280"/>
      <c r="AA994" s="281">
        <f t="shared" si="158"/>
        <v>0</v>
      </c>
      <c r="AB994" s="281">
        <f t="shared" si="154"/>
        <v>0</v>
      </c>
      <c r="AC994" s="281">
        <f t="shared" si="159"/>
        <v>0</v>
      </c>
      <c r="AD994" s="195" t="str">
        <f>IFERROR((VLOOKUP(X994&amp;Y994&amp;Z994,'AP Scores'!$F$2:$G$1500,2,FALSE)), "")</f>
        <v/>
      </c>
      <c r="AE994" s="276"/>
      <c r="AF994" s="282"/>
      <c r="AG994" s="278">
        <f t="shared" si="152"/>
        <v>0</v>
      </c>
      <c r="AH994" s="280"/>
      <c r="AI994" s="280"/>
      <c r="AJ994" s="281" cm="1">
        <f t="array" ref="AJ994">IFERROR(_xlfn.IFS(AG994*AH994*AI994&gt;0,AG994*AH994*AI994,Q994&gt;0,Q994),0)</f>
        <v>0</v>
      </c>
      <c r="AK994" s="281">
        <f t="shared" si="155"/>
        <v>0</v>
      </c>
      <c r="AL994" s="278">
        <f t="shared" si="156"/>
        <v>0</v>
      </c>
      <c r="AM994" s="196" t="str" cm="1">
        <f t="array" ref="AM994">IFERROR(_xlfn.IFS(IFERROR(VLOOKUP(AG994&amp;AH994&amp;AI994,'AP Scores'!$F$2:$G$1500,2,FALSE),"")&lt;&gt;"",VLOOKUP(AG994&amp;AH994&amp;AI994,'AP Scores'!$F$2:$G$1500,2,FALSE),T994&lt;&gt;"",T994),"")</f>
        <v/>
      </c>
    </row>
    <row r="995" spans="1:39" ht="15">
      <c r="A995" s="106">
        <v>982</v>
      </c>
      <c r="B995" s="275"/>
      <c r="C995" s="275"/>
      <c r="D995" s="275"/>
      <c r="E995" s="203"/>
      <c r="F995" s="276"/>
      <c r="G995" s="276"/>
      <c r="H995" s="276"/>
      <c r="I995" s="277"/>
      <c r="J995" s="276"/>
      <c r="K995" s="204"/>
      <c r="L995" s="276"/>
      <c r="M995" s="276"/>
      <c r="N995" s="277"/>
      <c r="O995" s="276"/>
      <c r="P995" s="277"/>
      <c r="Q995" s="194">
        <f t="shared" si="157"/>
        <v>0</v>
      </c>
      <c r="R995" s="355">
        <f t="shared" si="153"/>
        <v>0</v>
      </c>
      <c r="S995" s="278">
        <f t="shared" si="150"/>
        <v>0</v>
      </c>
      <c r="T995" s="195" t="str">
        <f>IFERROR((VLOOKUP(I995&amp;N995&amp;P995,'AP Scores'!$F$2:$G$1500,2,FALSE)), "")</f>
        <v/>
      </c>
      <c r="U995" s="276"/>
      <c r="V995" s="279"/>
      <c r="W995" s="275"/>
      <c r="X995" s="355">
        <f t="shared" si="151"/>
        <v>0</v>
      </c>
      <c r="Y995" s="280"/>
      <c r="Z995" s="280"/>
      <c r="AA995" s="281">
        <f t="shared" si="158"/>
        <v>0</v>
      </c>
      <c r="AB995" s="281">
        <f t="shared" si="154"/>
        <v>0</v>
      </c>
      <c r="AC995" s="281">
        <f t="shared" si="159"/>
        <v>0</v>
      </c>
      <c r="AD995" s="195" t="str">
        <f>IFERROR((VLOOKUP(X995&amp;Y995&amp;Z995,'AP Scores'!$F$2:$G$1500,2,FALSE)), "")</f>
        <v/>
      </c>
      <c r="AE995" s="276"/>
      <c r="AF995" s="282"/>
      <c r="AG995" s="278">
        <f t="shared" si="152"/>
        <v>0</v>
      </c>
      <c r="AH995" s="280"/>
      <c r="AI995" s="280"/>
      <c r="AJ995" s="281" cm="1">
        <f t="array" ref="AJ995">IFERROR(_xlfn.IFS(AG995*AH995*AI995&gt;0,AG995*AH995*AI995,Q995&gt;0,Q995),0)</f>
        <v>0</v>
      </c>
      <c r="AK995" s="281">
        <f t="shared" si="155"/>
        <v>0</v>
      </c>
      <c r="AL995" s="278">
        <f t="shared" si="156"/>
        <v>0</v>
      </c>
      <c r="AM995" s="196" t="str" cm="1">
        <f t="array" ref="AM995">IFERROR(_xlfn.IFS(IFERROR(VLOOKUP(AG995&amp;AH995&amp;AI995,'AP Scores'!$F$2:$G$1500,2,FALSE),"")&lt;&gt;"",VLOOKUP(AG995&amp;AH995&amp;AI995,'AP Scores'!$F$2:$G$1500,2,FALSE),T995&lt;&gt;"",T995),"")</f>
        <v/>
      </c>
    </row>
    <row r="996" spans="1:39" ht="15">
      <c r="A996" s="106">
        <v>983</v>
      </c>
      <c r="B996" s="275"/>
      <c r="C996" s="275"/>
      <c r="D996" s="275"/>
      <c r="E996" s="203"/>
      <c r="F996" s="276"/>
      <c r="G996" s="276"/>
      <c r="H996" s="276"/>
      <c r="I996" s="277"/>
      <c r="J996" s="276"/>
      <c r="K996" s="204"/>
      <c r="L996" s="276"/>
      <c r="M996" s="276"/>
      <c r="N996" s="277"/>
      <c r="O996" s="276"/>
      <c r="P996" s="277"/>
      <c r="Q996" s="194">
        <f t="shared" si="157"/>
        <v>0</v>
      </c>
      <c r="R996" s="355">
        <f t="shared" si="153"/>
        <v>0</v>
      </c>
      <c r="S996" s="278">
        <f t="shared" si="150"/>
        <v>0</v>
      </c>
      <c r="T996" s="195" t="str">
        <f>IFERROR((VLOOKUP(I996&amp;N996&amp;P996,'AP Scores'!$F$2:$G$1500,2,FALSE)), "")</f>
        <v/>
      </c>
      <c r="U996" s="276"/>
      <c r="V996" s="279"/>
      <c r="W996" s="275"/>
      <c r="X996" s="355">
        <f t="shared" si="151"/>
        <v>0</v>
      </c>
      <c r="Y996" s="280"/>
      <c r="Z996" s="280"/>
      <c r="AA996" s="281">
        <f t="shared" si="158"/>
        <v>0</v>
      </c>
      <c r="AB996" s="281">
        <f t="shared" si="154"/>
        <v>0</v>
      </c>
      <c r="AC996" s="281">
        <f t="shared" si="159"/>
        <v>0</v>
      </c>
      <c r="AD996" s="195" t="str">
        <f>IFERROR((VLOOKUP(X996&amp;Y996&amp;Z996,'AP Scores'!$F$2:$G$1500,2,FALSE)), "")</f>
        <v/>
      </c>
      <c r="AE996" s="276"/>
      <c r="AF996" s="282"/>
      <c r="AG996" s="278">
        <f t="shared" si="152"/>
        <v>0</v>
      </c>
      <c r="AH996" s="280"/>
      <c r="AI996" s="280"/>
      <c r="AJ996" s="281" cm="1">
        <f t="array" ref="AJ996">IFERROR(_xlfn.IFS(AG996*AH996*AI996&gt;0,AG996*AH996*AI996,Q996&gt;0,Q996),0)</f>
        <v>0</v>
      </c>
      <c r="AK996" s="281">
        <f t="shared" si="155"/>
        <v>0</v>
      </c>
      <c r="AL996" s="278">
        <f t="shared" si="156"/>
        <v>0</v>
      </c>
      <c r="AM996" s="196" t="str" cm="1">
        <f t="array" ref="AM996">IFERROR(_xlfn.IFS(IFERROR(VLOOKUP(AG996&amp;AH996&amp;AI996,'AP Scores'!$F$2:$G$1500,2,FALSE),"")&lt;&gt;"",VLOOKUP(AG996&amp;AH996&amp;AI996,'AP Scores'!$F$2:$G$1500,2,FALSE),T996&lt;&gt;"",T996),"")</f>
        <v/>
      </c>
    </row>
    <row r="997" spans="1:39" ht="15">
      <c r="A997" s="106">
        <v>984</v>
      </c>
      <c r="B997" s="275"/>
      <c r="C997" s="275"/>
      <c r="D997" s="275"/>
      <c r="E997" s="203"/>
      <c r="F997" s="276"/>
      <c r="G997" s="276"/>
      <c r="H997" s="276"/>
      <c r="I997" s="277"/>
      <c r="J997" s="276"/>
      <c r="K997" s="204"/>
      <c r="L997" s="276"/>
      <c r="M997" s="276"/>
      <c r="N997" s="277"/>
      <c r="O997" s="276"/>
      <c r="P997" s="277"/>
      <c r="Q997" s="194">
        <f t="shared" si="157"/>
        <v>0</v>
      </c>
      <c r="R997" s="355">
        <f t="shared" si="153"/>
        <v>0</v>
      </c>
      <c r="S997" s="278">
        <f t="shared" si="150"/>
        <v>0</v>
      </c>
      <c r="T997" s="195" t="str">
        <f>IFERROR((VLOOKUP(I997&amp;N997&amp;P997,'AP Scores'!$F$2:$G$1500,2,FALSE)), "")</f>
        <v/>
      </c>
      <c r="U997" s="276"/>
      <c r="V997" s="279"/>
      <c r="W997" s="275"/>
      <c r="X997" s="355">
        <f t="shared" si="151"/>
        <v>0</v>
      </c>
      <c r="Y997" s="280"/>
      <c r="Z997" s="280"/>
      <c r="AA997" s="281">
        <f t="shared" si="158"/>
        <v>0</v>
      </c>
      <c r="AB997" s="281">
        <f t="shared" si="154"/>
        <v>0</v>
      </c>
      <c r="AC997" s="281">
        <f t="shared" si="159"/>
        <v>0</v>
      </c>
      <c r="AD997" s="195" t="str">
        <f>IFERROR((VLOOKUP(X997&amp;Y997&amp;Z997,'AP Scores'!$F$2:$G$1500,2,FALSE)), "")</f>
        <v/>
      </c>
      <c r="AE997" s="276"/>
      <c r="AF997" s="282"/>
      <c r="AG997" s="278">
        <f t="shared" si="152"/>
        <v>0</v>
      </c>
      <c r="AH997" s="280"/>
      <c r="AI997" s="280"/>
      <c r="AJ997" s="281" cm="1">
        <f t="array" ref="AJ997">IFERROR(_xlfn.IFS(AG997*AH997*AI997&gt;0,AG997*AH997*AI997,Q997&gt;0,Q997),0)</f>
        <v>0</v>
      </c>
      <c r="AK997" s="281">
        <f t="shared" si="155"/>
        <v>0</v>
      </c>
      <c r="AL997" s="278">
        <f t="shared" si="156"/>
        <v>0</v>
      </c>
      <c r="AM997" s="196" t="str" cm="1">
        <f t="array" ref="AM997">IFERROR(_xlfn.IFS(IFERROR(VLOOKUP(AG997&amp;AH997&amp;AI997,'AP Scores'!$F$2:$G$1500,2,FALSE),"")&lt;&gt;"",VLOOKUP(AG997&amp;AH997&amp;AI997,'AP Scores'!$F$2:$G$1500,2,FALSE),T997&lt;&gt;"",T997),"")</f>
        <v/>
      </c>
    </row>
    <row r="998" spans="1:39" ht="15">
      <c r="A998" s="106">
        <v>985</v>
      </c>
      <c r="B998" s="275"/>
      <c r="C998" s="275"/>
      <c r="D998" s="275"/>
      <c r="E998" s="203"/>
      <c r="F998" s="276"/>
      <c r="G998" s="276"/>
      <c r="H998" s="276"/>
      <c r="I998" s="277"/>
      <c r="J998" s="276"/>
      <c r="K998" s="204"/>
      <c r="L998" s="276"/>
      <c r="M998" s="276"/>
      <c r="N998" s="277"/>
      <c r="O998" s="276"/>
      <c r="P998" s="277"/>
      <c r="Q998" s="194">
        <f t="shared" si="157"/>
        <v>0</v>
      </c>
      <c r="R998" s="355">
        <f t="shared" si="153"/>
        <v>0</v>
      </c>
      <c r="S998" s="278">
        <f t="shared" si="150"/>
        <v>0</v>
      </c>
      <c r="T998" s="195" t="str">
        <f>IFERROR((VLOOKUP(I998&amp;N998&amp;P998,'AP Scores'!$F$2:$G$1500,2,FALSE)), "")</f>
        <v/>
      </c>
      <c r="U998" s="276"/>
      <c r="V998" s="279"/>
      <c r="W998" s="275"/>
      <c r="X998" s="355">
        <f t="shared" si="151"/>
        <v>0</v>
      </c>
      <c r="Y998" s="280"/>
      <c r="Z998" s="280"/>
      <c r="AA998" s="281">
        <f t="shared" si="158"/>
        <v>0</v>
      </c>
      <c r="AB998" s="281">
        <f t="shared" si="154"/>
        <v>0</v>
      </c>
      <c r="AC998" s="281">
        <f t="shared" si="159"/>
        <v>0</v>
      </c>
      <c r="AD998" s="195" t="str">
        <f>IFERROR((VLOOKUP(X998&amp;Y998&amp;Z998,'AP Scores'!$F$2:$G$1500,2,FALSE)), "")</f>
        <v/>
      </c>
      <c r="AE998" s="276"/>
      <c r="AF998" s="282"/>
      <c r="AG998" s="278">
        <f t="shared" si="152"/>
        <v>0</v>
      </c>
      <c r="AH998" s="280"/>
      <c r="AI998" s="280"/>
      <c r="AJ998" s="281" cm="1">
        <f t="array" ref="AJ998">IFERROR(_xlfn.IFS(AG998*AH998*AI998&gt;0,AG998*AH998*AI998,Q998&gt;0,Q998),0)</f>
        <v>0</v>
      </c>
      <c r="AK998" s="281">
        <f t="shared" si="155"/>
        <v>0</v>
      </c>
      <c r="AL998" s="278">
        <f t="shared" si="156"/>
        <v>0</v>
      </c>
      <c r="AM998" s="196" t="str" cm="1">
        <f t="array" ref="AM998">IFERROR(_xlfn.IFS(IFERROR(VLOOKUP(AG998&amp;AH998&amp;AI998,'AP Scores'!$F$2:$G$1500,2,FALSE),"")&lt;&gt;"",VLOOKUP(AG998&amp;AH998&amp;AI998,'AP Scores'!$F$2:$G$1500,2,FALSE),T998&lt;&gt;"",T998),"")</f>
        <v/>
      </c>
    </row>
    <row r="999" spans="1:39" ht="15">
      <c r="A999" s="106">
        <v>986</v>
      </c>
      <c r="B999" s="275"/>
      <c r="C999" s="275"/>
      <c r="D999" s="275"/>
      <c r="E999" s="203"/>
      <c r="F999" s="276"/>
      <c r="G999" s="276"/>
      <c r="H999" s="276"/>
      <c r="I999" s="277"/>
      <c r="J999" s="276"/>
      <c r="K999" s="204"/>
      <c r="L999" s="276"/>
      <c r="M999" s="276"/>
      <c r="N999" s="277"/>
      <c r="O999" s="276"/>
      <c r="P999" s="277"/>
      <c r="Q999" s="194">
        <f t="shared" si="157"/>
        <v>0</v>
      </c>
      <c r="R999" s="355">
        <f t="shared" si="153"/>
        <v>0</v>
      </c>
      <c r="S999" s="278">
        <f t="shared" si="150"/>
        <v>0</v>
      </c>
      <c r="T999" s="195" t="str">
        <f>IFERROR((VLOOKUP(I999&amp;N999&amp;P999,'AP Scores'!$F$2:$G$1500,2,FALSE)), "")</f>
        <v/>
      </c>
      <c r="U999" s="276"/>
      <c r="V999" s="279"/>
      <c r="W999" s="275"/>
      <c r="X999" s="355">
        <f t="shared" si="151"/>
        <v>0</v>
      </c>
      <c r="Y999" s="280"/>
      <c r="Z999" s="280"/>
      <c r="AA999" s="281">
        <f t="shared" si="158"/>
        <v>0</v>
      </c>
      <c r="AB999" s="281">
        <f t="shared" si="154"/>
        <v>0</v>
      </c>
      <c r="AC999" s="281">
        <f t="shared" si="159"/>
        <v>0</v>
      </c>
      <c r="AD999" s="195" t="str">
        <f>IFERROR((VLOOKUP(X999&amp;Y999&amp;Z999,'AP Scores'!$F$2:$G$1500,2,FALSE)), "")</f>
        <v/>
      </c>
      <c r="AE999" s="276"/>
      <c r="AF999" s="282"/>
      <c r="AG999" s="278">
        <f t="shared" si="152"/>
        <v>0</v>
      </c>
      <c r="AH999" s="280"/>
      <c r="AI999" s="280"/>
      <c r="AJ999" s="281" cm="1">
        <f t="array" ref="AJ999">IFERROR(_xlfn.IFS(AG999*AH999*AI999&gt;0,AG999*AH999*AI999,Q999&gt;0,Q999),0)</f>
        <v>0</v>
      </c>
      <c r="AK999" s="281">
        <f t="shared" si="155"/>
        <v>0</v>
      </c>
      <c r="AL999" s="278">
        <f t="shared" si="156"/>
        <v>0</v>
      </c>
      <c r="AM999" s="196" t="str" cm="1">
        <f t="array" ref="AM999">IFERROR(_xlfn.IFS(IFERROR(VLOOKUP(AG999&amp;AH999&amp;AI999,'AP Scores'!$F$2:$G$1500,2,FALSE),"")&lt;&gt;"",VLOOKUP(AG999&amp;AH999&amp;AI999,'AP Scores'!$F$2:$G$1500,2,FALSE),T999&lt;&gt;"",T999),"")</f>
        <v/>
      </c>
    </row>
    <row r="1000" spans="1:39" ht="15">
      <c r="A1000" s="106">
        <v>987</v>
      </c>
      <c r="B1000" s="275"/>
      <c r="C1000" s="275"/>
      <c r="D1000" s="275"/>
      <c r="E1000" s="203"/>
      <c r="F1000" s="276"/>
      <c r="G1000" s="276"/>
      <c r="H1000" s="276"/>
      <c r="I1000" s="277"/>
      <c r="J1000" s="276"/>
      <c r="K1000" s="204"/>
      <c r="L1000" s="276"/>
      <c r="M1000" s="276"/>
      <c r="N1000" s="277"/>
      <c r="O1000" s="276"/>
      <c r="P1000" s="277"/>
      <c r="Q1000" s="194">
        <f t="shared" si="157"/>
        <v>0</v>
      </c>
      <c r="R1000" s="355">
        <f t="shared" si="153"/>
        <v>0</v>
      </c>
      <c r="S1000" s="278">
        <f t="shared" si="150"/>
        <v>0</v>
      </c>
      <c r="T1000" s="195" t="str">
        <f>IFERROR((VLOOKUP(I1000&amp;N1000&amp;P1000,'AP Scores'!$F$2:$G$1500,2,FALSE)), "")</f>
        <v/>
      </c>
      <c r="U1000" s="276"/>
      <c r="V1000" s="279"/>
      <c r="W1000" s="275"/>
      <c r="X1000" s="355">
        <f t="shared" si="151"/>
        <v>0</v>
      </c>
      <c r="Y1000" s="280"/>
      <c r="Z1000" s="280"/>
      <c r="AA1000" s="281">
        <f t="shared" si="158"/>
        <v>0</v>
      </c>
      <c r="AB1000" s="281">
        <f t="shared" si="154"/>
        <v>0</v>
      </c>
      <c r="AC1000" s="281">
        <f t="shared" si="159"/>
        <v>0</v>
      </c>
      <c r="AD1000" s="195" t="str">
        <f>IFERROR((VLOOKUP(X1000&amp;Y1000&amp;Z1000,'AP Scores'!$F$2:$G$1500,2,FALSE)), "")</f>
        <v/>
      </c>
      <c r="AE1000" s="276"/>
      <c r="AF1000" s="282"/>
      <c r="AG1000" s="278">
        <f t="shared" si="152"/>
        <v>0</v>
      </c>
      <c r="AH1000" s="280"/>
      <c r="AI1000" s="280"/>
      <c r="AJ1000" s="281" cm="1">
        <f t="array" ref="AJ1000">IFERROR(_xlfn.IFS(AG1000*AH1000*AI1000&gt;0,AG1000*AH1000*AI1000,Q1000&gt;0,Q1000),0)</f>
        <v>0</v>
      </c>
      <c r="AK1000" s="281">
        <f t="shared" si="155"/>
        <v>0</v>
      </c>
      <c r="AL1000" s="278">
        <f t="shared" si="156"/>
        <v>0</v>
      </c>
      <c r="AM1000" s="196" t="str" cm="1">
        <f t="array" ref="AM1000">IFERROR(_xlfn.IFS(IFERROR(VLOOKUP(AG1000&amp;AH1000&amp;AI1000,'AP Scores'!$F$2:$G$1500,2,FALSE),"")&lt;&gt;"",VLOOKUP(AG1000&amp;AH1000&amp;AI1000,'AP Scores'!$F$2:$G$1500,2,FALSE),T1000&lt;&gt;"",T1000),"")</f>
        <v/>
      </c>
    </row>
    <row r="1001" spans="1:39" ht="15">
      <c r="A1001" s="106">
        <v>988</v>
      </c>
      <c r="B1001" s="275"/>
      <c r="C1001" s="275"/>
      <c r="D1001" s="275"/>
      <c r="E1001" s="203"/>
      <c r="F1001" s="276"/>
      <c r="G1001" s="276"/>
      <c r="H1001" s="276"/>
      <c r="I1001" s="277"/>
      <c r="J1001" s="276"/>
      <c r="K1001" s="204"/>
      <c r="L1001" s="276"/>
      <c r="M1001" s="276"/>
      <c r="N1001" s="277"/>
      <c r="O1001" s="276"/>
      <c r="P1001" s="277"/>
      <c r="Q1001" s="194">
        <f t="shared" si="157"/>
        <v>0</v>
      </c>
      <c r="R1001" s="355">
        <f t="shared" si="153"/>
        <v>0</v>
      </c>
      <c r="S1001" s="278">
        <f t="shared" si="150"/>
        <v>0</v>
      </c>
      <c r="T1001" s="195" t="str">
        <f>IFERROR((VLOOKUP(I1001&amp;N1001&amp;P1001,'AP Scores'!$F$2:$G$1500,2,FALSE)), "")</f>
        <v/>
      </c>
      <c r="U1001" s="276"/>
      <c r="V1001" s="279"/>
      <c r="W1001" s="275"/>
      <c r="X1001" s="355">
        <f t="shared" si="151"/>
        <v>0</v>
      </c>
      <c r="Y1001" s="280"/>
      <c r="Z1001" s="280"/>
      <c r="AA1001" s="281">
        <f t="shared" si="158"/>
        <v>0</v>
      </c>
      <c r="AB1001" s="281">
        <f t="shared" si="154"/>
        <v>0</v>
      </c>
      <c r="AC1001" s="281">
        <f t="shared" si="159"/>
        <v>0</v>
      </c>
      <c r="AD1001" s="195" t="str">
        <f>IFERROR((VLOOKUP(X1001&amp;Y1001&amp;Z1001,'AP Scores'!$F$2:$G$1500,2,FALSE)), "")</f>
        <v/>
      </c>
      <c r="AE1001" s="276"/>
      <c r="AF1001" s="282"/>
      <c r="AG1001" s="278">
        <f t="shared" si="152"/>
        <v>0</v>
      </c>
      <c r="AH1001" s="280"/>
      <c r="AI1001" s="280"/>
      <c r="AJ1001" s="281" cm="1">
        <f t="array" ref="AJ1001">IFERROR(_xlfn.IFS(AG1001*AH1001*AI1001&gt;0,AG1001*AH1001*AI1001,Q1001&gt;0,Q1001),0)</f>
        <v>0</v>
      </c>
      <c r="AK1001" s="281">
        <f t="shared" si="155"/>
        <v>0</v>
      </c>
      <c r="AL1001" s="278">
        <f t="shared" si="156"/>
        <v>0</v>
      </c>
      <c r="AM1001" s="196" t="str" cm="1">
        <f t="array" ref="AM1001">IFERROR(_xlfn.IFS(IFERROR(VLOOKUP(AG1001&amp;AH1001&amp;AI1001,'AP Scores'!$F$2:$G$1500,2,FALSE),"")&lt;&gt;"",VLOOKUP(AG1001&amp;AH1001&amp;AI1001,'AP Scores'!$F$2:$G$1500,2,FALSE),T1001&lt;&gt;"",T1001),"")</f>
        <v/>
      </c>
    </row>
    <row r="1002" spans="1:39" ht="15">
      <c r="A1002" s="106">
        <v>989</v>
      </c>
      <c r="B1002" s="275"/>
      <c r="C1002" s="275"/>
      <c r="D1002" s="275"/>
      <c r="E1002" s="203"/>
      <c r="F1002" s="276"/>
      <c r="G1002" s="276"/>
      <c r="H1002" s="276"/>
      <c r="I1002" s="277"/>
      <c r="J1002" s="276"/>
      <c r="K1002" s="204"/>
      <c r="L1002" s="276"/>
      <c r="M1002" s="276"/>
      <c r="N1002" s="277"/>
      <c r="O1002" s="276"/>
      <c r="P1002" s="277"/>
      <c r="Q1002" s="194">
        <f t="shared" si="157"/>
        <v>0</v>
      </c>
      <c r="R1002" s="355">
        <f t="shared" si="153"/>
        <v>0</v>
      </c>
      <c r="S1002" s="278">
        <f t="shared" si="150"/>
        <v>0</v>
      </c>
      <c r="T1002" s="195" t="str">
        <f>IFERROR((VLOOKUP(I1002&amp;N1002&amp;P1002,'AP Scores'!$F$2:$G$1500,2,FALSE)), "")</f>
        <v/>
      </c>
      <c r="U1002" s="276"/>
      <c r="V1002" s="279"/>
      <c r="W1002" s="275"/>
      <c r="X1002" s="355">
        <f t="shared" si="151"/>
        <v>0</v>
      </c>
      <c r="Y1002" s="280"/>
      <c r="Z1002" s="280"/>
      <c r="AA1002" s="281">
        <f t="shared" si="158"/>
        <v>0</v>
      </c>
      <c r="AB1002" s="281">
        <f t="shared" si="154"/>
        <v>0</v>
      </c>
      <c r="AC1002" s="281">
        <f t="shared" si="159"/>
        <v>0</v>
      </c>
      <c r="AD1002" s="195" t="str">
        <f>IFERROR((VLOOKUP(X1002&amp;Y1002&amp;Z1002,'AP Scores'!$F$2:$G$1500,2,FALSE)), "")</f>
        <v/>
      </c>
      <c r="AE1002" s="276"/>
      <c r="AF1002" s="282"/>
      <c r="AG1002" s="278">
        <f t="shared" si="152"/>
        <v>0</v>
      </c>
      <c r="AH1002" s="280"/>
      <c r="AI1002" s="280"/>
      <c r="AJ1002" s="281" cm="1">
        <f t="array" ref="AJ1002">IFERROR(_xlfn.IFS(AG1002*AH1002*AI1002&gt;0,AG1002*AH1002*AI1002,Q1002&gt;0,Q1002),0)</f>
        <v>0</v>
      </c>
      <c r="AK1002" s="281">
        <f t="shared" si="155"/>
        <v>0</v>
      </c>
      <c r="AL1002" s="278">
        <f t="shared" si="156"/>
        <v>0</v>
      </c>
      <c r="AM1002" s="196" t="str" cm="1">
        <f t="array" ref="AM1002">IFERROR(_xlfn.IFS(IFERROR(VLOOKUP(AG1002&amp;AH1002&amp;AI1002,'AP Scores'!$F$2:$G$1500,2,FALSE),"")&lt;&gt;"",VLOOKUP(AG1002&amp;AH1002&amp;AI1002,'AP Scores'!$F$2:$G$1500,2,FALSE),T1002&lt;&gt;"",T1002),"")</f>
        <v/>
      </c>
    </row>
    <row r="1003" spans="1:39" ht="15">
      <c r="A1003" s="106">
        <v>990</v>
      </c>
      <c r="B1003" s="275"/>
      <c r="C1003" s="275"/>
      <c r="D1003" s="275"/>
      <c r="E1003" s="203"/>
      <c r="F1003" s="276"/>
      <c r="G1003" s="276"/>
      <c r="H1003" s="276"/>
      <c r="I1003" s="277"/>
      <c r="J1003" s="276"/>
      <c r="K1003" s="204"/>
      <c r="L1003" s="276"/>
      <c r="M1003" s="276"/>
      <c r="N1003" s="277"/>
      <c r="O1003" s="276"/>
      <c r="P1003" s="277"/>
      <c r="Q1003" s="194">
        <f t="shared" si="157"/>
        <v>0</v>
      </c>
      <c r="R1003" s="355">
        <f t="shared" si="153"/>
        <v>0</v>
      </c>
      <c r="S1003" s="278">
        <f t="shared" si="150"/>
        <v>0</v>
      </c>
      <c r="T1003" s="195" t="str">
        <f>IFERROR((VLOOKUP(I1003&amp;N1003&amp;P1003,'AP Scores'!$F$2:$G$1500,2,FALSE)), "")</f>
        <v/>
      </c>
      <c r="U1003" s="276"/>
      <c r="V1003" s="279"/>
      <c r="W1003" s="275"/>
      <c r="X1003" s="355">
        <f t="shared" si="151"/>
        <v>0</v>
      </c>
      <c r="Y1003" s="280"/>
      <c r="Z1003" s="280"/>
      <c r="AA1003" s="281">
        <f t="shared" si="158"/>
        <v>0</v>
      </c>
      <c r="AB1003" s="281">
        <f t="shared" si="154"/>
        <v>0</v>
      </c>
      <c r="AC1003" s="281">
        <f t="shared" si="159"/>
        <v>0</v>
      </c>
      <c r="AD1003" s="195" t="str">
        <f>IFERROR((VLOOKUP(X1003&amp;Y1003&amp;Z1003,'AP Scores'!$F$2:$G$1500,2,FALSE)), "")</f>
        <v/>
      </c>
      <c r="AE1003" s="276"/>
      <c r="AF1003" s="282"/>
      <c r="AG1003" s="278">
        <f t="shared" si="152"/>
        <v>0</v>
      </c>
      <c r="AH1003" s="280"/>
      <c r="AI1003" s="280"/>
      <c r="AJ1003" s="281" cm="1">
        <f t="array" ref="AJ1003">IFERROR(_xlfn.IFS(AG1003*AH1003*AI1003&gt;0,AG1003*AH1003*AI1003,Q1003&gt;0,Q1003),0)</f>
        <v>0</v>
      </c>
      <c r="AK1003" s="281">
        <f t="shared" si="155"/>
        <v>0</v>
      </c>
      <c r="AL1003" s="278">
        <f t="shared" si="156"/>
        <v>0</v>
      </c>
      <c r="AM1003" s="196" t="str" cm="1">
        <f t="array" ref="AM1003">IFERROR(_xlfn.IFS(IFERROR(VLOOKUP(AG1003&amp;AH1003&amp;AI1003,'AP Scores'!$F$2:$G$1500,2,FALSE),"")&lt;&gt;"",VLOOKUP(AG1003&amp;AH1003&amp;AI1003,'AP Scores'!$F$2:$G$1500,2,FALSE),T1003&lt;&gt;"",T1003),"")</f>
        <v/>
      </c>
    </row>
    <row r="1004" spans="1:39" ht="15">
      <c r="A1004" s="106">
        <v>991</v>
      </c>
      <c r="B1004" s="275"/>
      <c r="C1004" s="275"/>
      <c r="D1004" s="275"/>
      <c r="E1004" s="203"/>
      <c r="F1004" s="276"/>
      <c r="G1004" s="276"/>
      <c r="H1004" s="276"/>
      <c r="I1004" s="277"/>
      <c r="J1004" s="276"/>
      <c r="K1004" s="204"/>
      <c r="L1004" s="276"/>
      <c r="M1004" s="276"/>
      <c r="N1004" s="277"/>
      <c r="O1004" s="276"/>
      <c r="P1004" s="277"/>
      <c r="Q1004" s="194">
        <f t="shared" si="157"/>
        <v>0</v>
      </c>
      <c r="R1004" s="355">
        <f t="shared" si="153"/>
        <v>0</v>
      </c>
      <c r="S1004" s="278">
        <f t="shared" si="150"/>
        <v>0</v>
      </c>
      <c r="T1004" s="195" t="str">
        <f>IFERROR((VLOOKUP(I1004&amp;N1004&amp;P1004,'AP Scores'!$F$2:$G$1500,2,FALSE)), "")</f>
        <v/>
      </c>
      <c r="U1004" s="276"/>
      <c r="V1004" s="279"/>
      <c r="W1004" s="275"/>
      <c r="X1004" s="355">
        <f t="shared" si="151"/>
        <v>0</v>
      </c>
      <c r="Y1004" s="280"/>
      <c r="Z1004" s="280"/>
      <c r="AA1004" s="281">
        <f t="shared" si="158"/>
        <v>0</v>
      </c>
      <c r="AB1004" s="281">
        <f t="shared" si="154"/>
        <v>0</v>
      </c>
      <c r="AC1004" s="281">
        <f t="shared" si="159"/>
        <v>0</v>
      </c>
      <c r="AD1004" s="195" t="str">
        <f>IFERROR((VLOOKUP(X1004&amp;Y1004&amp;Z1004,'AP Scores'!$F$2:$G$1500,2,FALSE)), "")</f>
        <v/>
      </c>
      <c r="AE1004" s="276"/>
      <c r="AF1004" s="282"/>
      <c r="AG1004" s="278">
        <f t="shared" si="152"/>
        <v>0</v>
      </c>
      <c r="AH1004" s="280"/>
      <c r="AI1004" s="280"/>
      <c r="AJ1004" s="281" cm="1">
        <f t="array" ref="AJ1004">IFERROR(_xlfn.IFS(AG1004*AH1004*AI1004&gt;0,AG1004*AH1004*AI1004,Q1004&gt;0,Q1004),0)</f>
        <v>0</v>
      </c>
      <c r="AK1004" s="281">
        <f t="shared" si="155"/>
        <v>0</v>
      </c>
      <c r="AL1004" s="278">
        <f t="shared" si="156"/>
        <v>0</v>
      </c>
      <c r="AM1004" s="196" t="str" cm="1">
        <f t="array" ref="AM1004">IFERROR(_xlfn.IFS(IFERROR(VLOOKUP(AG1004&amp;AH1004&amp;AI1004,'AP Scores'!$F$2:$G$1500,2,FALSE),"")&lt;&gt;"",VLOOKUP(AG1004&amp;AH1004&amp;AI1004,'AP Scores'!$F$2:$G$1500,2,FALSE),T1004&lt;&gt;"",T1004),"")</f>
        <v/>
      </c>
    </row>
    <row r="1005" spans="1:39" ht="15">
      <c r="A1005" s="106">
        <v>992</v>
      </c>
      <c r="B1005" s="275"/>
      <c r="C1005" s="275"/>
      <c r="D1005" s="275"/>
      <c r="E1005" s="203"/>
      <c r="F1005" s="276"/>
      <c r="G1005" s="276"/>
      <c r="H1005" s="276"/>
      <c r="I1005" s="277"/>
      <c r="J1005" s="276"/>
      <c r="K1005" s="204"/>
      <c r="L1005" s="276"/>
      <c r="M1005" s="276"/>
      <c r="N1005" s="277"/>
      <c r="O1005" s="276"/>
      <c r="P1005" s="277"/>
      <c r="Q1005" s="194">
        <f t="shared" si="157"/>
        <v>0</v>
      </c>
      <c r="R1005" s="355">
        <f t="shared" si="153"/>
        <v>0</v>
      </c>
      <c r="S1005" s="278">
        <f t="shared" si="150"/>
        <v>0</v>
      </c>
      <c r="T1005" s="195" t="str">
        <f>IFERROR((VLOOKUP(I1005&amp;N1005&amp;P1005,'AP Scores'!$F$2:$G$1500,2,FALSE)), "")</f>
        <v/>
      </c>
      <c r="U1005" s="276"/>
      <c r="V1005" s="279"/>
      <c r="W1005" s="275"/>
      <c r="X1005" s="355">
        <f t="shared" si="151"/>
        <v>0</v>
      </c>
      <c r="Y1005" s="280"/>
      <c r="Z1005" s="280"/>
      <c r="AA1005" s="281">
        <f t="shared" si="158"/>
        <v>0</v>
      </c>
      <c r="AB1005" s="281">
        <f t="shared" si="154"/>
        <v>0</v>
      </c>
      <c r="AC1005" s="281">
        <f t="shared" si="159"/>
        <v>0</v>
      </c>
      <c r="AD1005" s="195" t="str">
        <f>IFERROR((VLOOKUP(X1005&amp;Y1005&amp;Z1005,'AP Scores'!$F$2:$G$1500,2,FALSE)), "")</f>
        <v/>
      </c>
      <c r="AE1005" s="276"/>
      <c r="AF1005" s="282"/>
      <c r="AG1005" s="278">
        <f t="shared" si="152"/>
        <v>0</v>
      </c>
      <c r="AH1005" s="280"/>
      <c r="AI1005" s="280"/>
      <c r="AJ1005" s="281" cm="1">
        <f t="array" ref="AJ1005">IFERROR(_xlfn.IFS(AG1005*AH1005*AI1005&gt;0,AG1005*AH1005*AI1005,Q1005&gt;0,Q1005),0)</f>
        <v>0</v>
      </c>
      <c r="AK1005" s="281">
        <f t="shared" si="155"/>
        <v>0</v>
      </c>
      <c r="AL1005" s="278">
        <f t="shared" si="156"/>
        <v>0</v>
      </c>
      <c r="AM1005" s="196" t="str" cm="1">
        <f t="array" ref="AM1005">IFERROR(_xlfn.IFS(IFERROR(VLOOKUP(AG1005&amp;AH1005&amp;AI1005,'AP Scores'!$F$2:$G$1500,2,FALSE),"")&lt;&gt;"",VLOOKUP(AG1005&amp;AH1005&amp;AI1005,'AP Scores'!$F$2:$G$1500,2,FALSE),T1005&lt;&gt;"",T1005),"")</f>
        <v/>
      </c>
    </row>
    <row r="1006" spans="1:39" ht="15">
      <c r="A1006" s="106">
        <v>993</v>
      </c>
      <c r="B1006" s="275"/>
      <c r="C1006" s="275"/>
      <c r="D1006" s="275"/>
      <c r="E1006" s="203"/>
      <c r="F1006" s="276"/>
      <c r="G1006" s="276"/>
      <c r="H1006" s="276"/>
      <c r="I1006" s="277"/>
      <c r="J1006" s="276"/>
      <c r="K1006" s="204"/>
      <c r="L1006" s="276"/>
      <c r="M1006" s="276"/>
      <c r="N1006" s="277"/>
      <c r="O1006" s="276"/>
      <c r="P1006" s="277"/>
      <c r="Q1006" s="194">
        <f t="shared" si="157"/>
        <v>0</v>
      </c>
      <c r="R1006" s="355">
        <f t="shared" si="153"/>
        <v>0</v>
      </c>
      <c r="S1006" s="278">
        <f t="shared" si="150"/>
        <v>0</v>
      </c>
      <c r="T1006" s="195" t="str">
        <f>IFERROR((VLOOKUP(I1006&amp;N1006&amp;P1006,'AP Scores'!$F$2:$G$1500,2,FALSE)), "")</f>
        <v/>
      </c>
      <c r="U1006" s="276"/>
      <c r="V1006" s="279"/>
      <c r="W1006" s="275"/>
      <c r="X1006" s="355">
        <f t="shared" si="151"/>
        <v>0</v>
      </c>
      <c r="Y1006" s="280"/>
      <c r="Z1006" s="280"/>
      <c r="AA1006" s="281">
        <f t="shared" si="158"/>
        <v>0</v>
      </c>
      <c r="AB1006" s="281">
        <f t="shared" si="154"/>
        <v>0</v>
      </c>
      <c r="AC1006" s="281">
        <f t="shared" si="159"/>
        <v>0</v>
      </c>
      <c r="AD1006" s="195" t="str">
        <f>IFERROR((VLOOKUP(X1006&amp;Y1006&amp;Z1006,'AP Scores'!$F$2:$G$1500,2,FALSE)), "")</f>
        <v/>
      </c>
      <c r="AE1006" s="276"/>
      <c r="AF1006" s="282"/>
      <c r="AG1006" s="278">
        <f t="shared" si="152"/>
        <v>0</v>
      </c>
      <c r="AH1006" s="280"/>
      <c r="AI1006" s="280"/>
      <c r="AJ1006" s="281" cm="1">
        <f t="array" ref="AJ1006">IFERROR(_xlfn.IFS(AG1006*AH1006*AI1006&gt;0,AG1006*AH1006*AI1006,Q1006&gt;0,Q1006),0)</f>
        <v>0</v>
      </c>
      <c r="AK1006" s="281">
        <f t="shared" si="155"/>
        <v>0</v>
      </c>
      <c r="AL1006" s="278">
        <f t="shared" si="156"/>
        <v>0</v>
      </c>
      <c r="AM1006" s="196" t="str" cm="1">
        <f t="array" ref="AM1006">IFERROR(_xlfn.IFS(IFERROR(VLOOKUP(AG1006&amp;AH1006&amp;AI1006,'AP Scores'!$F$2:$G$1500,2,FALSE),"")&lt;&gt;"",VLOOKUP(AG1006&amp;AH1006&amp;AI1006,'AP Scores'!$F$2:$G$1500,2,FALSE),T1006&lt;&gt;"",T1006),"")</f>
        <v/>
      </c>
    </row>
    <row r="1007" spans="1:39" ht="15">
      <c r="A1007" s="106">
        <v>994</v>
      </c>
      <c r="B1007" s="275"/>
      <c r="C1007" s="275"/>
      <c r="D1007" s="275"/>
      <c r="E1007" s="203"/>
      <c r="F1007" s="276"/>
      <c r="G1007" s="276"/>
      <c r="H1007" s="276"/>
      <c r="I1007" s="277"/>
      <c r="J1007" s="276"/>
      <c r="K1007" s="204"/>
      <c r="L1007" s="276"/>
      <c r="M1007" s="276"/>
      <c r="N1007" s="277"/>
      <c r="O1007" s="276"/>
      <c r="P1007" s="277"/>
      <c r="Q1007" s="194">
        <f t="shared" si="157"/>
        <v>0</v>
      </c>
      <c r="R1007" s="355">
        <f t="shared" si="153"/>
        <v>0</v>
      </c>
      <c r="S1007" s="278">
        <f t="shared" si="150"/>
        <v>0</v>
      </c>
      <c r="T1007" s="195" t="str">
        <f>IFERROR((VLOOKUP(I1007&amp;N1007&amp;P1007,'AP Scores'!$F$2:$G$1500,2,FALSE)), "")</f>
        <v/>
      </c>
      <c r="U1007" s="276"/>
      <c r="V1007" s="279"/>
      <c r="W1007" s="275"/>
      <c r="X1007" s="355">
        <f t="shared" si="151"/>
        <v>0</v>
      </c>
      <c r="Y1007" s="280"/>
      <c r="Z1007" s="280"/>
      <c r="AA1007" s="281">
        <f t="shared" si="158"/>
        <v>0</v>
      </c>
      <c r="AB1007" s="281">
        <f t="shared" si="154"/>
        <v>0</v>
      </c>
      <c r="AC1007" s="281">
        <f t="shared" si="159"/>
        <v>0</v>
      </c>
      <c r="AD1007" s="195" t="str">
        <f>IFERROR((VLOOKUP(X1007&amp;Y1007&amp;Z1007,'AP Scores'!$F$2:$G$1500,2,FALSE)), "")</f>
        <v/>
      </c>
      <c r="AE1007" s="276"/>
      <c r="AF1007" s="282"/>
      <c r="AG1007" s="278">
        <f t="shared" si="152"/>
        <v>0</v>
      </c>
      <c r="AH1007" s="280"/>
      <c r="AI1007" s="280"/>
      <c r="AJ1007" s="281" cm="1">
        <f t="array" ref="AJ1007">IFERROR(_xlfn.IFS(AG1007*AH1007*AI1007&gt;0,AG1007*AH1007*AI1007,Q1007&gt;0,Q1007),0)</f>
        <v>0</v>
      </c>
      <c r="AK1007" s="281">
        <f t="shared" si="155"/>
        <v>0</v>
      </c>
      <c r="AL1007" s="278">
        <f t="shared" si="156"/>
        <v>0</v>
      </c>
      <c r="AM1007" s="196" t="str" cm="1">
        <f t="array" ref="AM1007">IFERROR(_xlfn.IFS(IFERROR(VLOOKUP(AG1007&amp;AH1007&amp;AI1007,'AP Scores'!$F$2:$G$1500,2,FALSE),"")&lt;&gt;"",VLOOKUP(AG1007&amp;AH1007&amp;AI1007,'AP Scores'!$F$2:$G$1500,2,FALSE),T1007&lt;&gt;"",T1007),"")</f>
        <v/>
      </c>
    </row>
    <row r="1008" spans="1:39" ht="15">
      <c r="A1008" s="106">
        <v>995</v>
      </c>
      <c r="B1008" s="275"/>
      <c r="C1008" s="275"/>
      <c r="D1008" s="275"/>
      <c r="E1008" s="203"/>
      <c r="F1008" s="276"/>
      <c r="G1008" s="276"/>
      <c r="H1008" s="276"/>
      <c r="I1008" s="277"/>
      <c r="J1008" s="276"/>
      <c r="K1008" s="204"/>
      <c r="L1008" s="276"/>
      <c r="M1008" s="276"/>
      <c r="N1008" s="277"/>
      <c r="O1008" s="276"/>
      <c r="P1008" s="277"/>
      <c r="Q1008" s="194">
        <f t="shared" si="157"/>
        <v>0</v>
      </c>
      <c r="R1008" s="355">
        <f t="shared" si="153"/>
        <v>0</v>
      </c>
      <c r="S1008" s="278">
        <f t="shared" si="150"/>
        <v>0</v>
      </c>
      <c r="T1008" s="195" t="str">
        <f>IFERROR((VLOOKUP(I1008&amp;N1008&amp;P1008,'AP Scores'!$F$2:$G$1500,2,FALSE)), "")</f>
        <v/>
      </c>
      <c r="U1008" s="276"/>
      <c r="V1008" s="279"/>
      <c r="W1008" s="275"/>
      <c r="X1008" s="355">
        <f t="shared" si="151"/>
        <v>0</v>
      </c>
      <c r="Y1008" s="280"/>
      <c r="Z1008" s="280"/>
      <c r="AA1008" s="281">
        <f t="shared" si="158"/>
        <v>0</v>
      </c>
      <c r="AB1008" s="281">
        <f t="shared" si="154"/>
        <v>0</v>
      </c>
      <c r="AC1008" s="281">
        <f t="shared" si="159"/>
        <v>0</v>
      </c>
      <c r="AD1008" s="195" t="str">
        <f>IFERROR((VLOOKUP(X1008&amp;Y1008&amp;Z1008,'AP Scores'!$F$2:$G$1500,2,FALSE)), "")</f>
        <v/>
      </c>
      <c r="AE1008" s="276"/>
      <c r="AF1008" s="282"/>
      <c r="AG1008" s="278">
        <f t="shared" si="152"/>
        <v>0</v>
      </c>
      <c r="AH1008" s="280"/>
      <c r="AI1008" s="280"/>
      <c r="AJ1008" s="281" cm="1">
        <f t="array" ref="AJ1008">IFERROR(_xlfn.IFS(AG1008*AH1008*AI1008&gt;0,AG1008*AH1008*AI1008,Q1008&gt;0,Q1008),0)</f>
        <v>0</v>
      </c>
      <c r="AK1008" s="281">
        <f t="shared" si="155"/>
        <v>0</v>
      </c>
      <c r="AL1008" s="278">
        <f t="shared" si="156"/>
        <v>0</v>
      </c>
      <c r="AM1008" s="196" t="str" cm="1">
        <f t="array" ref="AM1008">IFERROR(_xlfn.IFS(IFERROR(VLOOKUP(AG1008&amp;AH1008&amp;AI1008,'AP Scores'!$F$2:$G$1500,2,FALSE),"")&lt;&gt;"",VLOOKUP(AG1008&amp;AH1008&amp;AI1008,'AP Scores'!$F$2:$G$1500,2,FALSE),T1008&lt;&gt;"",T1008),"")</f>
        <v/>
      </c>
    </row>
    <row r="1009" spans="1:39" ht="15">
      <c r="A1009" s="106">
        <v>996</v>
      </c>
      <c r="B1009" s="275"/>
      <c r="C1009" s="275"/>
      <c r="D1009" s="275"/>
      <c r="E1009" s="203"/>
      <c r="F1009" s="276"/>
      <c r="G1009" s="276"/>
      <c r="H1009" s="276"/>
      <c r="I1009" s="277"/>
      <c r="J1009" s="276"/>
      <c r="K1009" s="204"/>
      <c r="L1009" s="276"/>
      <c r="M1009" s="276"/>
      <c r="N1009" s="277"/>
      <c r="O1009" s="276"/>
      <c r="P1009" s="277"/>
      <c r="Q1009" s="194">
        <f t="shared" si="157"/>
        <v>0</v>
      </c>
      <c r="R1009" s="355">
        <f t="shared" si="153"/>
        <v>0</v>
      </c>
      <c r="S1009" s="278">
        <f t="shared" si="150"/>
        <v>0</v>
      </c>
      <c r="T1009" s="195" t="str">
        <f>IFERROR((VLOOKUP(I1009&amp;N1009&amp;P1009,'AP Scores'!$F$2:$G$1500,2,FALSE)), "")</f>
        <v/>
      </c>
      <c r="U1009" s="276"/>
      <c r="V1009" s="279"/>
      <c r="W1009" s="275"/>
      <c r="X1009" s="355">
        <f t="shared" si="151"/>
        <v>0</v>
      </c>
      <c r="Y1009" s="280"/>
      <c r="Z1009" s="280"/>
      <c r="AA1009" s="281">
        <f t="shared" si="158"/>
        <v>0</v>
      </c>
      <c r="AB1009" s="281">
        <f t="shared" si="154"/>
        <v>0</v>
      </c>
      <c r="AC1009" s="281">
        <f t="shared" si="159"/>
        <v>0</v>
      </c>
      <c r="AD1009" s="195" t="str">
        <f>IFERROR((VLOOKUP(X1009&amp;Y1009&amp;Z1009,'AP Scores'!$F$2:$G$1500,2,FALSE)), "")</f>
        <v/>
      </c>
      <c r="AE1009" s="276"/>
      <c r="AF1009" s="282"/>
      <c r="AG1009" s="278">
        <f t="shared" si="152"/>
        <v>0</v>
      </c>
      <c r="AH1009" s="280"/>
      <c r="AI1009" s="280"/>
      <c r="AJ1009" s="281" cm="1">
        <f t="array" ref="AJ1009">IFERROR(_xlfn.IFS(AG1009*AH1009*AI1009&gt;0,AG1009*AH1009*AI1009,Q1009&gt;0,Q1009),0)</f>
        <v>0</v>
      </c>
      <c r="AK1009" s="281">
        <f t="shared" si="155"/>
        <v>0</v>
      </c>
      <c r="AL1009" s="278">
        <f t="shared" si="156"/>
        <v>0</v>
      </c>
      <c r="AM1009" s="196" t="str" cm="1">
        <f t="array" ref="AM1009">IFERROR(_xlfn.IFS(IFERROR(VLOOKUP(AG1009&amp;AH1009&amp;AI1009,'AP Scores'!$F$2:$G$1500,2,FALSE),"")&lt;&gt;"",VLOOKUP(AG1009&amp;AH1009&amp;AI1009,'AP Scores'!$F$2:$G$1500,2,FALSE),T1009&lt;&gt;"",T1009),"")</f>
        <v/>
      </c>
    </row>
    <row r="1010" spans="1:39" ht="15">
      <c r="A1010" s="106">
        <v>997</v>
      </c>
      <c r="B1010" s="275"/>
      <c r="C1010" s="275"/>
      <c r="D1010" s="275"/>
      <c r="E1010" s="203"/>
      <c r="F1010" s="276"/>
      <c r="G1010" s="276"/>
      <c r="H1010" s="276"/>
      <c r="I1010" s="277"/>
      <c r="J1010" s="276"/>
      <c r="K1010" s="204"/>
      <c r="L1010" s="276"/>
      <c r="M1010" s="276"/>
      <c r="N1010" s="277"/>
      <c r="O1010" s="276"/>
      <c r="P1010" s="277"/>
      <c r="Q1010" s="194">
        <f t="shared" si="157"/>
        <v>0</v>
      </c>
      <c r="R1010" s="355">
        <f t="shared" si="153"/>
        <v>0</v>
      </c>
      <c r="S1010" s="278">
        <f t="shared" si="150"/>
        <v>0</v>
      </c>
      <c r="T1010" s="195" t="str">
        <f>IFERROR((VLOOKUP(I1010&amp;N1010&amp;P1010,'AP Scores'!$F$2:$G$1500,2,FALSE)), "")</f>
        <v/>
      </c>
      <c r="U1010" s="276"/>
      <c r="V1010" s="279"/>
      <c r="W1010" s="275"/>
      <c r="X1010" s="355">
        <f t="shared" si="151"/>
        <v>0</v>
      </c>
      <c r="Y1010" s="280"/>
      <c r="Z1010" s="280"/>
      <c r="AA1010" s="281">
        <f t="shared" si="158"/>
        <v>0</v>
      </c>
      <c r="AB1010" s="281">
        <f t="shared" si="154"/>
        <v>0</v>
      </c>
      <c r="AC1010" s="281">
        <f t="shared" si="159"/>
        <v>0</v>
      </c>
      <c r="AD1010" s="195" t="str">
        <f>IFERROR((VLOOKUP(X1010&amp;Y1010&amp;Z1010,'AP Scores'!$F$2:$G$1500,2,FALSE)), "")</f>
        <v/>
      </c>
      <c r="AE1010" s="276"/>
      <c r="AF1010" s="282"/>
      <c r="AG1010" s="278">
        <f t="shared" si="152"/>
        <v>0</v>
      </c>
      <c r="AH1010" s="280"/>
      <c r="AI1010" s="280"/>
      <c r="AJ1010" s="281" cm="1">
        <f t="array" ref="AJ1010">IFERROR(_xlfn.IFS(AG1010*AH1010*AI1010&gt;0,AG1010*AH1010*AI1010,Q1010&gt;0,Q1010),0)</f>
        <v>0</v>
      </c>
      <c r="AK1010" s="281">
        <f t="shared" si="155"/>
        <v>0</v>
      </c>
      <c r="AL1010" s="278">
        <f t="shared" si="156"/>
        <v>0</v>
      </c>
      <c r="AM1010" s="196" t="str" cm="1">
        <f t="array" ref="AM1010">IFERROR(_xlfn.IFS(IFERROR(VLOOKUP(AG1010&amp;AH1010&amp;AI1010,'AP Scores'!$F$2:$G$1500,2,FALSE),"")&lt;&gt;"",VLOOKUP(AG1010&amp;AH1010&amp;AI1010,'AP Scores'!$F$2:$G$1500,2,FALSE),T1010&lt;&gt;"",T1010),"")</f>
        <v/>
      </c>
    </row>
    <row r="1011" spans="1:39" ht="15">
      <c r="A1011" s="106">
        <v>998</v>
      </c>
      <c r="B1011" s="275"/>
      <c r="C1011" s="275"/>
      <c r="D1011" s="275"/>
      <c r="E1011" s="203"/>
      <c r="F1011" s="276"/>
      <c r="G1011" s="276"/>
      <c r="H1011" s="276"/>
      <c r="I1011" s="277"/>
      <c r="J1011" s="276"/>
      <c r="K1011" s="204"/>
      <c r="L1011" s="276"/>
      <c r="M1011" s="276"/>
      <c r="N1011" s="277"/>
      <c r="O1011" s="276"/>
      <c r="P1011" s="277"/>
      <c r="Q1011" s="194">
        <f t="shared" si="157"/>
        <v>0</v>
      </c>
      <c r="R1011" s="355">
        <f t="shared" si="153"/>
        <v>0</v>
      </c>
      <c r="S1011" s="278">
        <f t="shared" si="150"/>
        <v>0</v>
      </c>
      <c r="T1011" s="195" t="str">
        <f>IFERROR((VLOOKUP(I1011&amp;N1011&amp;P1011,'AP Scores'!$F$2:$G$1500,2,FALSE)), "")</f>
        <v/>
      </c>
      <c r="U1011" s="276"/>
      <c r="V1011" s="279"/>
      <c r="W1011" s="275"/>
      <c r="X1011" s="355">
        <f t="shared" si="151"/>
        <v>0</v>
      </c>
      <c r="Y1011" s="280"/>
      <c r="Z1011" s="280"/>
      <c r="AA1011" s="281">
        <f t="shared" si="158"/>
        <v>0</v>
      </c>
      <c r="AB1011" s="281">
        <f t="shared" si="154"/>
        <v>0</v>
      </c>
      <c r="AC1011" s="281">
        <f t="shared" si="159"/>
        <v>0</v>
      </c>
      <c r="AD1011" s="195" t="str">
        <f>IFERROR((VLOOKUP(X1011&amp;Y1011&amp;Z1011,'AP Scores'!$F$2:$G$1500,2,FALSE)), "")</f>
        <v/>
      </c>
      <c r="AE1011" s="276"/>
      <c r="AF1011" s="282"/>
      <c r="AG1011" s="278">
        <f t="shared" si="152"/>
        <v>0</v>
      </c>
      <c r="AH1011" s="280"/>
      <c r="AI1011" s="280"/>
      <c r="AJ1011" s="281" cm="1">
        <f t="array" ref="AJ1011">IFERROR(_xlfn.IFS(AG1011*AH1011*AI1011&gt;0,AG1011*AH1011*AI1011,Q1011&gt;0,Q1011),0)</f>
        <v>0</v>
      </c>
      <c r="AK1011" s="281">
        <f t="shared" si="155"/>
        <v>0</v>
      </c>
      <c r="AL1011" s="278">
        <f t="shared" si="156"/>
        <v>0</v>
      </c>
      <c r="AM1011" s="196" t="str" cm="1">
        <f t="array" ref="AM1011">IFERROR(_xlfn.IFS(IFERROR(VLOOKUP(AG1011&amp;AH1011&amp;AI1011,'AP Scores'!$F$2:$G$1500,2,FALSE),"")&lt;&gt;"",VLOOKUP(AG1011&amp;AH1011&amp;AI1011,'AP Scores'!$F$2:$G$1500,2,FALSE),T1011&lt;&gt;"",T1011),"")</f>
        <v/>
      </c>
    </row>
    <row r="1012" spans="1:39" ht="15">
      <c r="A1012" s="106">
        <v>999</v>
      </c>
      <c r="B1012" s="275"/>
      <c r="C1012" s="275"/>
      <c r="D1012" s="275"/>
      <c r="E1012" s="203"/>
      <c r="F1012" s="276"/>
      <c r="G1012" s="276"/>
      <c r="H1012" s="276"/>
      <c r="I1012" s="277"/>
      <c r="J1012" s="276"/>
      <c r="K1012" s="204"/>
      <c r="L1012" s="276"/>
      <c r="M1012" s="276"/>
      <c r="N1012" s="277"/>
      <c r="O1012" s="276"/>
      <c r="P1012" s="277"/>
      <c r="Q1012" s="194">
        <f t="shared" si="157"/>
        <v>0</v>
      </c>
      <c r="R1012" s="355">
        <f t="shared" si="153"/>
        <v>0</v>
      </c>
      <c r="S1012" s="278">
        <f t="shared" si="150"/>
        <v>0</v>
      </c>
      <c r="T1012" s="195" t="str">
        <f>IFERROR((VLOOKUP(I1012&amp;N1012&amp;P1012,'AP Scores'!$F$2:$G$1500,2,FALSE)), "")</f>
        <v/>
      </c>
      <c r="U1012" s="276"/>
      <c r="V1012" s="279"/>
      <c r="W1012" s="275"/>
      <c r="X1012" s="355">
        <f t="shared" si="151"/>
        <v>0</v>
      </c>
      <c r="Y1012" s="280"/>
      <c r="Z1012" s="280"/>
      <c r="AA1012" s="281">
        <f t="shared" si="158"/>
        <v>0</v>
      </c>
      <c r="AB1012" s="281">
        <f t="shared" si="154"/>
        <v>0</v>
      </c>
      <c r="AC1012" s="281">
        <f t="shared" si="159"/>
        <v>0</v>
      </c>
      <c r="AD1012" s="195" t="str">
        <f>IFERROR((VLOOKUP(X1012&amp;Y1012&amp;Z1012,'AP Scores'!$F$2:$G$1500,2,FALSE)), "")</f>
        <v/>
      </c>
      <c r="AE1012" s="276"/>
      <c r="AF1012" s="282"/>
      <c r="AG1012" s="278">
        <f t="shared" si="152"/>
        <v>0</v>
      </c>
      <c r="AH1012" s="280"/>
      <c r="AI1012" s="280"/>
      <c r="AJ1012" s="281" cm="1">
        <f t="array" ref="AJ1012">IFERROR(_xlfn.IFS(AG1012*AH1012*AI1012&gt;0,AG1012*AH1012*AI1012,Q1012&gt;0,Q1012),0)</f>
        <v>0</v>
      </c>
      <c r="AK1012" s="281">
        <f t="shared" si="155"/>
        <v>0</v>
      </c>
      <c r="AL1012" s="278">
        <f t="shared" si="156"/>
        <v>0</v>
      </c>
      <c r="AM1012" s="196" t="str" cm="1">
        <f t="array" ref="AM1012">IFERROR(_xlfn.IFS(IFERROR(VLOOKUP(AG1012&amp;AH1012&amp;AI1012,'AP Scores'!$F$2:$G$1500,2,FALSE),"")&lt;&gt;"",VLOOKUP(AG1012&amp;AH1012&amp;AI1012,'AP Scores'!$F$2:$G$1500,2,FALSE),T1012&lt;&gt;"",T1012),"")</f>
        <v/>
      </c>
    </row>
    <row r="1013" spans="1:39" ht="15">
      <c r="A1013" s="106">
        <v>1000</v>
      </c>
      <c r="B1013" s="275"/>
      <c r="C1013" s="275"/>
      <c r="D1013" s="275"/>
      <c r="E1013" s="203"/>
      <c r="F1013" s="276"/>
      <c r="G1013" s="276"/>
      <c r="H1013" s="276"/>
      <c r="I1013" s="277"/>
      <c r="J1013" s="276"/>
      <c r="K1013" s="204"/>
      <c r="L1013" s="276"/>
      <c r="M1013" s="276"/>
      <c r="N1013" s="277"/>
      <c r="O1013" s="276"/>
      <c r="P1013" s="277"/>
      <c r="Q1013" s="194">
        <f t="shared" si="157"/>
        <v>0</v>
      </c>
      <c r="R1013" s="355">
        <f t="shared" si="153"/>
        <v>0</v>
      </c>
      <c r="S1013" s="278">
        <f t="shared" si="150"/>
        <v>0</v>
      </c>
      <c r="T1013" s="195" t="str">
        <f>IFERROR((VLOOKUP(I1013&amp;N1013&amp;P1013,'AP Scores'!$F$2:$G$1500,2,FALSE)), "")</f>
        <v/>
      </c>
      <c r="U1013" s="276"/>
      <c r="V1013" s="279"/>
      <c r="W1013" s="275"/>
      <c r="X1013" s="355">
        <f t="shared" si="151"/>
        <v>0</v>
      </c>
      <c r="Y1013" s="280"/>
      <c r="Z1013" s="280"/>
      <c r="AA1013" s="281">
        <f t="shared" si="158"/>
        <v>0</v>
      </c>
      <c r="AB1013" s="281">
        <f t="shared" si="154"/>
        <v>0</v>
      </c>
      <c r="AC1013" s="281">
        <f t="shared" si="159"/>
        <v>0</v>
      </c>
      <c r="AD1013" s="195" t="str">
        <f>IFERROR((VLOOKUP(X1013&amp;Y1013&amp;Z1013,'AP Scores'!$F$2:$G$1500,2,FALSE)), "")</f>
        <v/>
      </c>
      <c r="AE1013" s="276"/>
      <c r="AF1013" s="282"/>
      <c r="AG1013" s="278">
        <f t="shared" si="152"/>
        <v>0</v>
      </c>
      <c r="AH1013" s="280"/>
      <c r="AI1013" s="280"/>
      <c r="AJ1013" s="281" cm="1">
        <f t="array" ref="AJ1013">IFERROR(_xlfn.IFS(AG1013*AH1013*AI1013&gt;0,AG1013*AH1013*AI1013,Q1013&gt;0,Q1013),0)</f>
        <v>0</v>
      </c>
      <c r="AK1013" s="281">
        <f t="shared" si="155"/>
        <v>0</v>
      </c>
      <c r="AL1013" s="278">
        <f t="shared" si="156"/>
        <v>0</v>
      </c>
      <c r="AM1013" s="196" t="str" cm="1">
        <f t="array" ref="AM1013">IFERROR(_xlfn.IFS(IFERROR(VLOOKUP(AG1013&amp;AH1013&amp;AI1013,'AP Scores'!$F$2:$G$1500,2,FALSE),"")&lt;&gt;"",VLOOKUP(AG1013&amp;AH1013&amp;AI1013,'AP Scores'!$F$2:$G$1500,2,FALSE),T1013&lt;&gt;"",T1013),"")</f>
        <v/>
      </c>
    </row>
  </sheetData>
  <sheetProtection formatCells="0" formatColumns="0" formatRows="0" insertRows="0" insertHyperlinks="0" deleteRows="0" sort="0" autoFilter="0"/>
  <autoFilter ref="A13:AM13" xr:uid="{00000000-0009-0000-0000-000003000000}"/>
  <sortState xmlns:xlrd2="http://schemas.microsoft.com/office/spreadsheetml/2017/richdata2" ref="A14:BR291">
    <sortCondition ref="I14:I291" customList="10,9,8"/>
    <sortCondition descending="1" ref="S14:S291"/>
  </sortState>
  <mergeCells count="24">
    <mergeCell ref="P9:AA9"/>
    <mergeCell ref="A5:U5"/>
    <mergeCell ref="V6:AA6"/>
    <mergeCell ref="AO4:BB7"/>
    <mergeCell ref="B1:AM3"/>
    <mergeCell ref="G6:L6"/>
    <mergeCell ref="G7:L7"/>
    <mergeCell ref="G8:L8"/>
    <mergeCell ref="G10:L10"/>
    <mergeCell ref="M4:AM4"/>
    <mergeCell ref="O12:P12"/>
    <mergeCell ref="B12:D12"/>
    <mergeCell ref="E12:I12"/>
    <mergeCell ref="AE12:AM12"/>
    <mergeCell ref="U12:AD12"/>
    <mergeCell ref="A4:L4"/>
    <mergeCell ref="A6:D10"/>
    <mergeCell ref="P10:AA10"/>
    <mergeCell ref="P8:AA8"/>
    <mergeCell ref="Q12:T12"/>
    <mergeCell ref="K12:N12"/>
    <mergeCell ref="G9:L9"/>
    <mergeCell ref="P6:U6"/>
    <mergeCell ref="P7:AA7"/>
  </mergeCells>
  <conditionalFormatting sqref="T1:T1048576 AD1:AD1048576 AM1:AM1048576">
    <cfRule type="containsText" dxfId="29" priority="15" operator="containsText" text="Low">
      <formula>NOT(ISERROR(SEARCH("Low",T1)))</formula>
    </cfRule>
    <cfRule type="containsText" dxfId="28" priority="16" operator="containsText" text="Med">
      <formula>NOT(ISERROR(SEARCH("Med",T1)))</formula>
    </cfRule>
    <cfRule type="containsText" dxfId="27" priority="17" operator="containsText" text="High">
      <formula>NOT(ISERROR(SEARCH("High",T1)))</formula>
    </cfRule>
  </conditionalFormatting>
  <dataValidations count="8">
    <dataValidation type="whole" allowBlank="1" showInputMessage="1" showErrorMessage="1" errorTitle="Incorrect Detection" error="Must be whole number 1-10" sqref="P1:P5 P11:P13 P1014:P1048576" xr:uid="{E9B25BE4-0E9E-410D-A820-1B5570DF42B2}">
      <formula1>1</formula1>
      <formula2>10</formula2>
    </dataValidation>
    <dataValidation type="whole" allowBlank="1" showInputMessage="1" showErrorMessage="1" errorTitle="Incorrect Severity" error="Must be whole number 1-10" sqref="I1:I5 I11:I13 I1014:I1048576" xr:uid="{96FA9BC1-1836-4C1E-A80A-ABBB8F2728DB}">
      <formula1>1</formula1>
      <formula2>10</formula2>
    </dataValidation>
    <dataValidation type="whole" allowBlank="1" showInputMessage="1" showErrorMessage="1" errorTitle="Incorrect Occurence" error="Must be whole number 1-10" sqref="N1:N13 N1014:N1048576" xr:uid="{75BAA914-08F1-4E78-9AF5-12F327EACED3}">
      <formula1>1</formula1>
      <formula2>10</formula2>
    </dataValidation>
    <dataValidation allowBlank="1" showInputMessage="1" showErrorMessage="1" errorTitle="Incorrect Severity" error="Must be whole number 1-10" sqref="G6:L10" xr:uid="{2905B7B6-F4DE-44BA-B2B7-C7E5D8F3453B}"/>
    <dataValidation type="whole" allowBlank="1" showInputMessage="1" showErrorMessage="1" sqref="P14:P1013 N14:N1013 I14:I1013 X14:Z1013 AG14:AI1013" xr:uid="{45FB7D35-4E84-4906-8A5C-32605945E87E}">
      <formula1>1</formula1>
      <formula2>10</formula2>
    </dataValidation>
    <dataValidation type="date" allowBlank="1" showInputMessage="1" showErrorMessage="1" errorTitle="Enter date" error="mm/dd/yyyy" sqref="W14:W1013" xr:uid="{3641F22F-B79A-480A-BBF6-9F4C243784CB}">
      <formula1>40179</formula1>
      <formula2>55153</formula2>
    </dataValidation>
    <dataValidation allowBlank="1" showInputMessage="1" showErrorMessage="1" errorTitle="Incorrect Detection" error="Must be whole number 1-10" sqref="P10:AB10 P6:AB7" xr:uid="{811FB3E6-EE2C-4FBA-A2B5-454CD1612F15}"/>
    <dataValidation type="date" allowBlank="1" showInputMessage="1" showErrorMessage="1" errorTitle="Enter a date" error="mm/dd/yyy_x000a_e.g. 01/15/2021" sqref="P8:AB9" xr:uid="{19CA2FA8-AB39-4F14-8881-B49FB5C05ADA}">
      <formula1>36526</formula1>
      <formula2>73415</formula2>
    </dataValidation>
  </dataValidations>
  <pageMargins left="0.25" right="0.25" top="0.75" bottom="0.75" header="0.3" footer="0.3"/>
  <pageSetup scale="40" fitToWidth="2" fitToHeight="0"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FFC000"/>
    <pageSetUpPr autoPageBreaks="0"/>
  </sheetPr>
  <dimension ref="A1:S104"/>
  <sheetViews>
    <sheetView showGridLines="0" zoomScale="70" zoomScaleNormal="70" zoomScaleSheetLayoutView="30" workbookViewId="0">
      <pane xSplit="1" ySplit="7" topLeftCell="B13" activePane="bottomRight" state="frozen"/>
      <selection pane="topRight" activeCell="B1" sqref="B1"/>
      <selection pane="bottomLeft" activeCell="A8" sqref="A8"/>
      <selection pane="bottomRight" activeCell="I12" sqref="I12"/>
    </sheetView>
  </sheetViews>
  <sheetFormatPr defaultRowHeight="14.25"/>
  <cols>
    <col min="1" max="1" width="9.625" customWidth="1"/>
    <col min="2" max="2" width="35.125" customWidth="1"/>
    <col min="3" max="3" width="26.625" customWidth="1"/>
    <col min="4" max="4" width="9.875" bestFit="1" customWidth="1"/>
    <col min="5" max="5" width="30" customWidth="1"/>
    <col min="6" max="6" width="32" bestFit="1" customWidth="1"/>
    <col min="7" max="7" width="6.625" style="84" customWidth="1"/>
    <col min="8" max="8" width="9.875" bestFit="1" customWidth="1"/>
    <col min="9" max="9" width="25.125" bestFit="1" customWidth="1"/>
    <col min="10" max="11" width="13.125" customWidth="1"/>
    <col min="12" max="12" width="17.5" customWidth="1"/>
    <col min="13" max="13" width="14.5" bestFit="1" customWidth="1"/>
    <col min="14" max="14" width="6.625" style="84" customWidth="1"/>
    <col min="15" max="15" width="11.125" bestFit="1" customWidth="1"/>
    <col min="16" max="16" width="34.375" customWidth="1"/>
    <col min="17" max="17" width="18.375" bestFit="1" customWidth="1"/>
    <col min="18" max="18" width="30.5" style="46" customWidth="1"/>
    <col min="19" max="19" width="39.625" style="46" customWidth="1"/>
    <col min="20" max="20" width="3.625" customWidth="1"/>
  </cols>
  <sheetData>
    <row r="1" spans="1:19" ht="18">
      <c r="A1" s="31"/>
      <c r="B1" s="627" t="s">
        <v>72</v>
      </c>
      <c r="C1" s="628"/>
      <c r="D1" s="628"/>
      <c r="E1" s="628"/>
      <c r="F1" s="628"/>
      <c r="G1" s="628"/>
      <c r="H1" s="628"/>
      <c r="I1" s="628"/>
      <c r="J1" s="628"/>
      <c r="K1" s="628"/>
      <c r="L1" s="628"/>
      <c r="M1" s="628"/>
      <c r="N1" s="628"/>
      <c r="O1" s="628"/>
      <c r="P1" s="628"/>
      <c r="Q1" s="628"/>
      <c r="R1" s="628"/>
      <c r="S1" s="629"/>
    </row>
    <row r="2" spans="1:19" ht="18">
      <c r="A2" s="32"/>
      <c r="B2" s="630"/>
      <c r="C2" s="631"/>
      <c r="D2" s="631"/>
      <c r="E2" s="631"/>
      <c r="F2" s="631"/>
      <c r="G2" s="631"/>
      <c r="H2" s="631"/>
      <c r="I2" s="631"/>
      <c r="J2" s="631"/>
      <c r="K2" s="631"/>
      <c r="L2" s="631"/>
      <c r="M2" s="631"/>
      <c r="N2" s="631"/>
      <c r="O2" s="631"/>
      <c r="P2" s="631"/>
      <c r="Q2" s="631"/>
      <c r="R2" s="631"/>
      <c r="S2" s="632"/>
    </row>
    <row r="3" spans="1:19" ht="18.75" thickBot="1">
      <c r="A3" s="33"/>
      <c r="B3" s="633"/>
      <c r="C3" s="634"/>
      <c r="D3" s="634"/>
      <c r="E3" s="634"/>
      <c r="F3" s="634"/>
      <c r="G3" s="634"/>
      <c r="H3" s="634"/>
      <c r="I3" s="634"/>
      <c r="J3" s="634"/>
      <c r="K3" s="634"/>
      <c r="L3" s="634"/>
      <c r="M3" s="634"/>
      <c r="N3" s="634"/>
      <c r="O3" s="634"/>
      <c r="P3" s="634"/>
      <c r="Q3" s="634"/>
      <c r="R3" s="634"/>
      <c r="S3" s="635"/>
    </row>
    <row r="4" spans="1:19" ht="15.75" thickBot="1">
      <c r="A4" s="636" t="s">
        <v>106</v>
      </c>
      <c r="B4" s="637"/>
      <c r="C4" s="637"/>
      <c r="D4" s="637"/>
      <c r="E4" s="637"/>
      <c r="F4" s="637"/>
      <c r="G4" s="637"/>
      <c r="H4" s="637"/>
      <c r="I4" s="637"/>
      <c r="J4" s="637"/>
      <c r="K4" s="637"/>
      <c r="L4" s="637"/>
      <c r="M4" s="637"/>
      <c r="N4" s="637"/>
      <c r="O4" s="637"/>
      <c r="P4" s="637"/>
      <c r="Q4" s="637"/>
      <c r="R4" s="637"/>
      <c r="S4" s="638"/>
    </row>
    <row r="5" spans="1:19" ht="16.5" thickBot="1">
      <c r="B5" s="639" t="s">
        <v>92</v>
      </c>
      <c r="C5" s="640"/>
      <c r="D5" s="640"/>
      <c r="E5" s="640"/>
      <c r="F5" s="641"/>
      <c r="G5" s="88"/>
      <c r="H5" s="642" t="s">
        <v>96</v>
      </c>
      <c r="I5" s="643"/>
      <c r="J5" s="643"/>
      <c r="K5" s="643"/>
      <c r="L5" s="643"/>
      <c r="M5" s="644"/>
      <c r="N5" s="88"/>
      <c r="O5" s="603" t="s">
        <v>84</v>
      </c>
      <c r="P5" s="605"/>
      <c r="Q5" s="605"/>
      <c r="R5" s="605"/>
      <c r="S5" s="609"/>
    </row>
    <row r="6" spans="1:19" ht="15">
      <c r="B6" s="615" t="s">
        <v>107</v>
      </c>
      <c r="C6" s="617" t="s">
        <v>108</v>
      </c>
      <c r="D6" s="619" t="s">
        <v>109</v>
      </c>
      <c r="E6" s="621" t="s">
        <v>110</v>
      </c>
      <c r="F6" s="623" t="s">
        <v>111</v>
      </c>
      <c r="G6" s="88"/>
      <c r="H6" s="607" t="s">
        <v>109</v>
      </c>
      <c r="I6" s="611" t="s">
        <v>112</v>
      </c>
      <c r="J6" s="613" t="s">
        <v>113</v>
      </c>
      <c r="K6" s="614"/>
      <c r="L6" s="625" t="s">
        <v>114</v>
      </c>
      <c r="M6" s="626"/>
      <c r="N6" s="88"/>
      <c r="O6" s="603" t="s">
        <v>109</v>
      </c>
      <c r="P6" s="605" t="s">
        <v>115</v>
      </c>
      <c r="Q6" s="605" t="s">
        <v>116</v>
      </c>
      <c r="R6" s="605" t="s">
        <v>117</v>
      </c>
      <c r="S6" s="609" t="s">
        <v>118</v>
      </c>
    </row>
    <row r="7" spans="1:19" ht="38.1" customHeight="1" thickBot="1">
      <c r="B7" s="616"/>
      <c r="C7" s="618"/>
      <c r="D7" s="620"/>
      <c r="E7" s="622"/>
      <c r="F7" s="624"/>
      <c r="G7" s="88"/>
      <c r="H7" s="608"/>
      <c r="I7" s="612"/>
      <c r="J7" s="6" t="s">
        <v>119</v>
      </c>
      <c r="K7" s="7" t="s">
        <v>120</v>
      </c>
      <c r="L7" s="8" t="s">
        <v>119</v>
      </c>
      <c r="M7" s="7" t="s">
        <v>120</v>
      </c>
      <c r="N7" s="88"/>
      <c r="O7" s="604"/>
      <c r="P7" s="606"/>
      <c r="Q7" s="606"/>
      <c r="R7" s="606"/>
      <c r="S7" s="610"/>
    </row>
    <row r="8" spans="1:19" ht="80.099999999999994" customHeight="1">
      <c r="B8" s="38" t="s">
        <v>121</v>
      </c>
      <c r="C8" s="283" t="s">
        <v>122</v>
      </c>
      <c r="D8" s="10">
        <v>10</v>
      </c>
      <c r="E8" s="43" t="s">
        <v>123</v>
      </c>
      <c r="F8" s="39" t="s">
        <v>124</v>
      </c>
      <c r="G8" s="88"/>
      <c r="H8" s="11">
        <v>10</v>
      </c>
      <c r="I8" s="12" t="s">
        <v>125</v>
      </c>
      <c r="J8" s="79" t="s">
        <v>126</v>
      </c>
      <c r="K8" s="83" t="s">
        <v>127</v>
      </c>
      <c r="L8" s="14" t="s">
        <v>128</v>
      </c>
      <c r="M8" s="15" t="s">
        <v>127</v>
      </c>
      <c r="N8" s="88"/>
      <c r="O8" s="166">
        <v>10</v>
      </c>
      <c r="P8" s="167" t="s">
        <v>129</v>
      </c>
      <c r="Q8" s="168" t="s">
        <v>130</v>
      </c>
      <c r="R8" s="169" t="s">
        <v>131</v>
      </c>
      <c r="S8" s="170" t="s">
        <v>132</v>
      </c>
    </row>
    <row r="9" spans="1:19" ht="108.6" customHeight="1">
      <c r="B9" s="38" t="s">
        <v>133</v>
      </c>
      <c r="C9" s="283" t="s">
        <v>134</v>
      </c>
      <c r="D9" s="16">
        <v>9</v>
      </c>
      <c r="E9" s="284" t="s">
        <v>135</v>
      </c>
      <c r="F9" s="37" t="s">
        <v>136</v>
      </c>
      <c r="G9" s="88"/>
      <c r="H9" s="17">
        <v>9</v>
      </c>
      <c r="I9" s="18" t="s">
        <v>137</v>
      </c>
      <c r="J9" s="13" t="s">
        <v>138</v>
      </c>
      <c r="K9" s="19" t="s">
        <v>139</v>
      </c>
      <c r="L9" s="9" t="s">
        <v>140</v>
      </c>
      <c r="M9" s="20" t="s">
        <v>139</v>
      </c>
      <c r="N9" s="88"/>
      <c r="O9" s="21">
        <v>9</v>
      </c>
      <c r="P9" s="285" t="s">
        <v>141</v>
      </c>
      <c r="Q9" s="286" t="s">
        <v>142</v>
      </c>
      <c r="R9" s="287" t="s">
        <v>143</v>
      </c>
      <c r="S9" s="47" t="s">
        <v>144</v>
      </c>
    </row>
    <row r="10" spans="1:19" ht="87.6" customHeight="1">
      <c r="B10" s="38" t="s">
        <v>145</v>
      </c>
      <c r="C10" s="283" t="s">
        <v>146</v>
      </c>
      <c r="D10" s="16">
        <v>8</v>
      </c>
      <c r="E10" s="284" t="s">
        <v>147</v>
      </c>
      <c r="F10" s="37" t="s">
        <v>148</v>
      </c>
      <c r="G10" s="88"/>
      <c r="H10" s="17">
        <v>8</v>
      </c>
      <c r="I10" s="18" t="s">
        <v>149</v>
      </c>
      <c r="J10" s="13" t="s">
        <v>150</v>
      </c>
      <c r="K10" s="19" t="s">
        <v>151</v>
      </c>
      <c r="L10" s="9" t="s">
        <v>152</v>
      </c>
      <c r="M10" s="20" t="s">
        <v>151</v>
      </c>
      <c r="N10" s="88"/>
      <c r="O10" s="21">
        <v>8</v>
      </c>
      <c r="P10" s="285" t="s">
        <v>153</v>
      </c>
      <c r="Q10" s="286" t="s">
        <v>154</v>
      </c>
      <c r="R10" s="288" t="s">
        <v>155</v>
      </c>
      <c r="S10" s="47" t="s">
        <v>156</v>
      </c>
    </row>
    <row r="11" spans="1:19" ht="176.65" customHeight="1">
      <c r="B11" s="38" t="s">
        <v>157</v>
      </c>
      <c r="C11" s="283" t="s">
        <v>158</v>
      </c>
      <c r="D11" s="16">
        <v>7</v>
      </c>
      <c r="E11" s="284" t="s">
        <v>159</v>
      </c>
      <c r="F11" s="37" t="s">
        <v>160</v>
      </c>
      <c r="G11" s="88"/>
      <c r="H11" s="17">
        <v>7</v>
      </c>
      <c r="I11" s="18" t="s">
        <v>161</v>
      </c>
      <c r="J11" s="13" t="s">
        <v>162</v>
      </c>
      <c r="K11" s="19" t="s">
        <v>163</v>
      </c>
      <c r="L11" s="9" t="s">
        <v>164</v>
      </c>
      <c r="M11" s="20" t="s">
        <v>163</v>
      </c>
      <c r="N11" s="88"/>
      <c r="O11" s="21">
        <v>7</v>
      </c>
      <c r="P11" s="285" t="s">
        <v>165</v>
      </c>
      <c r="Q11" s="286" t="s">
        <v>166</v>
      </c>
      <c r="R11" s="289" t="s">
        <v>167</v>
      </c>
      <c r="S11" s="47" t="s">
        <v>168</v>
      </c>
    </row>
    <row r="12" spans="1:19" ht="243.6" customHeight="1">
      <c r="B12" s="38" t="s">
        <v>169</v>
      </c>
      <c r="C12" s="283" t="s">
        <v>170</v>
      </c>
      <c r="D12" s="16">
        <v>6</v>
      </c>
      <c r="E12" s="284" t="s">
        <v>171</v>
      </c>
      <c r="F12" s="37" t="s">
        <v>172</v>
      </c>
      <c r="G12" s="88"/>
      <c r="H12" s="17">
        <v>6</v>
      </c>
      <c r="I12" s="18" t="s">
        <v>173</v>
      </c>
      <c r="J12" s="13" t="s">
        <v>174</v>
      </c>
      <c r="K12" s="19" t="s">
        <v>175</v>
      </c>
      <c r="L12" s="9" t="s">
        <v>176</v>
      </c>
      <c r="M12" s="20" t="s">
        <v>177</v>
      </c>
      <c r="N12" s="88"/>
      <c r="O12" s="21">
        <v>6</v>
      </c>
      <c r="P12" s="285" t="s">
        <v>178</v>
      </c>
      <c r="Q12" s="286" t="s">
        <v>179</v>
      </c>
      <c r="R12" s="290" t="s">
        <v>9</v>
      </c>
      <c r="S12" s="47" t="s">
        <v>180</v>
      </c>
    </row>
    <row r="13" spans="1:19" ht="118.35" customHeight="1">
      <c r="B13" s="38" t="s">
        <v>181</v>
      </c>
      <c r="C13" s="283" t="s">
        <v>182</v>
      </c>
      <c r="D13" s="16">
        <v>5</v>
      </c>
      <c r="E13" s="284" t="s">
        <v>183</v>
      </c>
      <c r="F13" s="37" t="s">
        <v>184</v>
      </c>
      <c r="G13" s="88"/>
      <c r="H13" s="17">
        <v>5</v>
      </c>
      <c r="I13" s="18" t="s">
        <v>185</v>
      </c>
      <c r="J13" s="13" t="s">
        <v>186</v>
      </c>
      <c r="K13" s="19" t="s">
        <v>187</v>
      </c>
      <c r="L13" s="9" t="s">
        <v>188</v>
      </c>
      <c r="M13" s="20" t="s">
        <v>189</v>
      </c>
      <c r="N13" s="88"/>
      <c r="O13" s="21">
        <v>5</v>
      </c>
      <c r="P13" s="285" t="s">
        <v>190</v>
      </c>
      <c r="Q13" s="286" t="s">
        <v>191</v>
      </c>
      <c r="R13" s="291" t="s">
        <v>192</v>
      </c>
      <c r="S13" s="47" t="s">
        <v>193</v>
      </c>
    </row>
    <row r="14" spans="1:19" ht="77.099999999999994" customHeight="1">
      <c r="B14" s="38" t="s">
        <v>194</v>
      </c>
      <c r="C14" s="283" t="s">
        <v>195</v>
      </c>
      <c r="D14" s="16">
        <v>4</v>
      </c>
      <c r="E14" s="292" t="s">
        <v>196</v>
      </c>
      <c r="F14" s="37" t="s">
        <v>197</v>
      </c>
      <c r="G14" s="88"/>
      <c r="H14" s="17">
        <v>4</v>
      </c>
      <c r="I14" s="18" t="s">
        <v>198</v>
      </c>
      <c r="J14" s="13" t="s">
        <v>199</v>
      </c>
      <c r="K14" s="19" t="s">
        <v>200</v>
      </c>
      <c r="L14" s="9" t="s">
        <v>201</v>
      </c>
      <c r="M14" s="20" t="s">
        <v>202</v>
      </c>
      <c r="N14" s="88"/>
      <c r="O14" s="21">
        <v>4</v>
      </c>
      <c r="P14" s="285" t="s">
        <v>203</v>
      </c>
      <c r="Q14" s="286" t="s">
        <v>204</v>
      </c>
      <c r="R14" s="290" t="s">
        <v>9</v>
      </c>
      <c r="S14" s="47" t="s">
        <v>205</v>
      </c>
    </row>
    <row r="15" spans="1:19" ht="81" customHeight="1">
      <c r="B15" s="38" t="s">
        <v>206</v>
      </c>
      <c r="C15" s="283" t="s">
        <v>207</v>
      </c>
      <c r="D15" s="16">
        <v>3</v>
      </c>
      <c r="E15" s="284" t="s">
        <v>208</v>
      </c>
      <c r="F15" s="37" t="s">
        <v>209</v>
      </c>
      <c r="G15" s="88"/>
      <c r="H15" s="17">
        <v>3</v>
      </c>
      <c r="I15" s="18" t="s">
        <v>210</v>
      </c>
      <c r="J15" s="79" t="s">
        <v>211</v>
      </c>
      <c r="K15" s="22" t="s">
        <v>202</v>
      </c>
      <c r="L15" s="9" t="s">
        <v>212</v>
      </c>
      <c r="M15" s="20" t="s">
        <v>213</v>
      </c>
      <c r="N15" s="88"/>
      <c r="O15" s="21">
        <v>3</v>
      </c>
      <c r="P15" s="285" t="s">
        <v>214</v>
      </c>
      <c r="Q15" s="286" t="s">
        <v>215</v>
      </c>
      <c r="R15" s="290" t="s">
        <v>9</v>
      </c>
      <c r="S15" s="47" t="s">
        <v>216</v>
      </c>
    </row>
    <row r="16" spans="1:19" ht="87.6" customHeight="1">
      <c r="B16" s="38" t="s">
        <v>217</v>
      </c>
      <c r="C16" s="283" t="s">
        <v>218</v>
      </c>
      <c r="D16" s="16">
        <v>2</v>
      </c>
      <c r="E16" s="284" t="s">
        <v>219</v>
      </c>
      <c r="F16" s="37" t="s">
        <v>220</v>
      </c>
      <c r="G16" s="88"/>
      <c r="H16" s="17">
        <v>2</v>
      </c>
      <c r="I16" s="18" t="s">
        <v>221</v>
      </c>
      <c r="J16" s="13" t="s">
        <v>222</v>
      </c>
      <c r="K16" s="19" t="s">
        <v>223</v>
      </c>
      <c r="L16" s="9" t="s">
        <v>224</v>
      </c>
      <c r="M16" s="20" t="s">
        <v>225</v>
      </c>
      <c r="N16" s="88"/>
      <c r="O16" s="21">
        <v>2</v>
      </c>
      <c r="P16" s="285" t="s">
        <v>226</v>
      </c>
      <c r="Q16" s="286" t="s">
        <v>227</v>
      </c>
      <c r="R16" s="287" t="s">
        <v>228</v>
      </c>
      <c r="S16" s="171" t="s">
        <v>9</v>
      </c>
    </row>
    <row r="17" spans="2:19" ht="68.099999999999994" customHeight="1" thickBot="1">
      <c r="B17" s="40" t="s">
        <v>229</v>
      </c>
      <c r="C17" s="44" t="s">
        <v>230</v>
      </c>
      <c r="D17" s="24">
        <v>1</v>
      </c>
      <c r="E17" s="45" t="s">
        <v>230</v>
      </c>
      <c r="F17" s="41" t="s">
        <v>231</v>
      </c>
      <c r="G17" s="88"/>
      <c r="H17" s="25">
        <v>1</v>
      </c>
      <c r="I17" s="26" t="s">
        <v>232</v>
      </c>
      <c r="J17" s="27">
        <v>0</v>
      </c>
      <c r="K17" s="28" t="s">
        <v>233</v>
      </c>
      <c r="L17" s="23" t="s">
        <v>234</v>
      </c>
      <c r="M17" s="29" t="s">
        <v>235</v>
      </c>
      <c r="N17" s="88"/>
      <c r="O17" s="30">
        <v>1</v>
      </c>
      <c r="P17" s="49" t="s">
        <v>236</v>
      </c>
      <c r="Q17" s="42" t="s">
        <v>237</v>
      </c>
      <c r="R17" s="48" t="s">
        <v>238</v>
      </c>
      <c r="S17" s="172" t="s">
        <v>9</v>
      </c>
    </row>
    <row r="96" spans="2:19">
      <c r="B96" s="498" t="s">
        <v>8</v>
      </c>
      <c r="C96" s="499"/>
      <c r="D96" s="499"/>
      <c r="E96" s="499"/>
      <c r="F96" s="499"/>
      <c r="G96" s="499"/>
      <c r="H96" s="499"/>
      <c r="I96" s="499"/>
      <c r="J96" s="499"/>
      <c r="K96" s="499"/>
      <c r="L96" s="499"/>
      <c r="M96" s="499"/>
      <c r="N96" s="499"/>
      <c r="O96" s="499"/>
      <c r="P96" s="499"/>
      <c r="Q96" s="499"/>
      <c r="R96" s="499"/>
      <c r="S96" s="500"/>
    </row>
    <row r="97" spans="2:19">
      <c r="B97" s="501"/>
      <c r="C97" s="502"/>
      <c r="D97" s="502"/>
      <c r="E97" s="502"/>
      <c r="F97" s="502"/>
      <c r="G97" s="502"/>
      <c r="H97" s="502"/>
      <c r="I97" s="502"/>
      <c r="J97" s="502"/>
      <c r="K97" s="502"/>
      <c r="L97" s="502"/>
      <c r="M97" s="502"/>
      <c r="N97" s="502"/>
      <c r="O97" s="502"/>
      <c r="P97" s="502"/>
      <c r="Q97" s="502"/>
      <c r="R97" s="502"/>
      <c r="S97" s="503"/>
    </row>
    <row r="98" spans="2:19">
      <c r="B98" s="501"/>
      <c r="C98" s="502"/>
      <c r="D98" s="502"/>
      <c r="E98" s="502"/>
      <c r="F98" s="502"/>
      <c r="G98" s="502"/>
      <c r="H98" s="502"/>
      <c r="I98" s="502"/>
      <c r="J98" s="502"/>
      <c r="K98" s="502"/>
      <c r="L98" s="502"/>
      <c r="M98" s="502"/>
      <c r="N98" s="502"/>
      <c r="O98" s="502"/>
      <c r="P98" s="502"/>
      <c r="Q98" s="502"/>
      <c r="R98" s="502"/>
      <c r="S98" s="503"/>
    </row>
    <row r="99" spans="2:19">
      <c r="B99" s="501"/>
      <c r="C99" s="502"/>
      <c r="D99" s="502"/>
      <c r="E99" s="502"/>
      <c r="F99" s="502"/>
      <c r="G99" s="502"/>
      <c r="H99" s="502"/>
      <c r="I99" s="502"/>
      <c r="J99" s="502"/>
      <c r="K99" s="502"/>
      <c r="L99" s="502"/>
      <c r="M99" s="502"/>
      <c r="N99" s="502"/>
      <c r="O99" s="502"/>
      <c r="P99" s="502"/>
      <c r="Q99" s="502"/>
      <c r="R99" s="502"/>
      <c r="S99" s="503"/>
    </row>
    <row r="100" spans="2:19">
      <c r="B100" s="501"/>
      <c r="C100" s="502"/>
      <c r="D100" s="502"/>
      <c r="E100" s="502"/>
      <c r="F100" s="502"/>
      <c r="G100" s="502"/>
      <c r="H100" s="502"/>
      <c r="I100" s="502"/>
      <c r="J100" s="502"/>
      <c r="K100" s="502"/>
      <c r="L100" s="502"/>
      <c r="M100" s="502"/>
      <c r="N100" s="502"/>
      <c r="O100" s="502"/>
      <c r="P100" s="502"/>
      <c r="Q100" s="502"/>
      <c r="R100" s="502"/>
      <c r="S100" s="503"/>
    </row>
    <row r="101" spans="2:19">
      <c r="B101" s="501"/>
      <c r="C101" s="502"/>
      <c r="D101" s="502"/>
      <c r="E101" s="502"/>
      <c r="F101" s="502"/>
      <c r="G101" s="502"/>
      <c r="H101" s="502"/>
      <c r="I101" s="502"/>
      <c r="J101" s="502"/>
      <c r="K101" s="502"/>
      <c r="L101" s="502"/>
      <c r="M101" s="502"/>
      <c r="N101" s="502"/>
      <c r="O101" s="502"/>
      <c r="P101" s="502"/>
      <c r="Q101" s="502"/>
      <c r="R101" s="502"/>
      <c r="S101" s="503"/>
    </row>
    <row r="102" spans="2:19">
      <c r="B102" s="501"/>
      <c r="C102" s="502"/>
      <c r="D102" s="502"/>
      <c r="E102" s="502"/>
      <c r="F102" s="502"/>
      <c r="G102" s="502"/>
      <c r="H102" s="502"/>
      <c r="I102" s="502"/>
      <c r="J102" s="502"/>
      <c r="K102" s="502"/>
      <c r="L102" s="502"/>
      <c r="M102" s="502"/>
      <c r="N102" s="502"/>
      <c r="O102" s="502"/>
      <c r="P102" s="502"/>
      <c r="Q102" s="502"/>
      <c r="R102" s="502"/>
      <c r="S102" s="503"/>
    </row>
    <row r="103" spans="2:19">
      <c r="B103" s="501"/>
      <c r="C103" s="502"/>
      <c r="D103" s="502"/>
      <c r="E103" s="502"/>
      <c r="F103" s="502"/>
      <c r="G103" s="502"/>
      <c r="H103" s="502"/>
      <c r="I103" s="502"/>
      <c r="J103" s="502"/>
      <c r="K103" s="502"/>
      <c r="L103" s="502"/>
      <c r="M103" s="502"/>
      <c r="N103" s="502"/>
      <c r="O103" s="502"/>
      <c r="P103" s="502"/>
      <c r="Q103" s="502"/>
      <c r="R103" s="502"/>
      <c r="S103" s="503"/>
    </row>
    <row r="104" spans="2:19" ht="15" thickBot="1">
      <c r="B104" s="504"/>
      <c r="C104" s="505"/>
      <c r="D104" s="505"/>
      <c r="E104" s="505"/>
      <c r="F104" s="505"/>
      <c r="G104" s="505"/>
      <c r="H104" s="505"/>
      <c r="I104" s="505"/>
      <c r="J104" s="505"/>
      <c r="K104" s="505"/>
      <c r="L104" s="505"/>
      <c r="M104" s="505"/>
      <c r="N104" s="505"/>
      <c r="O104" s="505"/>
      <c r="P104" s="505"/>
      <c r="Q104" s="505"/>
      <c r="R104" s="505"/>
      <c r="S104" s="506"/>
    </row>
  </sheetData>
  <dataConsolidate/>
  <mergeCells count="20">
    <mergeCell ref="B1:S3"/>
    <mergeCell ref="A4:S4"/>
    <mergeCell ref="B5:F5"/>
    <mergeCell ref="H5:M5"/>
    <mergeCell ref="O5:S5"/>
    <mergeCell ref="O6:O7"/>
    <mergeCell ref="P6:P7"/>
    <mergeCell ref="Q6:Q7"/>
    <mergeCell ref="H6:H7"/>
    <mergeCell ref="B96:S104"/>
    <mergeCell ref="R6:R7"/>
    <mergeCell ref="S6:S7"/>
    <mergeCell ref="I6:I7"/>
    <mergeCell ref="J6:K6"/>
    <mergeCell ref="B6:B7"/>
    <mergeCell ref="C6:C7"/>
    <mergeCell ref="D6:D7"/>
    <mergeCell ref="E6:E7"/>
    <mergeCell ref="F6:F7"/>
    <mergeCell ref="L6:M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7030A0"/>
    <pageSetUpPr fitToPage="1"/>
  </sheetPr>
  <dimension ref="A1:AD42"/>
  <sheetViews>
    <sheetView showGridLines="0" zoomScaleNormal="100" zoomScaleSheetLayoutView="70" workbookViewId="0">
      <pane ySplit="11" topLeftCell="A21" activePane="bottomLeft" state="frozen"/>
      <selection pane="bottomLeft" sqref="A1:XFD2"/>
    </sheetView>
  </sheetViews>
  <sheetFormatPr defaultColWidth="8.125" defaultRowHeight="12.75"/>
  <cols>
    <col min="1" max="1" width="11.375" style="34" customWidth="1"/>
    <col min="2" max="3" width="23.125" style="34" customWidth="1"/>
    <col min="4" max="4" width="15.375" style="34" customWidth="1"/>
    <col min="5" max="5" width="6" style="34" customWidth="1"/>
    <col min="6" max="6" width="6" style="156" customWidth="1"/>
    <col min="7" max="8" width="23.125" style="34" customWidth="1"/>
    <col min="9" max="9" width="6.875" style="34" customWidth="1"/>
    <col min="10" max="11" width="23.125" style="34" customWidth="1"/>
    <col min="12" max="13" width="9.625" style="34" customWidth="1"/>
    <col min="14" max="14" width="18.625" style="34" customWidth="1"/>
    <col min="15" max="15" width="23.125" style="34" customWidth="1"/>
    <col min="16" max="16384" width="8.125" style="34"/>
  </cols>
  <sheetData>
    <row r="1" spans="1:30" s="65" customFormat="1" ht="46.35" customHeight="1" thickBot="1">
      <c r="A1" s="648" t="s">
        <v>239</v>
      </c>
      <c r="B1" s="649"/>
      <c r="C1" s="649"/>
      <c r="D1" s="649"/>
      <c r="E1" s="649"/>
      <c r="F1" s="649"/>
      <c r="G1" s="649"/>
      <c r="H1" s="649"/>
      <c r="I1" s="649"/>
      <c r="J1" s="649"/>
      <c r="K1" s="649"/>
      <c r="L1" s="649"/>
      <c r="M1" s="649"/>
      <c r="N1" s="649"/>
      <c r="O1" s="650"/>
    </row>
    <row r="2" spans="1:30" s="66" customFormat="1" ht="30" customHeight="1">
      <c r="A2" s="651"/>
      <c r="B2" s="651"/>
      <c r="C2" s="651"/>
      <c r="D2" s="651"/>
      <c r="E2" s="651"/>
      <c r="F2" s="651"/>
      <c r="G2" s="651"/>
      <c r="H2" s="348" t="s">
        <v>240</v>
      </c>
      <c r="I2" s="652"/>
      <c r="J2" s="652"/>
      <c r="K2" s="653" t="s">
        <v>241</v>
      </c>
      <c r="L2" s="653"/>
      <c r="M2" s="652"/>
      <c r="N2" s="652"/>
      <c r="O2" s="652"/>
      <c r="P2" s="157"/>
      <c r="Q2" s="577" t="s">
        <v>8</v>
      </c>
      <c r="R2" s="578"/>
      <c r="S2" s="578"/>
      <c r="T2" s="578"/>
      <c r="U2" s="578"/>
      <c r="V2" s="578"/>
      <c r="W2" s="578"/>
      <c r="X2" s="578"/>
      <c r="Y2" s="578"/>
      <c r="Z2" s="578"/>
      <c r="AA2" s="578"/>
      <c r="AB2" s="578"/>
      <c r="AC2" s="578"/>
      <c r="AD2" s="579"/>
    </row>
    <row r="3" spans="1:30" s="66" customFormat="1" ht="30" customHeight="1">
      <c r="A3" s="654" t="s">
        <v>242</v>
      </c>
      <c r="B3" s="655"/>
      <c r="C3" s="656"/>
      <c r="D3" s="652"/>
      <c r="E3" s="652"/>
      <c r="F3" s="652"/>
      <c r="G3" s="652"/>
      <c r="H3" s="348" t="s">
        <v>243</v>
      </c>
      <c r="I3" s="652"/>
      <c r="J3" s="652"/>
      <c r="K3" s="653" t="s">
        <v>244</v>
      </c>
      <c r="L3" s="653"/>
      <c r="M3" s="652"/>
      <c r="N3" s="652"/>
      <c r="O3" s="652"/>
      <c r="P3" s="157"/>
      <c r="Q3" s="580"/>
      <c r="R3" s="581"/>
      <c r="S3" s="581"/>
      <c r="T3" s="581"/>
      <c r="U3" s="581"/>
      <c r="V3" s="581"/>
      <c r="W3" s="581"/>
      <c r="X3" s="581"/>
      <c r="Y3" s="581"/>
      <c r="Z3" s="581"/>
      <c r="AA3" s="581"/>
      <c r="AB3" s="581"/>
      <c r="AC3" s="581"/>
      <c r="AD3" s="582"/>
    </row>
    <row r="4" spans="1:30" s="66" customFormat="1" ht="30" customHeight="1">
      <c r="A4" s="654" t="s">
        <v>245</v>
      </c>
      <c r="B4" s="655"/>
      <c r="C4" s="656"/>
      <c r="D4" s="657"/>
      <c r="E4" s="657"/>
      <c r="F4" s="657"/>
      <c r="G4" s="657"/>
      <c r="H4" s="348" t="s">
        <v>246</v>
      </c>
      <c r="I4" s="652"/>
      <c r="J4" s="652"/>
      <c r="K4" s="653" t="s">
        <v>247</v>
      </c>
      <c r="L4" s="653"/>
      <c r="M4" s="652"/>
      <c r="N4" s="652"/>
      <c r="O4" s="652"/>
      <c r="P4" s="157"/>
      <c r="Q4" s="580"/>
      <c r="R4" s="581"/>
      <c r="S4" s="581"/>
      <c r="T4" s="581"/>
      <c r="U4" s="581"/>
      <c r="V4" s="581"/>
      <c r="W4" s="581"/>
      <c r="X4" s="581"/>
      <c r="Y4" s="581"/>
      <c r="Z4" s="581"/>
      <c r="AA4" s="581"/>
      <c r="AB4" s="581"/>
      <c r="AC4" s="581"/>
      <c r="AD4" s="582"/>
    </row>
    <row r="5" spans="1:30" s="66" customFormat="1" ht="30" customHeight="1" thickBot="1">
      <c r="A5" s="658" t="s">
        <v>248</v>
      </c>
      <c r="B5" s="659"/>
      <c r="C5" s="660"/>
      <c r="D5" s="657"/>
      <c r="E5" s="657"/>
      <c r="F5" s="657"/>
      <c r="G5" s="657"/>
      <c r="H5" s="348" t="s">
        <v>249</v>
      </c>
      <c r="I5" s="652"/>
      <c r="J5" s="652"/>
      <c r="K5" s="658" t="s">
        <v>247</v>
      </c>
      <c r="L5" s="660"/>
      <c r="M5" s="661"/>
      <c r="N5" s="662"/>
      <c r="O5" s="663"/>
      <c r="P5" s="157"/>
      <c r="Q5" s="583"/>
      <c r="R5" s="584"/>
      <c r="S5" s="584"/>
      <c r="T5" s="584"/>
      <c r="U5" s="584"/>
      <c r="V5" s="584"/>
      <c r="W5" s="584"/>
      <c r="X5" s="584"/>
      <c r="Y5" s="584"/>
      <c r="Z5" s="584"/>
      <c r="AA5" s="584"/>
      <c r="AB5" s="584"/>
      <c r="AC5" s="584"/>
      <c r="AD5" s="585"/>
    </row>
    <row r="6" spans="1:30" s="66" customFormat="1" ht="30" customHeight="1">
      <c r="A6" s="654" t="s">
        <v>250</v>
      </c>
      <c r="B6" s="655"/>
      <c r="C6" s="656"/>
      <c r="D6" s="652"/>
      <c r="E6" s="652"/>
      <c r="F6" s="652"/>
      <c r="G6" s="652"/>
      <c r="H6" s="348" t="s">
        <v>251</v>
      </c>
      <c r="I6" s="657"/>
      <c r="J6" s="657"/>
      <c r="K6" s="664" t="s">
        <v>327</v>
      </c>
      <c r="L6" s="664"/>
      <c r="M6" s="652"/>
      <c r="N6" s="652"/>
      <c r="O6" s="652"/>
      <c r="P6" s="157"/>
      <c r="Q6" s="157"/>
      <c r="R6" s="157"/>
      <c r="S6" s="157"/>
      <c r="T6" s="157"/>
      <c r="U6" s="157"/>
      <c r="V6" s="157"/>
      <c r="W6" s="157"/>
      <c r="X6" s="157"/>
      <c r="Y6" s="157"/>
      <c r="Z6" s="157"/>
      <c r="AA6" s="157"/>
      <c r="AB6" s="157"/>
      <c r="AC6" s="157"/>
      <c r="AD6" s="157"/>
    </row>
    <row r="7" spans="1:30" s="66" customFormat="1" ht="30" customHeight="1" thickBot="1">
      <c r="A7" s="680" t="s">
        <v>252</v>
      </c>
      <c r="B7" s="681"/>
      <c r="C7" s="682"/>
      <c r="D7" s="652"/>
      <c r="E7" s="652"/>
      <c r="F7" s="652"/>
      <c r="G7" s="652"/>
      <c r="H7" s="348" t="s">
        <v>253</v>
      </c>
      <c r="I7" s="657"/>
      <c r="J7" s="657"/>
      <c r="K7" s="664" t="s">
        <v>328</v>
      </c>
      <c r="L7" s="664"/>
      <c r="M7" s="652"/>
      <c r="N7" s="652"/>
      <c r="O7" s="652"/>
      <c r="P7" s="157"/>
      <c r="Q7" s="157"/>
      <c r="R7" s="157"/>
      <c r="S7" s="157"/>
      <c r="T7" s="157"/>
      <c r="U7" s="157"/>
      <c r="V7" s="157"/>
      <c r="W7" s="157"/>
      <c r="X7" s="157"/>
      <c r="Y7" s="157"/>
      <c r="Z7" s="157"/>
      <c r="AA7" s="157"/>
      <c r="AB7" s="157"/>
      <c r="AC7" s="157"/>
      <c r="AD7" s="157"/>
    </row>
    <row r="8" spans="1:30" s="157" customFormat="1" ht="18" customHeight="1" thickBot="1">
      <c r="A8" s="645" t="s">
        <v>47</v>
      </c>
      <c r="B8" s="646"/>
      <c r="C8" s="647"/>
      <c r="D8" s="645" t="s">
        <v>254</v>
      </c>
      <c r="E8" s="646"/>
      <c r="F8" s="646"/>
      <c r="G8" s="646"/>
      <c r="H8" s="646"/>
      <c r="I8" s="646"/>
      <c r="J8" s="647"/>
      <c r="K8" s="645" t="s">
        <v>255</v>
      </c>
      <c r="L8" s="646"/>
      <c r="M8" s="646"/>
      <c r="N8" s="646"/>
      <c r="O8" s="647"/>
    </row>
    <row r="9" spans="1:30" s="67" customFormat="1" ht="20.100000000000001" customHeight="1">
      <c r="A9" s="665" t="s">
        <v>51</v>
      </c>
      <c r="B9" s="668" t="s">
        <v>36</v>
      </c>
      <c r="C9" s="671" t="s">
        <v>40</v>
      </c>
      <c r="D9" s="674" t="s">
        <v>256</v>
      </c>
      <c r="E9" s="677" t="s">
        <v>257</v>
      </c>
      <c r="F9" s="677"/>
      <c r="G9" s="677"/>
      <c r="H9" s="677"/>
      <c r="I9" s="527" t="s">
        <v>30</v>
      </c>
      <c r="J9" s="677" t="s">
        <v>258</v>
      </c>
      <c r="K9" s="677"/>
      <c r="L9" s="677"/>
      <c r="M9" s="677"/>
      <c r="N9" s="677"/>
      <c r="O9" s="684" t="s">
        <v>259</v>
      </c>
    </row>
    <row r="10" spans="1:30" s="67" customFormat="1" ht="20.100000000000001" customHeight="1">
      <c r="A10" s="666"/>
      <c r="B10" s="669"/>
      <c r="C10" s="672"/>
      <c r="D10" s="675"/>
      <c r="E10" s="675" t="s">
        <v>260</v>
      </c>
      <c r="F10" s="678" t="s">
        <v>28</v>
      </c>
      <c r="G10" s="687" t="s">
        <v>261</v>
      </c>
      <c r="H10" s="689" t="s">
        <v>262</v>
      </c>
      <c r="I10" s="528"/>
      <c r="J10" s="691" t="s">
        <v>263</v>
      </c>
      <c r="K10" s="693" t="s">
        <v>264</v>
      </c>
      <c r="L10" s="695" t="s">
        <v>265</v>
      </c>
      <c r="M10" s="695"/>
      <c r="N10" s="696" t="s">
        <v>266</v>
      </c>
      <c r="O10" s="685"/>
    </row>
    <row r="11" spans="1:30" s="67" customFormat="1" ht="56.25" customHeight="1" thickBot="1">
      <c r="A11" s="667"/>
      <c r="B11" s="670"/>
      <c r="C11" s="673"/>
      <c r="D11" s="676"/>
      <c r="E11" s="676"/>
      <c r="F11" s="679"/>
      <c r="G11" s="688"/>
      <c r="H11" s="690"/>
      <c r="I11" s="683"/>
      <c r="J11" s="692"/>
      <c r="K11" s="694"/>
      <c r="L11" s="149" t="s">
        <v>267</v>
      </c>
      <c r="M11" s="149" t="s">
        <v>268</v>
      </c>
      <c r="N11" s="697"/>
      <c r="O11" s="686"/>
    </row>
    <row r="12" spans="1:30" ht="22.15" customHeight="1">
      <c r="A12" s="148"/>
      <c r="B12" s="148"/>
      <c r="C12" s="148"/>
      <c r="D12" s="148"/>
      <c r="E12" s="148"/>
      <c r="F12" s="148"/>
      <c r="G12" s="148"/>
      <c r="H12" s="148"/>
      <c r="I12" s="148"/>
      <c r="J12" s="148"/>
      <c r="K12" s="148"/>
      <c r="L12" s="148"/>
      <c r="M12" s="148"/>
      <c r="N12" s="148"/>
      <c r="O12" s="148"/>
      <c r="P12" s="156"/>
      <c r="Q12" s="156"/>
      <c r="R12" s="156"/>
      <c r="S12" s="156"/>
      <c r="T12" s="156"/>
      <c r="U12" s="156"/>
      <c r="V12" s="156"/>
      <c r="W12" s="156"/>
      <c r="X12" s="156"/>
      <c r="Y12" s="156"/>
      <c r="Z12" s="156"/>
      <c r="AA12" s="156"/>
      <c r="AB12" s="156"/>
      <c r="AC12" s="156"/>
      <c r="AD12" s="156"/>
    </row>
    <row r="13" spans="1:30" ht="22.15" customHeight="1">
      <c r="A13" s="293"/>
      <c r="B13" s="293"/>
      <c r="C13" s="293"/>
      <c r="D13" s="293"/>
      <c r="E13" s="293"/>
      <c r="F13" s="293"/>
      <c r="G13" s="293"/>
      <c r="H13" s="293"/>
      <c r="I13" s="293"/>
      <c r="J13" s="293"/>
      <c r="K13" s="293"/>
      <c r="L13" s="293"/>
      <c r="M13" s="293"/>
      <c r="N13" s="293"/>
      <c r="O13" s="293"/>
      <c r="P13" s="156"/>
      <c r="Q13" s="156"/>
      <c r="R13" s="156"/>
      <c r="S13" s="156"/>
      <c r="T13" s="156"/>
      <c r="U13" s="156"/>
      <c r="V13" s="156"/>
      <c r="W13" s="156"/>
      <c r="X13" s="156"/>
      <c r="Y13" s="156"/>
      <c r="Z13" s="156"/>
      <c r="AA13" s="156"/>
      <c r="AB13" s="156"/>
      <c r="AC13" s="156"/>
      <c r="AD13" s="156"/>
    </row>
    <row r="14" spans="1:30" ht="22.15" customHeight="1">
      <c r="A14" s="293"/>
      <c r="B14" s="293"/>
      <c r="C14" s="293"/>
      <c r="D14" s="293"/>
      <c r="E14" s="293"/>
      <c r="F14" s="293"/>
      <c r="G14" s="293"/>
      <c r="H14" s="293"/>
      <c r="I14" s="293"/>
      <c r="J14" s="293"/>
      <c r="K14" s="293"/>
      <c r="L14" s="293"/>
      <c r="M14" s="293"/>
      <c r="N14" s="293"/>
      <c r="O14" s="293"/>
      <c r="P14" s="156"/>
      <c r="Q14" s="156"/>
      <c r="R14" s="156"/>
      <c r="S14" s="156"/>
      <c r="T14" s="156"/>
      <c r="U14" s="156"/>
      <c r="V14" s="156"/>
      <c r="W14" s="156"/>
      <c r="X14" s="156"/>
      <c r="Y14" s="156"/>
      <c r="Z14" s="156"/>
      <c r="AA14" s="156"/>
      <c r="AB14" s="156"/>
      <c r="AC14" s="156"/>
      <c r="AD14" s="156"/>
    </row>
    <row r="15" spans="1:30" ht="22.15" customHeight="1">
      <c r="A15" s="293"/>
      <c r="B15" s="293"/>
      <c r="C15" s="293"/>
      <c r="D15" s="293"/>
      <c r="E15" s="293"/>
      <c r="F15" s="293"/>
      <c r="G15" s="293"/>
      <c r="H15" s="293"/>
      <c r="I15" s="293"/>
      <c r="J15" s="293"/>
      <c r="K15" s="293"/>
      <c r="L15" s="293"/>
      <c r="M15" s="293"/>
      <c r="N15" s="293"/>
      <c r="O15" s="293"/>
      <c r="P15" s="156"/>
      <c r="Q15" s="156"/>
      <c r="R15" s="156"/>
      <c r="S15" s="156"/>
      <c r="T15" s="156"/>
      <c r="U15" s="156"/>
      <c r="V15" s="156"/>
      <c r="W15" s="156"/>
      <c r="X15" s="156"/>
      <c r="Y15" s="156"/>
      <c r="Z15" s="156"/>
      <c r="AA15" s="156"/>
      <c r="AB15" s="156"/>
      <c r="AC15" s="156"/>
      <c r="AD15" s="156"/>
    </row>
    <row r="16" spans="1:30" ht="22.15" customHeight="1">
      <c r="A16" s="293"/>
      <c r="B16" s="293"/>
      <c r="C16" s="293"/>
      <c r="D16" s="293"/>
      <c r="E16" s="293"/>
      <c r="F16" s="293"/>
      <c r="G16" s="293"/>
      <c r="H16" s="293"/>
      <c r="I16" s="293"/>
      <c r="J16" s="293"/>
      <c r="K16" s="293"/>
      <c r="L16" s="293"/>
      <c r="M16" s="293"/>
      <c r="N16" s="293"/>
      <c r="O16" s="293"/>
      <c r="P16" s="156"/>
      <c r="Q16" s="156"/>
      <c r="R16" s="156"/>
      <c r="S16" s="156"/>
      <c r="T16" s="156"/>
      <c r="U16" s="156"/>
      <c r="V16" s="156"/>
      <c r="W16" s="156"/>
      <c r="X16" s="156"/>
      <c r="Y16" s="156"/>
      <c r="Z16" s="156"/>
      <c r="AA16" s="156"/>
      <c r="AB16" s="156"/>
      <c r="AC16" s="156"/>
      <c r="AD16" s="156"/>
    </row>
    <row r="17" spans="1:15" ht="22.15" customHeight="1">
      <c r="A17" s="293"/>
      <c r="B17" s="293"/>
      <c r="C17" s="293"/>
      <c r="D17" s="293"/>
      <c r="E17" s="293"/>
      <c r="F17" s="293"/>
      <c r="G17" s="293"/>
      <c r="H17" s="293"/>
      <c r="I17" s="293"/>
      <c r="J17" s="293"/>
      <c r="K17" s="293"/>
      <c r="L17" s="293"/>
      <c r="M17" s="293"/>
      <c r="N17" s="293"/>
      <c r="O17" s="293"/>
    </row>
    <row r="18" spans="1:15" ht="22.15" customHeight="1">
      <c r="A18" s="293"/>
      <c r="B18" s="293"/>
      <c r="C18" s="293"/>
      <c r="D18" s="293"/>
      <c r="E18" s="293"/>
      <c r="F18" s="293"/>
      <c r="G18" s="293"/>
      <c r="H18" s="293"/>
      <c r="I18" s="293"/>
      <c r="J18" s="293"/>
      <c r="K18" s="293"/>
      <c r="L18" s="293"/>
      <c r="M18" s="293"/>
      <c r="N18" s="293"/>
      <c r="O18" s="293"/>
    </row>
    <row r="19" spans="1:15" ht="22.15" customHeight="1">
      <c r="A19" s="293"/>
      <c r="B19" s="293"/>
      <c r="C19" s="293"/>
      <c r="D19" s="293"/>
      <c r="E19" s="293"/>
      <c r="F19" s="293"/>
      <c r="G19" s="293"/>
      <c r="H19" s="293"/>
      <c r="I19" s="293"/>
      <c r="J19" s="293"/>
      <c r="K19" s="293"/>
      <c r="L19" s="293"/>
      <c r="M19" s="293"/>
      <c r="N19" s="293"/>
      <c r="O19" s="293"/>
    </row>
    <row r="20" spans="1:15" ht="22.15" customHeight="1">
      <c r="A20" s="293"/>
      <c r="B20" s="293"/>
      <c r="C20" s="293"/>
      <c r="D20" s="293"/>
      <c r="E20" s="293"/>
      <c r="F20" s="293"/>
      <c r="G20" s="293"/>
      <c r="H20" s="293"/>
      <c r="I20" s="293"/>
      <c r="J20" s="293"/>
      <c r="K20" s="293"/>
      <c r="L20" s="293"/>
      <c r="M20" s="293"/>
      <c r="N20" s="293"/>
      <c r="O20" s="293"/>
    </row>
    <row r="21" spans="1:15" ht="22.15" customHeight="1">
      <c r="A21" s="293"/>
      <c r="B21" s="293"/>
      <c r="C21" s="293"/>
      <c r="D21" s="293"/>
      <c r="E21" s="293"/>
      <c r="F21" s="293"/>
      <c r="G21" s="293"/>
      <c r="H21" s="293"/>
      <c r="I21" s="293"/>
      <c r="J21" s="293"/>
      <c r="K21" s="293"/>
      <c r="L21" s="293"/>
      <c r="M21" s="293"/>
      <c r="N21" s="293"/>
      <c r="O21" s="293"/>
    </row>
    <row r="22" spans="1:15" ht="22.15" customHeight="1">
      <c r="A22" s="293"/>
      <c r="B22" s="293"/>
      <c r="C22" s="293"/>
      <c r="D22" s="293"/>
      <c r="E22" s="293"/>
      <c r="F22" s="293"/>
      <c r="G22" s="293"/>
      <c r="H22" s="293"/>
      <c r="I22" s="293"/>
      <c r="J22" s="293"/>
      <c r="K22" s="293"/>
      <c r="L22" s="293"/>
      <c r="M22" s="293"/>
      <c r="N22" s="293"/>
      <c r="O22" s="293"/>
    </row>
    <row r="23" spans="1:15" ht="22.15" customHeight="1">
      <c r="A23" s="293"/>
      <c r="B23" s="293"/>
      <c r="C23" s="293"/>
      <c r="D23" s="293"/>
      <c r="E23" s="293"/>
      <c r="F23" s="293"/>
      <c r="G23" s="293"/>
      <c r="H23" s="293"/>
      <c r="I23" s="293"/>
      <c r="J23" s="293"/>
      <c r="K23" s="293"/>
      <c r="L23" s="293"/>
      <c r="M23" s="293"/>
      <c r="N23" s="293"/>
      <c r="O23" s="293"/>
    </row>
    <row r="24" spans="1:15" ht="22.15" customHeight="1">
      <c r="A24" s="293"/>
      <c r="B24" s="293"/>
      <c r="C24" s="293"/>
      <c r="D24" s="293"/>
      <c r="E24" s="293"/>
      <c r="F24" s="293"/>
      <c r="G24" s="293"/>
      <c r="H24" s="293"/>
      <c r="I24" s="293"/>
      <c r="J24" s="293"/>
      <c r="K24" s="293"/>
      <c r="L24" s="293"/>
      <c r="M24" s="293"/>
      <c r="N24" s="293"/>
      <c r="O24" s="293"/>
    </row>
    <row r="25" spans="1:15" ht="22.15" customHeight="1">
      <c r="A25" s="293"/>
      <c r="B25" s="293"/>
      <c r="C25" s="293"/>
      <c r="D25" s="293"/>
      <c r="E25" s="293"/>
      <c r="F25" s="293"/>
      <c r="G25" s="293"/>
      <c r="H25" s="293"/>
      <c r="I25" s="293"/>
      <c r="J25" s="293"/>
      <c r="K25" s="293"/>
      <c r="L25" s="293"/>
      <c r="M25" s="293"/>
      <c r="N25" s="293"/>
      <c r="O25" s="293"/>
    </row>
    <row r="26" spans="1:15" ht="22.15" customHeight="1">
      <c r="A26" s="293"/>
      <c r="B26" s="293"/>
      <c r="C26" s="293"/>
      <c r="D26" s="293"/>
      <c r="E26" s="293"/>
      <c r="F26" s="293"/>
      <c r="G26" s="293"/>
      <c r="H26" s="293"/>
      <c r="I26" s="293"/>
      <c r="J26" s="293"/>
      <c r="K26" s="293"/>
      <c r="L26" s="293"/>
      <c r="M26" s="293"/>
      <c r="N26" s="293"/>
      <c r="O26" s="293"/>
    </row>
    <row r="27" spans="1:15" ht="22.15" customHeight="1">
      <c r="A27" s="293"/>
      <c r="B27" s="293"/>
      <c r="C27" s="293"/>
      <c r="D27" s="293"/>
      <c r="E27" s="293"/>
      <c r="F27" s="293"/>
      <c r="G27" s="293"/>
      <c r="H27" s="293"/>
      <c r="I27" s="293"/>
      <c r="J27" s="293"/>
      <c r="K27" s="293"/>
      <c r="L27" s="293"/>
      <c r="M27" s="293"/>
      <c r="N27" s="293"/>
      <c r="O27" s="293"/>
    </row>
    <row r="28" spans="1:15" ht="22.15" customHeight="1">
      <c r="A28" s="293"/>
      <c r="B28" s="293"/>
      <c r="C28" s="293"/>
      <c r="D28" s="293"/>
      <c r="E28" s="293"/>
      <c r="F28" s="293"/>
      <c r="G28" s="293"/>
      <c r="H28" s="293"/>
      <c r="I28" s="293"/>
      <c r="J28" s="293"/>
      <c r="K28" s="293"/>
      <c r="L28" s="293"/>
      <c r="M28" s="293"/>
      <c r="N28" s="293"/>
      <c r="O28" s="293"/>
    </row>
    <row r="29" spans="1:15" ht="22.15" customHeight="1">
      <c r="A29" s="293"/>
      <c r="B29" s="293"/>
      <c r="C29" s="293"/>
      <c r="D29" s="293"/>
      <c r="E29" s="293"/>
      <c r="F29" s="293"/>
      <c r="G29" s="293"/>
      <c r="H29" s="293"/>
      <c r="I29" s="293"/>
      <c r="J29" s="293"/>
      <c r="K29" s="293"/>
      <c r="L29" s="293"/>
      <c r="M29" s="293"/>
      <c r="N29" s="293"/>
      <c r="O29" s="293"/>
    </row>
    <row r="30" spans="1:15" ht="22.15" customHeight="1">
      <c r="A30" s="293"/>
      <c r="B30" s="293"/>
      <c r="C30" s="293"/>
      <c r="D30" s="293"/>
      <c r="E30" s="293"/>
      <c r="F30" s="293"/>
      <c r="G30" s="293"/>
      <c r="H30" s="293"/>
      <c r="I30" s="293"/>
      <c r="J30" s="293"/>
      <c r="K30" s="293"/>
      <c r="L30" s="293"/>
      <c r="M30" s="293"/>
      <c r="N30" s="293"/>
      <c r="O30" s="293"/>
    </row>
    <row r="31" spans="1:15" ht="22.15" customHeight="1">
      <c r="A31" s="293"/>
      <c r="B31" s="293"/>
      <c r="C31" s="293"/>
      <c r="D31" s="293"/>
      <c r="E31" s="293"/>
      <c r="F31" s="293"/>
      <c r="G31" s="293"/>
      <c r="H31" s="293"/>
      <c r="I31" s="293"/>
      <c r="J31" s="293"/>
      <c r="K31" s="293"/>
      <c r="L31" s="293"/>
      <c r="M31" s="293"/>
      <c r="N31" s="293"/>
      <c r="O31" s="293"/>
    </row>
    <row r="32" spans="1:15" ht="22.15" customHeight="1">
      <c r="A32" s="293"/>
      <c r="B32" s="293"/>
      <c r="C32" s="293"/>
      <c r="D32" s="293"/>
      <c r="E32" s="293"/>
      <c r="F32" s="293"/>
      <c r="G32" s="293"/>
      <c r="H32" s="293"/>
      <c r="I32" s="293"/>
      <c r="J32" s="293"/>
      <c r="K32" s="293"/>
      <c r="L32" s="293"/>
      <c r="M32" s="293"/>
      <c r="N32" s="293"/>
      <c r="O32" s="293"/>
    </row>
    <row r="33" spans="1:15" ht="22.15" customHeight="1">
      <c r="A33" s="293"/>
      <c r="B33" s="293"/>
      <c r="C33" s="293"/>
      <c r="D33" s="293"/>
      <c r="E33" s="293"/>
      <c r="F33" s="293"/>
      <c r="G33" s="293"/>
      <c r="H33" s="293"/>
      <c r="I33" s="293"/>
      <c r="J33" s="293"/>
      <c r="K33" s="293"/>
      <c r="L33" s="293"/>
      <c r="M33" s="293"/>
      <c r="N33" s="293"/>
      <c r="O33" s="293"/>
    </row>
    <row r="34" spans="1:15" ht="22.15" customHeight="1">
      <c r="A34" s="293"/>
      <c r="B34" s="293"/>
      <c r="C34" s="293"/>
      <c r="D34" s="293"/>
      <c r="E34" s="293"/>
      <c r="F34" s="293"/>
      <c r="G34" s="293"/>
      <c r="H34" s="293"/>
      <c r="I34" s="293"/>
      <c r="J34" s="293"/>
      <c r="K34" s="293"/>
      <c r="L34" s="293"/>
      <c r="M34" s="293"/>
      <c r="N34" s="293"/>
      <c r="O34" s="293"/>
    </row>
    <row r="35" spans="1:15" ht="22.15" customHeight="1">
      <c r="A35" s="293"/>
      <c r="B35" s="293"/>
      <c r="C35" s="293"/>
      <c r="D35" s="293"/>
      <c r="E35" s="293"/>
      <c r="F35" s="293"/>
      <c r="G35" s="293"/>
      <c r="H35" s="293"/>
      <c r="I35" s="293"/>
      <c r="J35" s="293"/>
      <c r="K35" s="293"/>
      <c r="L35" s="293"/>
      <c r="M35" s="293"/>
      <c r="N35" s="293"/>
      <c r="O35" s="293"/>
    </row>
    <row r="36" spans="1:15" ht="22.15" customHeight="1">
      <c r="A36" s="293"/>
      <c r="B36" s="293"/>
      <c r="C36" s="293"/>
      <c r="D36" s="293"/>
      <c r="E36" s="293"/>
      <c r="F36" s="293"/>
      <c r="G36" s="293"/>
      <c r="H36" s="293"/>
      <c r="I36" s="293"/>
      <c r="J36" s="293"/>
      <c r="K36" s="293"/>
      <c r="L36" s="293"/>
      <c r="M36" s="293"/>
      <c r="N36" s="293"/>
      <c r="O36" s="293"/>
    </row>
    <row r="37" spans="1:15" ht="22.15" customHeight="1">
      <c r="A37" s="293"/>
      <c r="B37" s="293"/>
      <c r="C37" s="293"/>
      <c r="D37" s="293"/>
      <c r="E37" s="293"/>
      <c r="F37" s="293"/>
      <c r="G37" s="293"/>
      <c r="H37" s="293"/>
      <c r="I37" s="293"/>
      <c r="J37" s="293"/>
      <c r="K37" s="293"/>
      <c r="L37" s="293"/>
      <c r="M37" s="293"/>
      <c r="N37" s="293"/>
      <c r="O37" s="293"/>
    </row>
    <row r="38" spans="1:15" ht="22.15" customHeight="1">
      <c r="A38" s="293"/>
      <c r="B38" s="293"/>
      <c r="C38" s="293"/>
      <c r="D38" s="293"/>
      <c r="E38" s="293"/>
      <c r="F38" s="293"/>
      <c r="G38" s="293"/>
      <c r="H38" s="293"/>
      <c r="I38" s="293"/>
      <c r="J38" s="293"/>
      <c r="K38" s="293"/>
      <c r="L38" s="293"/>
      <c r="M38" s="293"/>
      <c r="N38" s="293"/>
      <c r="O38" s="293"/>
    </row>
    <row r="39" spans="1:15" ht="22.15" customHeight="1">
      <c r="A39" s="293"/>
      <c r="B39" s="293"/>
      <c r="C39" s="293"/>
      <c r="D39" s="293"/>
      <c r="E39" s="293"/>
      <c r="F39" s="293"/>
      <c r="G39" s="293"/>
      <c r="H39" s="293"/>
      <c r="I39" s="293"/>
      <c r="J39" s="293"/>
      <c r="K39" s="293"/>
      <c r="L39" s="293"/>
      <c r="M39" s="293"/>
      <c r="N39" s="293"/>
      <c r="O39" s="293"/>
    </row>
    <row r="40" spans="1:15" ht="22.15" customHeight="1">
      <c r="A40" s="293"/>
      <c r="B40" s="293"/>
      <c r="C40" s="293"/>
      <c r="D40" s="293"/>
      <c r="E40" s="293"/>
      <c r="F40" s="293"/>
      <c r="G40" s="293"/>
      <c r="H40" s="293"/>
      <c r="I40" s="293"/>
      <c r="J40" s="293"/>
      <c r="K40" s="293"/>
      <c r="L40" s="293"/>
      <c r="M40" s="293"/>
      <c r="N40" s="293"/>
      <c r="O40" s="293"/>
    </row>
    <row r="41" spans="1:15" ht="22.15" customHeight="1">
      <c r="A41" s="293"/>
      <c r="B41" s="293"/>
      <c r="C41" s="293"/>
      <c r="D41" s="293"/>
      <c r="E41" s="293"/>
      <c r="F41" s="293"/>
      <c r="G41" s="293"/>
      <c r="H41" s="293"/>
      <c r="I41" s="293"/>
      <c r="J41" s="293"/>
      <c r="K41" s="293"/>
      <c r="L41" s="293"/>
      <c r="M41" s="293"/>
      <c r="N41" s="293"/>
      <c r="O41" s="293"/>
    </row>
    <row r="42" spans="1:15" ht="22.15" customHeight="1">
      <c r="A42" s="293"/>
      <c r="B42" s="293"/>
      <c r="C42" s="293"/>
      <c r="D42" s="293"/>
      <c r="E42" s="293"/>
      <c r="F42" s="293"/>
      <c r="G42" s="293"/>
      <c r="H42" s="293"/>
      <c r="I42" s="293"/>
      <c r="J42" s="293"/>
      <c r="K42" s="293"/>
      <c r="L42" s="293"/>
      <c r="M42" s="293"/>
      <c r="N42" s="293"/>
      <c r="O42" s="293"/>
    </row>
  </sheetData>
  <mergeCells count="50">
    <mergeCell ref="Q2:AD5"/>
    <mergeCell ref="I9:I11"/>
    <mergeCell ref="J9:N9"/>
    <mergeCell ref="O9:O11"/>
    <mergeCell ref="E10:E11"/>
    <mergeCell ref="G10:G11"/>
    <mergeCell ref="H10:H11"/>
    <mergeCell ref="J10:J11"/>
    <mergeCell ref="K10:K11"/>
    <mergeCell ref="L10:M10"/>
    <mergeCell ref="N10:N11"/>
    <mergeCell ref="K3:L3"/>
    <mergeCell ref="M3:O3"/>
    <mergeCell ref="A7:C7"/>
    <mergeCell ref="D7:G7"/>
    <mergeCell ref="I7:J7"/>
    <mergeCell ref="K7:L7"/>
    <mergeCell ref="M7:O7"/>
    <mergeCell ref="A9:A11"/>
    <mergeCell ref="B9:B11"/>
    <mergeCell ref="C9:C11"/>
    <mergeCell ref="D9:D11"/>
    <mergeCell ref="E9:H9"/>
    <mergeCell ref="F10:F11"/>
    <mergeCell ref="A6:C6"/>
    <mergeCell ref="D6:G6"/>
    <mergeCell ref="I6:J6"/>
    <mergeCell ref="K6:L6"/>
    <mergeCell ref="M6:O6"/>
    <mergeCell ref="A5:C5"/>
    <mergeCell ref="D5:G5"/>
    <mergeCell ref="I5:J5"/>
    <mergeCell ref="K5:L5"/>
    <mergeCell ref="M5:O5"/>
    <mergeCell ref="A8:C8"/>
    <mergeCell ref="D8:J8"/>
    <mergeCell ref="K8:O8"/>
    <mergeCell ref="A1:O1"/>
    <mergeCell ref="A2:G2"/>
    <mergeCell ref="I2:J2"/>
    <mergeCell ref="K2:L2"/>
    <mergeCell ref="M2:O2"/>
    <mergeCell ref="A4:C4"/>
    <mergeCell ref="D4:G4"/>
    <mergeCell ref="I4:J4"/>
    <mergeCell ref="K4:L4"/>
    <mergeCell ref="M4:O4"/>
    <mergeCell ref="A3:C3"/>
    <mergeCell ref="D3:G3"/>
    <mergeCell ref="I3:J3"/>
  </mergeCells>
  <printOptions horizontalCentered="1"/>
  <pageMargins left="0.2" right="0.2" top="0.75" bottom="0.5" header="0.3" footer="0.3"/>
  <pageSetup scale="5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0</xdr:col>
                    <xdr:colOff>600075</xdr:colOff>
                    <xdr:row>1</xdr:row>
                    <xdr:rowOff>95250</xdr:rowOff>
                  </from>
                  <to>
                    <xdr:col>1</xdr:col>
                    <xdr:colOff>704850</xdr:colOff>
                    <xdr:row>1</xdr:row>
                    <xdr:rowOff>295275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2</xdr:col>
                    <xdr:colOff>676275</xdr:colOff>
                    <xdr:row>1</xdr:row>
                    <xdr:rowOff>95250</xdr:rowOff>
                  </from>
                  <to>
                    <xdr:col>2</xdr:col>
                    <xdr:colOff>1619250</xdr:colOff>
                    <xdr:row>1</xdr:row>
                    <xdr:rowOff>295275</xdr:rowOff>
                  </to>
                </anchor>
              </controlPr>
            </control>
          </mc:Choice>
        </mc:AlternateContent>
        <mc:AlternateContent xmlns:mc="http://schemas.openxmlformats.org/markup-compatibility/2006">
          <mc:Choice Requires="x14">
            <control shapeId="8195" r:id="rId6" name="Option Button 3">
              <controlPr defaultSize="0" autoFill="0" autoLine="0" autoPict="0">
                <anchor moveWithCells="1">
                  <from>
                    <xdr:col>4</xdr:col>
                    <xdr:colOff>285750</xdr:colOff>
                    <xdr:row>1</xdr:row>
                    <xdr:rowOff>95250</xdr:rowOff>
                  </from>
                  <to>
                    <xdr:col>6</xdr:col>
                    <xdr:colOff>323850</xdr:colOff>
                    <xdr:row>1</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7A5FD-4156-4614-B0C5-24EABC8C833D}">
  <sheetPr codeName="Sheet3">
    <tabColor theme="8" tint="0.39997558519241921"/>
  </sheetPr>
  <dimension ref="A1:R18"/>
  <sheetViews>
    <sheetView workbookViewId="0">
      <selection activeCell="B9" sqref="B9:R18"/>
    </sheetView>
  </sheetViews>
  <sheetFormatPr defaultRowHeight="14.25"/>
  <sheetData>
    <row r="1" spans="1:18" ht="15" customHeight="1">
      <c r="A1" s="69"/>
      <c r="B1" s="530" t="s">
        <v>474</v>
      </c>
      <c r="C1" s="531"/>
      <c r="D1" s="531"/>
      <c r="E1" s="531"/>
      <c r="F1" s="531"/>
      <c r="G1" s="531"/>
      <c r="H1" s="531"/>
      <c r="I1" s="531"/>
      <c r="J1" s="531"/>
      <c r="K1" s="531"/>
      <c r="L1" s="531"/>
      <c r="M1" s="531"/>
      <c r="N1" s="531"/>
      <c r="O1" s="531"/>
      <c r="P1" s="531"/>
      <c r="Q1" s="531"/>
      <c r="R1" s="532"/>
    </row>
    <row r="2" spans="1:18" ht="15" customHeight="1">
      <c r="A2" s="70"/>
      <c r="B2" s="533"/>
      <c r="C2" s="534"/>
      <c r="D2" s="534"/>
      <c r="E2" s="534"/>
      <c r="F2" s="534"/>
      <c r="G2" s="534"/>
      <c r="H2" s="534"/>
      <c r="I2" s="534"/>
      <c r="J2" s="534"/>
      <c r="K2" s="534"/>
      <c r="L2" s="534"/>
      <c r="M2" s="534"/>
      <c r="N2" s="534"/>
      <c r="O2" s="534"/>
      <c r="P2" s="534"/>
      <c r="Q2" s="534"/>
      <c r="R2" s="535"/>
    </row>
    <row r="3" spans="1:18" ht="18.600000000000001" customHeight="1" thickBot="1">
      <c r="A3" s="71"/>
      <c r="B3" s="536"/>
      <c r="C3" s="537"/>
      <c r="D3" s="537"/>
      <c r="E3" s="537"/>
      <c r="F3" s="537"/>
      <c r="G3" s="537"/>
      <c r="H3" s="537"/>
      <c r="I3" s="537"/>
      <c r="J3" s="537"/>
      <c r="K3" s="537"/>
      <c r="L3" s="537"/>
      <c r="M3" s="537"/>
      <c r="N3" s="537"/>
      <c r="O3" s="537"/>
      <c r="P3" s="537"/>
      <c r="Q3" s="537"/>
      <c r="R3" s="538"/>
    </row>
    <row r="4" spans="1:18" ht="15" thickBot="1"/>
    <row r="5" spans="1:18">
      <c r="B5" s="698" t="s">
        <v>543</v>
      </c>
      <c r="C5" s="699"/>
      <c r="D5" s="699"/>
      <c r="E5" s="699"/>
      <c r="F5" s="699"/>
      <c r="G5" s="699"/>
      <c r="H5" s="699"/>
      <c r="I5" s="699"/>
      <c r="J5" s="699"/>
      <c r="K5" s="699"/>
      <c r="L5" s="699"/>
      <c r="M5" s="699"/>
      <c r="N5" s="699"/>
      <c r="O5" s="699"/>
      <c r="P5" s="699"/>
      <c r="Q5" s="699"/>
      <c r="R5" s="700"/>
    </row>
    <row r="6" spans="1:18">
      <c r="B6" s="701"/>
      <c r="C6" s="702"/>
      <c r="D6" s="702"/>
      <c r="E6" s="702"/>
      <c r="F6" s="702"/>
      <c r="G6" s="702"/>
      <c r="H6" s="702"/>
      <c r="I6" s="702"/>
      <c r="J6" s="702"/>
      <c r="K6" s="702"/>
      <c r="L6" s="702"/>
      <c r="M6" s="702"/>
      <c r="N6" s="702"/>
      <c r="O6" s="702"/>
      <c r="P6" s="702"/>
      <c r="Q6" s="702"/>
      <c r="R6" s="703"/>
    </row>
    <row r="7" spans="1:18" ht="15" thickBot="1">
      <c r="B7" s="704"/>
      <c r="C7" s="705"/>
      <c r="D7" s="705"/>
      <c r="E7" s="705"/>
      <c r="F7" s="705"/>
      <c r="G7" s="705"/>
      <c r="H7" s="705"/>
      <c r="I7" s="705"/>
      <c r="J7" s="705"/>
      <c r="K7" s="705"/>
      <c r="L7" s="705"/>
      <c r="M7" s="705"/>
      <c r="N7" s="705"/>
      <c r="O7" s="705"/>
      <c r="P7" s="705"/>
      <c r="Q7" s="705"/>
      <c r="R7" s="706"/>
    </row>
    <row r="8" spans="1:18" ht="15" thickBot="1"/>
    <row r="9" spans="1:18">
      <c r="B9" s="707"/>
      <c r="C9" s="708"/>
      <c r="D9" s="708"/>
      <c r="E9" s="708"/>
      <c r="F9" s="708"/>
      <c r="G9" s="708"/>
      <c r="H9" s="708"/>
      <c r="I9" s="708"/>
      <c r="J9" s="708"/>
      <c r="K9" s="708"/>
      <c r="L9" s="708"/>
      <c r="M9" s="708"/>
      <c r="N9" s="708"/>
      <c r="O9" s="708"/>
      <c r="P9" s="708"/>
      <c r="Q9" s="708"/>
      <c r="R9" s="709"/>
    </row>
    <row r="10" spans="1:18">
      <c r="B10" s="710"/>
      <c r="C10" s="711"/>
      <c r="D10" s="711"/>
      <c r="E10" s="711"/>
      <c r="F10" s="711"/>
      <c r="G10" s="711"/>
      <c r="H10" s="711"/>
      <c r="I10" s="711"/>
      <c r="J10" s="711"/>
      <c r="K10" s="711"/>
      <c r="L10" s="711"/>
      <c r="M10" s="711"/>
      <c r="N10" s="711"/>
      <c r="O10" s="711"/>
      <c r="P10" s="711"/>
      <c r="Q10" s="711"/>
      <c r="R10" s="712"/>
    </row>
    <row r="11" spans="1:18">
      <c r="B11" s="710"/>
      <c r="C11" s="711"/>
      <c r="D11" s="711"/>
      <c r="E11" s="711"/>
      <c r="F11" s="711"/>
      <c r="G11" s="711"/>
      <c r="H11" s="711"/>
      <c r="I11" s="711"/>
      <c r="J11" s="711"/>
      <c r="K11" s="711"/>
      <c r="L11" s="711"/>
      <c r="M11" s="711"/>
      <c r="N11" s="711"/>
      <c r="O11" s="711"/>
      <c r="P11" s="711"/>
      <c r="Q11" s="711"/>
      <c r="R11" s="712"/>
    </row>
    <row r="12" spans="1:18">
      <c r="B12" s="710"/>
      <c r="C12" s="711"/>
      <c r="D12" s="711"/>
      <c r="E12" s="711"/>
      <c r="F12" s="711"/>
      <c r="G12" s="711"/>
      <c r="H12" s="711"/>
      <c r="I12" s="711"/>
      <c r="J12" s="711"/>
      <c r="K12" s="711"/>
      <c r="L12" s="711"/>
      <c r="M12" s="711"/>
      <c r="N12" s="711"/>
      <c r="O12" s="711"/>
      <c r="P12" s="711"/>
      <c r="Q12" s="711"/>
      <c r="R12" s="712"/>
    </row>
    <row r="13" spans="1:18">
      <c r="B13" s="710"/>
      <c r="C13" s="711"/>
      <c r="D13" s="711"/>
      <c r="E13" s="711"/>
      <c r="F13" s="711"/>
      <c r="G13" s="711"/>
      <c r="H13" s="711"/>
      <c r="I13" s="711"/>
      <c r="J13" s="711"/>
      <c r="K13" s="711"/>
      <c r="L13" s="711"/>
      <c r="M13" s="711"/>
      <c r="N13" s="711"/>
      <c r="O13" s="711"/>
      <c r="P13" s="711"/>
      <c r="Q13" s="711"/>
      <c r="R13" s="712"/>
    </row>
    <row r="14" spans="1:18">
      <c r="B14" s="710"/>
      <c r="C14" s="711"/>
      <c r="D14" s="711"/>
      <c r="E14" s="711"/>
      <c r="F14" s="711"/>
      <c r="G14" s="711"/>
      <c r="H14" s="711"/>
      <c r="I14" s="711"/>
      <c r="J14" s="711"/>
      <c r="K14" s="711"/>
      <c r="L14" s="711"/>
      <c r="M14" s="711"/>
      <c r="N14" s="711"/>
      <c r="O14" s="711"/>
      <c r="P14" s="711"/>
      <c r="Q14" s="711"/>
      <c r="R14" s="712"/>
    </row>
    <row r="15" spans="1:18">
      <c r="B15" s="710"/>
      <c r="C15" s="711"/>
      <c r="D15" s="711"/>
      <c r="E15" s="711"/>
      <c r="F15" s="711"/>
      <c r="G15" s="711"/>
      <c r="H15" s="711"/>
      <c r="I15" s="711"/>
      <c r="J15" s="711"/>
      <c r="K15" s="711"/>
      <c r="L15" s="711"/>
      <c r="M15" s="711"/>
      <c r="N15" s="711"/>
      <c r="O15" s="711"/>
      <c r="P15" s="711"/>
      <c r="Q15" s="711"/>
      <c r="R15" s="712"/>
    </row>
    <row r="16" spans="1:18">
      <c r="B16" s="710"/>
      <c r="C16" s="711"/>
      <c r="D16" s="711"/>
      <c r="E16" s="711"/>
      <c r="F16" s="711"/>
      <c r="G16" s="711"/>
      <c r="H16" s="711"/>
      <c r="I16" s="711"/>
      <c r="J16" s="711"/>
      <c r="K16" s="711"/>
      <c r="L16" s="711"/>
      <c r="M16" s="711"/>
      <c r="N16" s="711"/>
      <c r="O16" s="711"/>
      <c r="P16" s="711"/>
      <c r="Q16" s="711"/>
      <c r="R16" s="712"/>
    </row>
    <row r="17" spans="2:18">
      <c r="B17" s="710"/>
      <c r="C17" s="711"/>
      <c r="D17" s="711"/>
      <c r="E17" s="711"/>
      <c r="F17" s="711"/>
      <c r="G17" s="711"/>
      <c r="H17" s="711"/>
      <c r="I17" s="711"/>
      <c r="J17" s="711"/>
      <c r="K17" s="711"/>
      <c r="L17" s="711"/>
      <c r="M17" s="711"/>
      <c r="N17" s="711"/>
      <c r="O17" s="711"/>
      <c r="P17" s="711"/>
      <c r="Q17" s="711"/>
      <c r="R17" s="712"/>
    </row>
    <row r="18" spans="2:18" ht="15" thickBot="1">
      <c r="B18" s="713"/>
      <c r="C18" s="714"/>
      <c r="D18" s="714"/>
      <c r="E18" s="714"/>
      <c r="F18" s="714"/>
      <c r="G18" s="714"/>
      <c r="H18" s="714"/>
      <c r="I18" s="714"/>
      <c r="J18" s="714"/>
      <c r="K18" s="714"/>
      <c r="L18" s="714"/>
      <c r="M18" s="714"/>
      <c r="N18" s="714"/>
      <c r="O18" s="714"/>
      <c r="P18" s="714"/>
      <c r="Q18" s="714"/>
      <c r="R18" s="715"/>
    </row>
  </sheetData>
  <mergeCells count="3">
    <mergeCell ref="B5:R7"/>
    <mergeCell ref="B9:R18"/>
    <mergeCell ref="B1:R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F9360-C4DA-4B4B-B6A2-0F2F37D73ED0}">
  <sheetPr codeName="Sheet5">
    <tabColor theme="9" tint="0.39997558519241921"/>
  </sheetPr>
  <dimension ref="B1:R18"/>
  <sheetViews>
    <sheetView workbookViewId="0">
      <selection activeCell="B5" sqref="B5:R7"/>
    </sheetView>
  </sheetViews>
  <sheetFormatPr defaultRowHeight="14.25"/>
  <sheetData>
    <row r="1" spans="2:18" ht="15" customHeight="1">
      <c r="B1" s="530" t="s">
        <v>480</v>
      </c>
      <c r="C1" s="531"/>
      <c r="D1" s="531"/>
      <c r="E1" s="531"/>
      <c r="F1" s="531"/>
      <c r="G1" s="531"/>
      <c r="H1" s="531"/>
      <c r="I1" s="531"/>
      <c r="J1" s="531"/>
      <c r="K1" s="531"/>
      <c r="L1" s="531"/>
      <c r="M1" s="531"/>
      <c r="N1" s="531"/>
      <c r="O1" s="531"/>
      <c r="P1" s="531"/>
      <c r="Q1" s="531"/>
      <c r="R1" s="532"/>
    </row>
    <row r="2" spans="2:18" ht="15" customHeight="1">
      <c r="B2" s="533"/>
      <c r="C2" s="534"/>
      <c r="D2" s="534"/>
      <c r="E2" s="534"/>
      <c r="F2" s="534"/>
      <c r="G2" s="534"/>
      <c r="H2" s="534"/>
      <c r="I2" s="534"/>
      <c r="J2" s="534"/>
      <c r="K2" s="534"/>
      <c r="L2" s="534"/>
      <c r="M2" s="534"/>
      <c r="N2" s="534"/>
      <c r="O2" s="534"/>
      <c r="P2" s="534"/>
      <c r="Q2" s="534"/>
      <c r="R2" s="535"/>
    </row>
    <row r="3" spans="2:18" ht="18.600000000000001" customHeight="1" thickBot="1">
      <c r="B3" s="536"/>
      <c r="C3" s="537"/>
      <c r="D3" s="537"/>
      <c r="E3" s="537"/>
      <c r="F3" s="537"/>
      <c r="G3" s="537"/>
      <c r="H3" s="537"/>
      <c r="I3" s="537"/>
      <c r="J3" s="537"/>
      <c r="K3" s="537"/>
      <c r="L3" s="537"/>
      <c r="M3" s="537"/>
      <c r="N3" s="537"/>
      <c r="O3" s="537"/>
      <c r="P3" s="537"/>
      <c r="Q3" s="537"/>
      <c r="R3" s="538"/>
    </row>
    <row r="4" spans="2:18" ht="15" thickBot="1"/>
    <row r="5" spans="2:18">
      <c r="B5" s="698" t="s">
        <v>542</v>
      </c>
      <c r="C5" s="699"/>
      <c r="D5" s="699"/>
      <c r="E5" s="699"/>
      <c r="F5" s="699"/>
      <c r="G5" s="699"/>
      <c r="H5" s="699"/>
      <c r="I5" s="699"/>
      <c r="J5" s="699"/>
      <c r="K5" s="699"/>
      <c r="L5" s="699"/>
      <c r="M5" s="699"/>
      <c r="N5" s="699"/>
      <c r="O5" s="699"/>
      <c r="P5" s="699"/>
      <c r="Q5" s="699"/>
      <c r="R5" s="700"/>
    </row>
    <row r="6" spans="2:18">
      <c r="B6" s="701"/>
      <c r="C6" s="702"/>
      <c r="D6" s="702"/>
      <c r="E6" s="702"/>
      <c r="F6" s="702"/>
      <c r="G6" s="702"/>
      <c r="H6" s="702"/>
      <c r="I6" s="702"/>
      <c r="J6" s="702"/>
      <c r="K6" s="702"/>
      <c r="L6" s="702"/>
      <c r="M6" s="702"/>
      <c r="N6" s="702"/>
      <c r="O6" s="702"/>
      <c r="P6" s="702"/>
      <c r="Q6" s="702"/>
      <c r="R6" s="703"/>
    </row>
    <row r="7" spans="2:18" ht="15" thickBot="1">
      <c r="B7" s="704"/>
      <c r="C7" s="705"/>
      <c r="D7" s="705"/>
      <c r="E7" s="705"/>
      <c r="F7" s="705"/>
      <c r="G7" s="705"/>
      <c r="H7" s="705"/>
      <c r="I7" s="705"/>
      <c r="J7" s="705"/>
      <c r="K7" s="705"/>
      <c r="L7" s="705"/>
      <c r="M7" s="705"/>
      <c r="N7" s="705"/>
      <c r="O7" s="705"/>
      <c r="P7" s="705"/>
      <c r="Q7" s="705"/>
      <c r="R7" s="706"/>
    </row>
    <row r="8" spans="2:18" ht="15" thickBot="1"/>
    <row r="9" spans="2:18">
      <c r="B9" s="707"/>
      <c r="C9" s="708"/>
      <c r="D9" s="708"/>
      <c r="E9" s="708"/>
      <c r="F9" s="708"/>
      <c r="G9" s="708"/>
      <c r="H9" s="708"/>
      <c r="I9" s="708"/>
      <c r="J9" s="708"/>
      <c r="K9" s="708"/>
      <c r="L9" s="708"/>
      <c r="M9" s="708"/>
      <c r="N9" s="708"/>
      <c r="O9" s="708"/>
      <c r="P9" s="708"/>
      <c r="Q9" s="708"/>
      <c r="R9" s="709"/>
    </row>
    <row r="10" spans="2:18">
      <c r="B10" s="710"/>
      <c r="C10" s="711"/>
      <c r="D10" s="711"/>
      <c r="E10" s="711"/>
      <c r="F10" s="711"/>
      <c r="G10" s="711"/>
      <c r="H10" s="711"/>
      <c r="I10" s="711"/>
      <c r="J10" s="711"/>
      <c r="K10" s="711"/>
      <c r="L10" s="711"/>
      <c r="M10" s="711"/>
      <c r="N10" s="711"/>
      <c r="O10" s="711"/>
      <c r="P10" s="711"/>
      <c r="Q10" s="711"/>
      <c r="R10" s="712"/>
    </row>
    <row r="11" spans="2:18">
      <c r="B11" s="710"/>
      <c r="C11" s="711"/>
      <c r="D11" s="711"/>
      <c r="E11" s="711"/>
      <c r="F11" s="711"/>
      <c r="G11" s="711"/>
      <c r="H11" s="711"/>
      <c r="I11" s="711"/>
      <c r="J11" s="711"/>
      <c r="K11" s="711"/>
      <c r="L11" s="711"/>
      <c r="M11" s="711"/>
      <c r="N11" s="711"/>
      <c r="O11" s="711"/>
      <c r="P11" s="711"/>
      <c r="Q11" s="711"/>
      <c r="R11" s="712"/>
    </row>
    <row r="12" spans="2:18">
      <c r="B12" s="710"/>
      <c r="C12" s="711"/>
      <c r="D12" s="711"/>
      <c r="E12" s="711"/>
      <c r="F12" s="711"/>
      <c r="G12" s="711"/>
      <c r="H12" s="711"/>
      <c r="I12" s="711"/>
      <c r="J12" s="711"/>
      <c r="K12" s="711"/>
      <c r="L12" s="711"/>
      <c r="M12" s="711"/>
      <c r="N12" s="711"/>
      <c r="O12" s="711"/>
      <c r="P12" s="711"/>
      <c r="Q12" s="711"/>
      <c r="R12" s="712"/>
    </row>
    <row r="13" spans="2:18">
      <c r="B13" s="710"/>
      <c r="C13" s="711"/>
      <c r="D13" s="711"/>
      <c r="E13" s="711"/>
      <c r="F13" s="711"/>
      <c r="G13" s="711"/>
      <c r="H13" s="711"/>
      <c r="I13" s="711"/>
      <c r="J13" s="711"/>
      <c r="K13" s="711"/>
      <c r="L13" s="711"/>
      <c r="M13" s="711"/>
      <c r="N13" s="711"/>
      <c r="O13" s="711"/>
      <c r="P13" s="711"/>
      <c r="Q13" s="711"/>
      <c r="R13" s="712"/>
    </row>
    <row r="14" spans="2:18">
      <c r="B14" s="710"/>
      <c r="C14" s="711"/>
      <c r="D14" s="711"/>
      <c r="E14" s="711"/>
      <c r="F14" s="711"/>
      <c r="G14" s="711"/>
      <c r="H14" s="711"/>
      <c r="I14" s="711"/>
      <c r="J14" s="711"/>
      <c r="K14" s="711"/>
      <c r="L14" s="711"/>
      <c r="M14" s="711"/>
      <c r="N14" s="711"/>
      <c r="O14" s="711"/>
      <c r="P14" s="711"/>
      <c r="Q14" s="711"/>
      <c r="R14" s="712"/>
    </row>
    <row r="15" spans="2:18">
      <c r="B15" s="710"/>
      <c r="C15" s="711"/>
      <c r="D15" s="711"/>
      <c r="E15" s="711"/>
      <c r="F15" s="711"/>
      <c r="G15" s="711"/>
      <c r="H15" s="711"/>
      <c r="I15" s="711"/>
      <c r="J15" s="711"/>
      <c r="K15" s="711"/>
      <c r="L15" s="711"/>
      <c r="M15" s="711"/>
      <c r="N15" s="711"/>
      <c r="O15" s="711"/>
      <c r="P15" s="711"/>
      <c r="Q15" s="711"/>
      <c r="R15" s="712"/>
    </row>
    <row r="16" spans="2:18">
      <c r="B16" s="710"/>
      <c r="C16" s="711"/>
      <c r="D16" s="711"/>
      <c r="E16" s="711"/>
      <c r="F16" s="711"/>
      <c r="G16" s="711"/>
      <c r="H16" s="711"/>
      <c r="I16" s="711"/>
      <c r="J16" s="711"/>
      <c r="K16" s="711"/>
      <c r="L16" s="711"/>
      <c r="M16" s="711"/>
      <c r="N16" s="711"/>
      <c r="O16" s="711"/>
      <c r="P16" s="711"/>
      <c r="Q16" s="711"/>
      <c r="R16" s="712"/>
    </row>
    <row r="17" spans="2:18">
      <c r="B17" s="710"/>
      <c r="C17" s="711"/>
      <c r="D17" s="711"/>
      <c r="E17" s="711"/>
      <c r="F17" s="711"/>
      <c r="G17" s="711"/>
      <c r="H17" s="711"/>
      <c r="I17" s="711"/>
      <c r="J17" s="711"/>
      <c r="K17" s="711"/>
      <c r="L17" s="711"/>
      <c r="M17" s="711"/>
      <c r="N17" s="711"/>
      <c r="O17" s="711"/>
      <c r="P17" s="711"/>
      <c r="Q17" s="711"/>
      <c r="R17" s="712"/>
    </row>
    <row r="18" spans="2:18" ht="15" thickBot="1">
      <c r="B18" s="713"/>
      <c r="C18" s="714"/>
      <c r="D18" s="714"/>
      <c r="E18" s="714"/>
      <c r="F18" s="714"/>
      <c r="G18" s="714"/>
      <c r="H18" s="714"/>
      <c r="I18" s="714"/>
      <c r="J18" s="714"/>
      <c r="K18" s="714"/>
      <c r="L18" s="714"/>
      <c r="M18" s="714"/>
      <c r="N18" s="714"/>
      <c r="O18" s="714"/>
      <c r="P18" s="714"/>
      <c r="Q18" s="714"/>
      <c r="R18" s="715"/>
    </row>
  </sheetData>
  <mergeCells count="3">
    <mergeCell ref="B1:R3"/>
    <mergeCell ref="B5:R7"/>
    <mergeCell ref="B9:R1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0959E-76DB-46BB-B798-417A475DBC3C}">
  <sheetPr codeName="Sheet9">
    <tabColor theme="2" tint="-0.249977111117893"/>
  </sheetPr>
  <dimension ref="B1:R18"/>
  <sheetViews>
    <sheetView workbookViewId="0">
      <selection activeCell="B20" sqref="B20"/>
    </sheetView>
  </sheetViews>
  <sheetFormatPr defaultRowHeight="14.25"/>
  <sheetData>
    <row r="1" spans="2:18" ht="15" customHeight="1">
      <c r="B1" s="530" t="s">
        <v>541</v>
      </c>
      <c r="C1" s="531"/>
      <c r="D1" s="531"/>
      <c r="E1" s="531"/>
      <c r="F1" s="531"/>
      <c r="G1" s="531"/>
      <c r="H1" s="531"/>
      <c r="I1" s="531"/>
      <c r="J1" s="531"/>
      <c r="K1" s="531"/>
      <c r="L1" s="531"/>
      <c r="M1" s="531"/>
      <c r="N1" s="531"/>
      <c r="O1" s="531"/>
      <c r="P1" s="531"/>
      <c r="Q1" s="531"/>
      <c r="R1" s="532"/>
    </row>
    <row r="2" spans="2:18" ht="15" customHeight="1">
      <c r="B2" s="533"/>
      <c r="C2" s="534"/>
      <c r="D2" s="534"/>
      <c r="E2" s="534"/>
      <c r="F2" s="534"/>
      <c r="G2" s="534"/>
      <c r="H2" s="534"/>
      <c r="I2" s="534"/>
      <c r="J2" s="534"/>
      <c r="K2" s="534"/>
      <c r="L2" s="534"/>
      <c r="M2" s="534"/>
      <c r="N2" s="534"/>
      <c r="O2" s="534"/>
      <c r="P2" s="534"/>
      <c r="Q2" s="534"/>
      <c r="R2" s="535"/>
    </row>
    <row r="3" spans="2:18" ht="18.600000000000001" customHeight="1" thickBot="1">
      <c r="B3" s="536"/>
      <c r="C3" s="537"/>
      <c r="D3" s="537"/>
      <c r="E3" s="537"/>
      <c r="F3" s="537"/>
      <c r="G3" s="537"/>
      <c r="H3" s="537"/>
      <c r="I3" s="537"/>
      <c r="J3" s="537"/>
      <c r="K3" s="537"/>
      <c r="L3" s="537"/>
      <c r="M3" s="537"/>
      <c r="N3" s="537"/>
      <c r="O3" s="537"/>
      <c r="P3" s="537"/>
      <c r="Q3" s="537"/>
      <c r="R3" s="538"/>
    </row>
    <row r="4" spans="2:18" ht="15" thickBot="1"/>
    <row r="5" spans="2:18">
      <c r="B5" s="698" t="s">
        <v>544</v>
      </c>
      <c r="C5" s="699"/>
      <c r="D5" s="699"/>
      <c r="E5" s="699"/>
      <c r="F5" s="699"/>
      <c r="G5" s="699"/>
      <c r="H5" s="699"/>
      <c r="I5" s="699"/>
      <c r="J5" s="699"/>
      <c r="K5" s="699"/>
      <c r="L5" s="699"/>
      <c r="M5" s="699"/>
      <c r="N5" s="699"/>
      <c r="O5" s="699"/>
      <c r="P5" s="699"/>
      <c r="Q5" s="699"/>
      <c r="R5" s="700"/>
    </row>
    <row r="6" spans="2:18">
      <c r="B6" s="701"/>
      <c r="C6" s="702"/>
      <c r="D6" s="702"/>
      <c r="E6" s="702"/>
      <c r="F6" s="702"/>
      <c r="G6" s="702"/>
      <c r="H6" s="702"/>
      <c r="I6" s="702"/>
      <c r="J6" s="702"/>
      <c r="K6" s="702"/>
      <c r="L6" s="702"/>
      <c r="M6" s="702"/>
      <c r="N6" s="702"/>
      <c r="O6" s="702"/>
      <c r="P6" s="702"/>
      <c r="Q6" s="702"/>
      <c r="R6" s="703"/>
    </row>
    <row r="7" spans="2:18" ht="15" thickBot="1">
      <c r="B7" s="704"/>
      <c r="C7" s="705"/>
      <c r="D7" s="705"/>
      <c r="E7" s="705"/>
      <c r="F7" s="705"/>
      <c r="G7" s="705"/>
      <c r="H7" s="705"/>
      <c r="I7" s="705"/>
      <c r="J7" s="705"/>
      <c r="K7" s="705"/>
      <c r="L7" s="705"/>
      <c r="M7" s="705"/>
      <c r="N7" s="705"/>
      <c r="O7" s="705"/>
      <c r="P7" s="705"/>
      <c r="Q7" s="705"/>
      <c r="R7" s="706"/>
    </row>
    <row r="8" spans="2:18" ht="15" thickBot="1"/>
    <row r="9" spans="2:18">
      <c r="B9" s="707"/>
      <c r="C9" s="708"/>
      <c r="D9" s="708"/>
      <c r="E9" s="708"/>
      <c r="F9" s="708"/>
      <c r="G9" s="708"/>
      <c r="H9" s="708"/>
      <c r="I9" s="708"/>
      <c r="J9" s="708"/>
      <c r="K9" s="708"/>
      <c r="L9" s="708"/>
      <c r="M9" s="708"/>
      <c r="N9" s="708"/>
      <c r="O9" s="708"/>
      <c r="P9" s="708"/>
      <c r="Q9" s="708"/>
      <c r="R9" s="709"/>
    </row>
    <row r="10" spans="2:18">
      <c r="B10" s="710"/>
      <c r="C10" s="711"/>
      <c r="D10" s="711"/>
      <c r="E10" s="711"/>
      <c r="F10" s="711"/>
      <c r="G10" s="711"/>
      <c r="H10" s="711"/>
      <c r="I10" s="711"/>
      <c r="J10" s="711"/>
      <c r="K10" s="711"/>
      <c r="L10" s="711"/>
      <c r="M10" s="711"/>
      <c r="N10" s="711"/>
      <c r="O10" s="711"/>
      <c r="P10" s="711"/>
      <c r="Q10" s="711"/>
      <c r="R10" s="712"/>
    </row>
    <row r="11" spans="2:18">
      <c r="B11" s="710"/>
      <c r="C11" s="711"/>
      <c r="D11" s="711"/>
      <c r="E11" s="711"/>
      <c r="F11" s="711"/>
      <c r="G11" s="711"/>
      <c r="H11" s="711"/>
      <c r="I11" s="711"/>
      <c r="J11" s="711"/>
      <c r="K11" s="711"/>
      <c r="L11" s="711"/>
      <c r="M11" s="711"/>
      <c r="N11" s="711"/>
      <c r="O11" s="711"/>
      <c r="P11" s="711"/>
      <c r="Q11" s="711"/>
      <c r="R11" s="712"/>
    </row>
    <row r="12" spans="2:18">
      <c r="B12" s="710"/>
      <c r="C12" s="711"/>
      <c r="D12" s="711"/>
      <c r="E12" s="711"/>
      <c r="F12" s="711"/>
      <c r="G12" s="711"/>
      <c r="H12" s="711"/>
      <c r="I12" s="711"/>
      <c r="J12" s="711"/>
      <c r="K12" s="711"/>
      <c r="L12" s="711"/>
      <c r="M12" s="711"/>
      <c r="N12" s="711"/>
      <c r="O12" s="711"/>
      <c r="P12" s="711"/>
      <c r="Q12" s="711"/>
      <c r="R12" s="712"/>
    </row>
    <row r="13" spans="2:18">
      <c r="B13" s="710"/>
      <c r="C13" s="711"/>
      <c r="D13" s="711"/>
      <c r="E13" s="711"/>
      <c r="F13" s="711"/>
      <c r="G13" s="711"/>
      <c r="H13" s="711"/>
      <c r="I13" s="711"/>
      <c r="J13" s="711"/>
      <c r="K13" s="711"/>
      <c r="L13" s="711"/>
      <c r="M13" s="711"/>
      <c r="N13" s="711"/>
      <c r="O13" s="711"/>
      <c r="P13" s="711"/>
      <c r="Q13" s="711"/>
      <c r="R13" s="712"/>
    </row>
    <row r="14" spans="2:18">
      <c r="B14" s="710"/>
      <c r="C14" s="711"/>
      <c r="D14" s="711"/>
      <c r="E14" s="711"/>
      <c r="F14" s="711"/>
      <c r="G14" s="711"/>
      <c r="H14" s="711"/>
      <c r="I14" s="711"/>
      <c r="J14" s="711"/>
      <c r="K14" s="711"/>
      <c r="L14" s="711"/>
      <c r="M14" s="711"/>
      <c r="N14" s="711"/>
      <c r="O14" s="711"/>
      <c r="P14" s="711"/>
      <c r="Q14" s="711"/>
      <c r="R14" s="712"/>
    </row>
    <row r="15" spans="2:18">
      <c r="B15" s="710"/>
      <c r="C15" s="711"/>
      <c r="D15" s="711"/>
      <c r="E15" s="711"/>
      <c r="F15" s="711"/>
      <c r="G15" s="711"/>
      <c r="H15" s="711"/>
      <c r="I15" s="711"/>
      <c r="J15" s="711"/>
      <c r="K15" s="711"/>
      <c r="L15" s="711"/>
      <c r="M15" s="711"/>
      <c r="N15" s="711"/>
      <c r="O15" s="711"/>
      <c r="P15" s="711"/>
      <c r="Q15" s="711"/>
      <c r="R15" s="712"/>
    </row>
    <row r="16" spans="2:18">
      <c r="B16" s="710"/>
      <c r="C16" s="711"/>
      <c r="D16" s="711"/>
      <c r="E16" s="711"/>
      <c r="F16" s="711"/>
      <c r="G16" s="711"/>
      <c r="H16" s="711"/>
      <c r="I16" s="711"/>
      <c r="J16" s="711"/>
      <c r="K16" s="711"/>
      <c r="L16" s="711"/>
      <c r="M16" s="711"/>
      <c r="N16" s="711"/>
      <c r="O16" s="711"/>
      <c r="P16" s="711"/>
      <c r="Q16" s="711"/>
      <c r="R16" s="712"/>
    </row>
    <row r="17" spans="2:18">
      <c r="B17" s="710"/>
      <c r="C17" s="711"/>
      <c r="D17" s="711"/>
      <c r="E17" s="711"/>
      <c r="F17" s="711"/>
      <c r="G17" s="711"/>
      <c r="H17" s="711"/>
      <c r="I17" s="711"/>
      <c r="J17" s="711"/>
      <c r="K17" s="711"/>
      <c r="L17" s="711"/>
      <c r="M17" s="711"/>
      <c r="N17" s="711"/>
      <c r="O17" s="711"/>
      <c r="P17" s="711"/>
      <c r="Q17" s="711"/>
      <c r="R17" s="712"/>
    </row>
    <row r="18" spans="2:18" ht="15" thickBot="1">
      <c r="B18" s="713"/>
      <c r="C18" s="714"/>
      <c r="D18" s="714"/>
      <c r="E18" s="714"/>
      <c r="F18" s="714"/>
      <c r="G18" s="714"/>
      <c r="H18" s="714"/>
      <c r="I18" s="714"/>
      <c r="J18" s="714"/>
      <c r="K18" s="714"/>
      <c r="L18" s="714"/>
      <c r="M18" s="714"/>
      <c r="N18" s="714"/>
      <c r="O18" s="714"/>
      <c r="P18" s="714"/>
      <c r="Q18" s="714"/>
      <c r="R18" s="715"/>
    </row>
  </sheetData>
  <mergeCells count="3">
    <mergeCell ref="B1:R3"/>
    <mergeCell ref="B5:R7"/>
    <mergeCell ref="B9:R1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VIOLATION xmlns="d0cf6fed-1051-4f73-840d-1d10a945b0d0">FALSE</VIOLATIO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3B8A85DD15FC489E2BD4E6CAC809B4" ma:contentTypeVersion="7" ma:contentTypeDescription="Create a new document." ma:contentTypeScope="" ma:versionID="51aa07ce6185f86cf742cc2607543d33">
  <xsd:schema xmlns:xsd="http://www.w3.org/2001/XMLSchema" xmlns:xs="http://www.w3.org/2001/XMLSchema" xmlns:p="http://schemas.microsoft.com/office/2006/metadata/properties" xmlns:ns1="http://schemas.microsoft.com/sharepoint/v3" xmlns:ns2="d0cf6fed-1051-4f73-840d-1d10a945b0d0" targetNamespace="http://schemas.microsoft.com/office/2006/metadata/properties" ma:root="true" ma:fieldsID="9e488c66519b0c0bbe4a4dfc672d865d" ns1:_="" ns2:_="">
    <xsd:import namespace="http://schemas.microsoft.com/sharepoint/v3"/>
    <xsd:import namespace="d0cf6fed-1051-4f73-840d-1d10a945b0d0"/>
    <xsd:element name="properties">
      <xsd:complexType>
        <xsd:sequence>
          <xsd:element name="documentManagement">
            <xsd:complexType>
              <xsd:all>
                <xsd:element ref="ns1:_ip_UnifiedCompliancePolicyProperties" minOccurs="0"/>
                <xsd:element ref="ns1:_ip_UnifiedCompliancePolicyUIAction" minOccurs="0"/>
                <xsd:element ref="ns2:MediaServiceMetadata" minOccurs="0"/>
                <xsd:element ref="ns2:MediaServiceFastMetadata" minOccurs="0"/>
                <xsd:element ref="ns2:VIOL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cf6fed-1051-4f73-840d-1d10a945b0d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VIOLATION" ma:index="12" nillable="true" ma:displayName="VIOLATION" ma:internalName="VIOLATION">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51F568-CB4E-4E64-ADD1-3740F79BFA2F}">
  <ds:schemaRefs>
    <ds:schemaRef ds:uri="http://schemas.microsoft.com/office/2006/metadata/properties"/>
    <ds:schemaRef ds:uri="http://purl.org/dc/terms/"/>
    <ds:schemaRef ds:uri="http://schemas.microsoft.com/sharepoint/v3"/>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d0cf6fed-1051-4f73-840d-1d10a945b0d0"/>
    <ds:schemaRef ds:uri="http://www.w3.org/XML/1998/namespace"/>
    <ds:schemaRef ds:uri="http://purl.org/dc/dcmitype/"/>
  </ds:schemaRefs>
</ds:datastoreItem>
</file>

<file path=customXml/itemProps2.xml><?xml version="1.0" encoding="utf-8"?>
<ds:datastoreItem xmlns:ds="http://schemas.openxmlformats.org/officeDocument/2006/customXml" ds:itemID="{EA0A16DC-6798-4B0D-A023-EEF8B3B23A96}">
  <ds:schemaRefs>
    <ds:schemaRef ds:uri="http://schemas.microsoft.com/sharepoint/v3/contenttype/forms"/>
  </ds:schemaRefs>
</ds:datastoreItem>
</file>

<file path=customXml/itemProps3.xml><?xml version="1.0" encoding="utf-8"?>
<ds:datastoreItem xmlns:ds="http://schemas.openxmlformats.org/officeDocument/2006/customXml" ds:itemID="{A70D6BA9-EAF9-44AA-9581-BA2D75D436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0cf6fed-1051-4f73-840d-1d10a945b0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447dd6a-a4a1-440b-a6a3-9124ef1ee017}" enabled="1" method="Privileged" siteId="{7a18110d-ef9b-4274-acef-e62ab0fe28e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Export Marking</vt:lpstr>
      <vt:lpstr>1.1 CM</vt:lpstr>
      <vt:lpstr>1.2 PFD</vt:lpstr>
      <vt:lpstr>1.3 PFMEA</vt:lpstr>
      <vt:lpstr>1.3.1 PFMEA Scoring</vt:lpstr>
      <vt:lpstr>2. PCP</vt:lpstr>
      <vt:lpstr>3. MSA</vt:lpstr>
      <vt:lpstr>4. Capability</vt:lpstr>
      <vt:lpstr>5. Yield</vt:lpstr>
      <vt:lpstr>6. Evaluation Checklist</vt:lpstr>
      <vt:lpstr>PFMEA Requirements Table</vt:lpstr>
      <vt:lpstr>AP Scores</vt:lpstr>
      <vt:lpstr>Revision History</vt:lpstr>
      <vt:lpstr>Linked Items</vt:lpstr>
      <vt:lpstr>Original</vt:lpstr>
      <vt:lpstr>Revised</vt:lpstr>
    </vt:vector>
  </TitlesOfParts>
  <Manager/>
  <Company>United Technologies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PFMEA_Workbook</dc:title>
  <dc:subject/>
  <dc:creator>OpX MRL SW</dc:creator>
  <cp:keywords>Select Classification Level, Non Technical</cp:keywords>
  <dc:description/>
  <cp:lastModifiedBy>Werner, Kevin (USA)</cp:lastModifiedBy>
  <cp:revision/>
  <dcterms:created xsi:type="dcterms:W3CDTF">2018-05-28T20:11:03Z</dcterms:created>
  <dcterms:modified xsi:type="dcterms:W3CDTF">2026-02-12T19:07:41Z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c7d83c45-b4a9-4414-9a7c-708ca3e2b920</vt:lpwstr>
  </property>
  <property fmtid="{D5CDD505-2E9C-101B-9397-08002B2CF9AE}" pid="3" name="ContentTypeId">
    <vt:lpwstr>0x0101003D3B8A85DD15FC489E2BD4E6CAC809B4</vt:lpwstr>
  </property>
  <property fmtid="{D5CDD505-2E9C-101B-9397-08002B2CF9AE}" pid="4" name="UTCTechnicalDataKeyword">
    <vt:lpwstr>Non Technical</vt:lpwstr>
  </property>
  <property fmtid="{D5CDD505-2E9C-101B-9397-08002B2CF9AE}" pid="5" name="UTCTechnicalData">
    <vt:lpwstr>N</vt:lpwstr>
  </property>
  <property fmtid="{D5CDD505-2E9C-101B-9397-08002B2CF9AE}" pid="6" name="MSIP_Label_4447dd6a-a4a1-440b-a6a3-9124ef1ee017_Enabled">
    <vt:lpwstr>true</vt:lpwstr>
  </property>
  <property fmtid="{D5CDD505-2E9C-101B-9397-08002B2CF9AE}" pid="7" name="MSIP_Label_4447dd6a-a4a1-440b-a6a3-9124ef1ee017_SetDate">
    <vt:lpwstr>2021-11-19T18:14:45Z</vt:lpwstr>
  </property>
  <property fmtid="{D5CDD505-2E9C-101B-9397-08002B2CF9AE}" pid="8" name="MSIP_Label_4447dd6a-a4a1-440b-a6a3-9124ef1ee017_Method">
    <vt:lpwstr>Privileged</vt:lpwstr>
  </property>
  <property fmtid="{D5CDD505-2E9C-101B-9397-08002B2CF9AE}" pid="9" name="MSIP_Label_4447dd6a-a4a1-440b-a6a3-9124ef1ee017_Name">
    <vt:lpwstr>NO TECH DATA</vt:lpwstr>
  </property>
  <property fmtid="{D5CDD505-2E9C-101B-9397-08002B2CF9AE}" pid="10" name="MSIP_Label_4447dd6a-a4a1-440b-a6a3-9124ef1ee017_SiteId">
    <vt:lpwstr>7a18110d-ef9b-4274-acef-e62ab0fe28ed</vt:lpwstr>
  </property>
  <property fmtid="{D5CDD505-2E9C-101B-9397-08002B2CF9AE}" pid="11" name="MSIP_Label_4447dd6a-a4a1-440b-a6a3-9124ef1ee017_ActionId">
    <vt:lpwstr>ba3b1de4-82e0-45ee-8d0c-6e4bb12939d5</vt:lpwstr>
  </property>
  <property fmtid="{D5CDD505-2E9C-101B-9397-08002B2CF9AE}" pid="12" name="MSIP_Label_4447dd6a-a4a1-440b-a6a3-9124ef1ee017_ContentBits">
    <vt:lpwstr>0</vt:lpwstr>
  </property>
  <property fmtid="{D5CDD505-2E9C-101B-9397-08002B2CF9AE}" pid="13" name="SV_QUERY_LIST_4F35BF76-6C0D-4D9B-82B2-816C12CF3733">
    <vt:lpwstr>empty_477D106A-C0D6-4607-AEBD-E2C9D60EA279</vt:lpwstr>
  </property>
</Properties>
</file>