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rtxusers-my.sharepoint.us/personal/e10926849_adxuser_com/Documents/RTX Supplier quality/"/>
    </mc:Choice>
  </mc:AlternateContent>
  <xr:revisionPtr revIDLastSave="0" documentId="8_{A0D98BF0-123E-42C7-9EC0-F0CE979C7805}" xr6:coauthVersionLast="47" xr6:coauthVersionMax="47" xr10:uidLastSave="{00000000-0000-0000-0000-000000000000}"/>
  <bookViews>
    <workbookView xWindow="-28920" yWindow="-120" windowWidth="29040" windowHeight="15720" xr2:uid="{00000000-000D-0000-FFFF-FFFF00000000}"/>
  </bookViews>
  <sheets>
    <sheet name="PFMEA" sheetId="1" r:id="rId1"/>
    <sheet name="PFMEA Scoring Tables" sheetId="2" r:id="rId2"/>
    <sheet name="AP Scores"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123Graph_A" localSheetId="0" hidden="1">[1]DATA!#REF!</definedName>
    <definedName name="__123Graph_A" hidden="1">#REF!</definedName>
    <definedName name="__123Graph_B" localSheetId="0" hidden="1">[1]DATA!#REF!</definedName>
    <definedName name="__123Graph_B" hidden="1">#REF!</definedName>
    <definedName name="__123Graph_C" localSheetId="0" hidden="1">[1]DATA!#REF!</definedName>
    <definedName name="__123Graph_C" hidden="1">#REF!</definedName>
    <definedName name="__123Graph_LBL_B" localSheetId="0" hidden="1">[1]DATA!#REF!</definedName>
    <definedName name="__123Graph_LBL_B" hidden="1">#REF!</definedName>
    <definedName name="__123Graph_LBL_C" localSheetId="0" hidden="1">[1]DATA!#REF!</definedName>
    <definedName name="__123Graph_LBL_C" hidden="1">#REF!</definedName>
    <definedName name="__123Graph_X" localSheetId="0" hidden="1">[1]DATA!#REF!</definedName>
    <definedName name="__123Graph_X" hidden="1">#REF!</definedName>
    <definedName name="_1Cluster_Main_.Quit" localSheetId="0">[2]!'[Cluster Main].Quit'</definedName>
    <definedName name="_1Cluster_Main_.Quit">[2]!'[Cluster Main].Quit'</definedName>
    <definedName name="_xlnm._FilterDatabase" localSheetId="2" hidden="1">'AP Scores'!$A$1:$H$1002</definedName>
    <definedName name="_Key1" localSheetId="0" hidden="1">#REF!</definedName>
    <definedName name="_Key1" hidden="1">#REF!</definedName>
    <definedName name="_Sort" localSheetId="0" hidden="1">#REF!</definedName>
    <definedName name="_Sort" hidden="1">#REF!</definedName>
    <definedName name="A_1" localSheetId="0">'[1]Gauge R_R'!$C$97:$C$106</definedName>
    <definedName name="A_1">#REF!</definedName>
    <definedName name="A_2" localSheetId="0">'[1]Gauge R_R'!$D$97:$D$106</definedName>
    <definedName name="A_2">#REF!</definedName>
    <definedName name="A_3" localSheetId="0">'[1]Gauge R_R'!$E$97:$E$106</definedName>
    <definedName name="A_3">#REF!</definedName>
    <definedName name="A_R" localSheetId="0">#REF!</definedName>
    <definedName name="A_R">#REF!</definedName>
    <definedName name="aa" hidden="1">#REF!</definedName>
    <definedName name="AAA" localSheetId="0">'[1]Gauge R_R'!$C$97:$E$106</definedName>
    <definedName name="AAA">#REF!</definedName>
    <definedName name="avaragescore">'[3]Front page'!$P$17:$Q$19</definedName>
    <definedName name="averagescore">'[3]Front page'!$P$17:$Q$19</definedName>
    <definedName name="B_1" localSheetId="0">'[1]Gauge R_R'!$G$97:$G$106</definedName>
    <definedName name="B_1">#REF!</definedName>
    <definedName name="B_2" localSheetId="0">'[1]Gauge R_R'!$H$97:$H$106</definedName>
    <definedName name="B_2">#REF!</definedName>
    <definedName name="B_3" localSheetId="0">'[1]Gauge R_R'!$I$97:$I$106</definedName>
    <definedName name="B_3">#REF!</definedName>
    <definedName name="B_4">'[4]Gauge R_R'!$I$97:$I$106</definedName>
    <definedName name="BBB" localSheetId="0">'[1]Gauge R_R'!$G$97:$I$106</definedName>
    <definedName name="BBB">#REF!</definedName>
    <definedName name="blanc" localSheetId="0">'[1]Gauge R_R'!$C$35</definedName>
    <definedName name="blanc">#REF!</definedName>
    <definedName name="bob" hidden="1">#REF!</definedName>
    <definedName name="C_1" localSheetId="0">'[1]Gauge R_R'!$K$97:$K$106</definedName>
    <definedName name="C_1">#REF!</definedName>
    <definedName name="C_2" localSheetId="0">'[1]Gauge R_R'!$L$97:$L$106</definedName>
    <definedName name="C_2">#REF!</definedName>
    <definedName name="C_3" localSheetId="0">'[1]Gauge R_R'!$M$97:$M$106</definedName>
    <definedName name="C_3">#REF!</definedName>
    <definedName name="CAPABILITÉ" localSheetId="0">'[1]Gauge R_R'!$J$49</definedName>
    <definedName name="CAPABILITÉ">#REF!</definedName>
    <definedName name="CCC" localSheetId="0">'[1]Gauge R_R'!$K$97:$M$106</definedName>
    <definedName name="CCC">#REF!</definedName>
    <definedName name="Cpk_LCLX" localSheetId="0">#REF!:OFFSET(#REF!,COUNTA(#REF!)-1,0)</definedName>
    <definedName name="Cpk_LCLX">#REF!:OFFSET(#REF!,COUNTA(#REF!)-1,0)</definedName>
    <definedName name="Cpk_Mean" localSheetId="0">#REF!:OFFSET(#REF!,COUNTA(#REF!)-1,0)</definedName>
    <definedName name="Cpk_Mean">#REF!:OFFSET(#REF!,COUNTA(#REF!)-1,0)</definedName>
    <definedName name="Cpk_NumDataPoints" localSheetId="0">#REF!:OFFSET(#REF!,COUNTA(#REF!)-1,0)</definedName>
    <definedName name="Cpk_NumDataPoints">#REF!:OFFSET(#REF!,COUNTA(#REF!)-1,0)</definedName>
    <definedName name="Cpk_RangeAverage" localSheetId="0">#REF!:OFFSET(#REF!,COUNTA(#REF!)-1,0)</definedName>
    <definedName name="Cpk_RangeAverage">#REF!:OFFSET(#REF!,COUNTA(#REF!)-1,0)</definedName>
    <definedName name="Cpk_TestValue" localSheetId="0">#REF!:OFFSET(#REF!,COUNTA(#REF!)-1,0)</definedName>
    <definedName name="Cpk_TestValue">#REF!:OFFSET(#REF!,COUNTA(#REF!)-1,0)</definedName>
    <definedName name="Cpk_UCLR" localSheetId="0">#REF!:OFFSET(#REF!,COUNTA(#REF!)-1,0)</definedName>
    <definedName name="Cpk_UCLR">#REF!:OFFSET(#REF!,COUNTA(#REF!)-1,0)</definedName>
    <definedName name="Cpk_UCLX" localSheetId="0">#REF!:OFFSET(#REF!,COUNTA(#REF!)-1,0)</definedName>
    <definedName name="Cpk_UCLX">#REF!:OFFSET(#REF!,COUNTA(#REF!)-1,0)</definedName>
    <definedName name="Cpk_XmR" localSheetId="0">#REF!:OFFSET(#REF!,COUNTA(#REF!)-1,0)</definedName>
    <definedName name="Cpk_XmR">#REF!:OFFSET(#REF!,COUNTA(#REF!)-1,0)</definedName>
    <definedName name="d0n2" localSheetId="0">'[1]Gauge R_R'!$I$57</definedName>
    <definedName name="d0n2">#REF!</definedName>
    <definedName name="d0n3" localSheetId="0">'[1]Gauge R_R'!$I$58</definedName>
    <definedName name="d0n3">#REF!</definedName>
    <definedName name="d2n2" localSheetId="0">'[1]Gauge R_R'!$H$57</definedName>
    <definedName name="d2n2">#REF!</definedName>
    <definedName name="d2n3" localSheetId="0">'[1]Gauge R_R'!$H$58</definedName>
    <definedName name="d2n3">#REF!</definedName>
    <definedName name="D4n2" localSheetId="0">'[1]Gauge R_R'!$G$57</definedName>
    <definedName name="D4n2">#REF!</definedName>
    <definedName name="D4n3" localSheetId="0">'[1]Gauge R_R'!$G$58</definedName>
    <definedName name="D4n3">#REF!</definedName>
    <definedName name="Data" localSheetId="0">#REF!</definedName>
    <definedName name="Data">#REF!</definedName>
    <definedName name="data_1" localSheetId="0">#REF!</definedName>
    <definedName name="data_1">#REF!</definedName>
    <definedName name="Date">#REF!</definedName>
    <definedName name="DET" localSheetId="0">#REF!</definedName>
    <definedName name="DET">#REF!</definedName>
    <definedName name="données" localSheetId="0">'[1]Gauge R_R'!$C$97:$E$106,'[1]Gauge R_R'!$G$97:$I$106,'[1]Gauge R_R'!$K$97:$M$106</definedName>
    <definedName name="données">#REF!,#REF!,#REF!</definedName>
    <definedName name="ESSAI" localSheetId="0">'[1]Gauge R_R'!#REF!</definedName>
    <definedName name="ESSAI">#REF!</definedName>
    <definedName name="H_AP">#REF!</definedName>
    <definedName name="HTML_CodePage" hidden="1">1252</definedName>
    <definedName name="HTML_Control" localSheetId="2" hidden="1">{"'Ctrl Plan'!$A$2:$M$23"}</definedName>
    <definedName name="HTML_Control" localSheetId="0" hidden="1">{"'Ctrl Plan'!$A$2:$M$23"}</definedName>
    <definedName name="HTML_Control" hidden="1">{"'Ctrl Plan'!$A$2:$M$23"}</definedName>
    <definedName name="HTML_Description" hidden="1">""</definedName>
    <definedName name="HTML_Email" hidden="1">""</definedName>
    <definedName name="HTML_Header" hidden="1">"Ctrl Plan"</definedName>
    <definedName name="HTML_LastUpdate" hidden="1">"05/03/2004"</definedName>
    <definedName name="HTML_LineAfter" hidden="1">FALSE</definedName>
    <definedName name="HTML_LineBefore" hidden="1">FALSE</definedName>
    <definedName name="HTML_Name" hidden="1">"Randall Hein"</definedName>
    <definedName name="HTML_OBDlg2" hidden="1">TRUE</definedName>
    <definedName name="HTML_OBDlg4" hidden="1">TRUE</definedName>
    <definedName name="HTML_OS" hidden="1">0</definedName>
    <definedName name="HTML_PathFile" hidden="1">"U:\Hein, Randy\0 Projects-Misc\0-FMEA-NEW PPAP\MyHTML.htm"</definedName>
    <definedName name="HTML_Title" hidden="1">"G-FM100-A-Fitting-Machined-5-3-04"</definedName>
    <definedName name="Impact" localSheetId="0">#REF!</definedName>
    <definedName name="Impact">#REF!</definedName>
    <definedName name="KC">[5]Sheet1!$B$18:$B$19</definedName>
    <definedName name="L_AP">#REF!</definedName>
    <definedName name="M_AP">#REF!</definedName>
    <definedName name="Maturity" localSheetId="0">#REF!</definedName>
    <definedName name="Maturity">#REF!</definedName>
    <definedName name="MRL">#REF!</definedName>
    <definedName name="NEW" localSheetId="0">#REF!</definedName>
    <definedName name="NEW">#REF!</definedName>
    <definedName name="newest" localSheetId="0">#REF!</definedName>
    <definedName name="newest">#REF!</definedName>
    <definedName name="OCC" localSheetId="0">#REF!</definedName>
    <definedName name="OCC">#REF!</definedName>
    <definedName name="Options">'[6]M1 - Process List'!$AM$6:$AM$9</definedName>
    <definedName name="PD" localSheetId="0">#REF!</definedName>
    <definedName name="PD">#REF!</definedName>
    <definedName name="Percent_Cumul" localSheetId="0">#REF!</definedName>
    <definedName name="Percent_Cumul">#REF!</definedName>
    <definedName name="PO" localSheetId="0">#REF!</definedName>
    <definedName name="PO">#REF!</definedName>
    <definedName name="_xlnm.Print_Area" localSheetId="0">PFMEA!$A$1:$AL$64</definedName>
    <definedName name="Print_Area_MI" localSheetId="0">#REF!</definedName>
    <definedName name="Print_Area_MI">#REF!</definedName>
    <definedName name="_xlnm.Print_Titles">#REF!</definedName>
    <definedName name="print_titles2">'[7] Common Info Page'!$A$1:$IV$8</definedName>
    <definedName name="print_titles3">'[7] Common Info Page'!$A$1:$IV$8</definedName>
    <definedName name="print_titles4">'[7] Common Info Page'!$A$1:$IV$8</definedName>
    <definedName name="Process" localSheetId="0">#REF!</definedName>
    <definedName name="Process">#REF!</definedName>
    <definedName name="Processes">'[8]Total Verified Findings'!$AD$7:$AD$28</definedName>
    <definedName name="PS" localSheetId="0">#REF!</definedName>
    <definedName name="PS">#REF!</definedName>
    <definedName name="R_1" localSheetId="0">'[1]Gauge R_R'!$C$36</definedName>
    <definedName name="R_1">#REF!</definedName>
    <definedName name="Ranking" localSheetId="0">#REF!</definedName>
    <definedName name="Ranking">#REF!</definedName>
    <definedName name="Role">#REF!</definedName>
    <definedName name="Role2">#REF!</definedName>
    <definedName name="RPN">#REF!</definedName>
    <definedName name="RPN_Sorted" localSheetId="0">#REF!</definedName>
    <definedName name="RPN_Sorted">#REF!</definedName>
    <definedName name="RRTYPE">'[5]10 - MSA'!$S$53:$S$56</definedName>
    <definedName name="sceromfgeq" localSheetId="0">#REF!</definedName>
    <definedName name="sceromfgeq">#REF!</definedName>
    <definedName name="scopetpm" localSheetId="0">#REF!</definedName>
    <definedName name="scopetpm">#REF!</definedName>
    <definedName name="Score" localSheetId="2">#REF!</definedName>
    <definedName name="score">[3]MOS!$K$25:$L$26</definedName>
    <definedName name="score2">[3]MOS!$K$25:$N$26</definedName>
    <definedName name="scoregauge" localSheetId="0">[3]Gauging!#REF!</definedName>
    <definedName name="scoregauge">[3]Gauging!#REF!</definedName>
    <definedName name="scoregauging">[3]Gauging!$L$15:$O$16</definedName>
    <definedName name="scoremfgeq" localSheetId="0">#REF!</definedName>
    <definedName name="scoremfgeq">#REF!</definedName>
    <definedName name="scoremos">[3]MOS!$L$18:$O$19</definedName>
    <definedName name="scorerd">'[3]KPC-M'!$L$12:$O$13</definedName>
    <definedName name="scoretool">[3]Tooling!$L$16:$O$17</definedName>
    <definedName name="scoretpm" localSheetId="0">#REF!</definedName>
    <definedName name="scoretpm">#REF!</definedName>
    <definedName name="SEV" localSheetId="0">#REF!</definedName>
    <definedName name="SEV">#REF!</definedName>
    <definedName name="SortFodder" localSheetId="0">#REF!</definedName>
    <definedName name="SortFodder">#REF!</definedName>
    <definedName name="Step2">#REF!</definedName>
    <definedName name="Step3">#REF!</definedName>
    <definedName name="Step4">#REF!</definedName>
    <definedName name="Step5">#REF!</definedName>
    <definedName name="Target">#REF!</definedName>
    <definedName name="TITLE">'[7] Common Info Page'!$A$1:$IV$8</definedName>
    <definedName name="TOLÉRANCE" localSheetId="0">'[1]Gauge R_R'!$J$48</definedName>
    <definedName name="TOLÉRANCE">#REF!</definedName>
    <definedName name="UCLR" localSheetId="0">'[1]Gauge R_R'!$F$36</definedName>
    <definedName name="UCLR">#REF!</definedName>
    <definedName name="unité" localSheetId="0">'[1]Gauge R_R'!$E$9</definedName>
    <definedName name="unité">#REF!</definedName>
    <definedName name="Updated">#REF!</definedName>
    <definedName name="utile_1" localSheetId="0">'[1]Gauge R_R'!$D$46:$M$46,'[1]Gauge R_R'!$D$49:$M$49,'[1]Gauge R_R'!$D$52:$M$52</definedName>
    <definedName name="utile_1">#REF!,#REF!,#REF!</definedName>
    <definedName name="wrn.alex01." hidden="1">{#N/A,#N/A,TRUE,"Sheet2"}</definedName>
    <definedName name="ZONE_INVISIBLE" localSheetId="0">#REF!</definedName>
    <definedName name="ZONE_INVISI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0" i="1" l="1"/>
  <c r="AL59" i="1"/>
  <c r="AL58" i="1"/>
  <c r="AL57" i="1"/>
  <c r="AL56" i="1"/>
  <c r="AL55" i="1"/>
  <c r="AL54" i="1"/>
  <c r="AL53" i="1"/>
  <c r="AL52" i="1"/>
  <c r="AL51" i="1"/>
  <c r="AL50" i="1"/>
  <c r="AL49" i="1"/>
  <c r="AL48" i="1"/>
  <c r="AL47" i="1"/>
  <c r="AL46" i="1"/>
  <c r="AL45" i="1"/>
  <c r="AL44" i="1"/>
  <c r="AL43" i="1"/>
  <c r="AL42" i="1"/>
  <c r="AL41" i="1"/>
  <c r="AL40" i="1"/>
  <c r="AL39" i="1"/>
  <c r="AL38" i="1"/>
  <c r="AL37" i="1"/>
  <c r="AL36" i="1"/>
  <c r="AL35" i="1"/>
  <c r="AL34" i="1"/>
  <c r="AL33" i="1"/>
  <c r="AL32" i="1"/>
  <c r="AL31" i="1"/>
  <c r="AL30" i="1"/>
  <c r="AL29" i="1"/>
  <c r="AL28" i="1"/>
  <c r="AL27" i="1"/>
  <c r="AL26" i="1"/>
  <c r="AL25" i="1"/>
  <c r="AL24" i="1"/>
  <c r="AL23" i="1"/>
  <c r="AL22" i="1"/>
  <c r="AL21" i="1"/>
  <c r="AL20" i="1"/>
  <c r="AL19" i="1"/>
  <c r="AL18" i="1"/>
  <c r="AL17" i="1"/>
  <c r="AL16" i="1"/>
  <c r="AL15" i="1"/>
  <c r="AL14" i="1"/>
  <c r="AC60" i="1"/>
  <c r="AC59" i="1"/>
  <c r="AC58" i="1"/>
  <c r="AC57" i="1"/>
  <c r="AC56" i="1"/>
  <c r="AC55" i="1"/>
  <c r="AC54" i="1"/>
  <c r="AC53" i="1"/>
  <c r="AC52" i="1"/>
  <c r="AC51" i="1"/>
  <c r="AC50" i="1"/>
  <c r="AC49" i="1"/>
  <c r="AC48" i="1"/>
  <c r="AC47" i="1"/>
  <c r="AC46" i="1"/>
  <c r="AC45" i="1"/>
  <c r="AC44" i="1"/>
  <c r="AC43" i="1"/>
  <c r="AC42" i="1"/>
  <c r="AC41" i="1"/>
  <c r="AC40"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AK29" i="1"/>
  <c r="AK60" i="1"/>
  <c r="AJ60" i="1"/>
  <c r="AK59" i="1"/>
  <c r="AJ59" i="1"/>
  <c r="AK58" i="1"/>
  <c r="AJ58" i="1"/>
  <c r="AK57" i="1"/>
  <c r="AJ57" i="1"/>
  <c r="AK56" i="1"/>
  <c r="AJ56" i="1"/>
  <c r="AK55" i="1"/>
  <c r="AJ55" i="1"/>
  <c r="AK54" i="1"/>
  <c r="AJ54" i="1"/>
  <c r="AK53" i="1"/>
  <c r="AJ53" i="1"/>
  <c r="AK52" i="1"/>
  <c r="AJ52" i="1"/>
  <c r="AK51" i="1"/>
  <c r="AJ51" i="1"/>
  <c r="AK50" i="1"/>
  <c r="AJ50" i="1"/>
  <c r="AK49" i="1"/>
  <c r="AJ49" i="1"/>
  <c r="AK48" i="1"/>
  <c r="AJ48" i="1"/>
  <c r="AK47" i="1"/>
  <c r="AJ47" i="1"/>
  <c r="AK46" i="1"/>
  <c r="AJ46" i="1"/>
  <c r="AK45" i="1"/>
  <c r="AJ45" i="1"/>
  <c r="AK44" i="1"/>
  <c r="AJ44" i="1"/>
  <c r="AK43" i="1"/>
  <c r="AJ43" i="1"/>
  <c r="AK42" i="1"/>
  <c r="AJ42" i="1"/>
  <c r="AK41" i="1"/>
  <c r="AJ41" i="1"/>
  <c r="AK40" i="1"/>
  <c r="AJ40" i="1"/>
  <c r="AK39" i="1"/>
  <c r="AJ39" i="1"/>
  <c r="AK38" i="1"/>
  <c r="AJ38" i="1"/>
  <c r="AK37" i="1"/>
  <c r="AJ37" i="1"/>
  <c r="AK36" i="1"/>
  <c r="AJ36" i="1"/>
  <c r="AK35" i="1"/>
  <c r="AJ35" i="1"/>
  <c r="AK34" i="1"/>
  <c r="AJ34" i="1"/>
  <c r="AK33" i="1"/>
  <c r="AJ33" i="1"/>
  <c r="AK32" i="1"/>
  <c r="AJ32" i="1"/>
  <c r="AK31" i="1"/>
  <c r="AJ31" i="1"/>
  <c r="AK30" i="1"/>
  <c r="AJ30" i="1"/>
  <c r="AJ29" i="1"/>
  <c r="AK28" i="1"/>
  <c r="AJ28" i="1"/>
  <c r="AK27" i="1"/>
  <c r="AJ27" i="1"/>
  <c r="AK26" i="1"/>
  <c r="AJ26" i="1"/>
  <c r="AK25" i="1"/>
  <c r="AJ25" i="1"/>
  <c r="AK24" i="1"/>
  <c r="AJ24" i="1"/>
  <c r="AK23" i="1"/>
  <c r="AJ23" i="1"/>
  <c r="AK22" i="1"/>
  <c r="AJ22" i="1"/>
  <c r="AK21" i="1"/>
  <c r="AJ21" i="1"/>
  <c r="AK20" i="1"/>
  <c r="AJ20" i="1"/>
  <c r="AK19" i="1"/>
  <c r="AJ19" i="1"/>
  <c r="AK18" i="1"/>
  <c r="AJ18" i="1"/>
  <c r="AK17" i="1"/>
  <c r="AJ17" i="1"/>
  <c r="AK16" i="1"/>
  <c r="AJ16" i="1"/>
  <c r="AK15" i="1"/>
  <c r="AJ15" i="1"/>
  <c r="AK14" i="1"/>
  <c r="AJ14" i="1"/>
  <c r="AB54" i="1"/>
  <c r="AB53" i="1"/>
  <c r="AB52" i="1"/>
  <c r="AB51" i="1"/>
  <c r="AB50" i="1"/>
  <c r="AB49" i="1"/>
  <c r="AB43" i="1"/>
  <c r="AB41" i="1"/>
  <c r="AB31" i="1"/>
  <c r="AB30" i="1"/>
  <c r="AB29" i="1"/>
  <c r="AB28" i="1"/>
  <c r="AB19" i="1"/>
  <c r="AB18" i="1"/>
  <c r="AB17" i="1"/>
  <c r="AB16" i="1"/>
  <c r="AB15" i="1"/>
  <c r="AB14" i="1"/>
  <c r="AB13" i="1"/>
  <c r="W11" i="1"/>
  <c r="AA11" i="1" s="1"/>
  <c r="AA55" i="1"/>
  <c r="AA54" i="1"/>
  <c r="AA53" i="1"/>
  <c r="AA52" i="1"/>
  <c r="AA43" i="1"/>
  <c r="AA41" i="1"/>
  <c r="AA31" i="1"/>
  <c r="AA30" i="1"/>
  <c r="AA29" i="1"/>
  <c r="AA28" i="1"/>
  <c r="AA22" i="1"/>
  <c r="AA21" i="1"/>
  <c r="AA19" i="1"/>
  <c r="AA17" i="1"/>
  <c r="AA16" i="1"/>
  <c r="Z55" i="1"/>
  <c r="Z54" i="1"/>
  <c r="Z53" i="1"/>
  <c r="Z46" i="1"/>
  <c r="Z42" i="1"/>
  <c r="Z41" i="1"/>
  <c r="Z31" i="1"/>
  <c r="Z30" i="1"/>
  <c r="Z29" i="1"/>
  <c r="Z22" i="1"/>
  <c r="Z18" i="1"/>
  <c r="Z17" i="1"/>
  <c r="AI52" i="1"/>
  <c r="AI40" i="1"/>
  <c r="AI32" i="1"/>
  <c r="AI16" i="1"/>
  <c r="AF60" i="1"/>
  <c r="AI60" i="1" s="1"/>
  <c r="AF59" i="1"/>
  <c r="AI59" i="1" s="1"/>
  <c r="AF58" i="1"/>
  <c r="AI58" i="1" s="1"/>
  <c r="AF57" i="1"/>
  <c r="AI57" i="1" s="1"/>
  <c r="AF56" i="1"/>
  <c r="AI56" i="1" s="1"/>
  <c r="AF55" i="1"/>
  <c r="AI55" i="1" s="1"/>
  <c r="AF54" i="1"/>
  <c r="AI54" i="1" s="1"/>
  <c r="AF53" i="1"/>
  <c r="AI53" i="1" s="1"/>
  <c r="AF52" i="1"/>
  <c r="AF51" i="1"/>
  <c r="AI51" i="1" s="1"/>
  <c r="AF50" i="1"/>
  <c r="AI50" i="1" s="1"/>
  <c r="AF49" i="1"/>
  <c r="AI49" i="1" s="1"/>
  <c r="AF48" i="1"/>
  <c r="AI48" i="1" s="1"/>
  <c r="AF47" i="1"/>
  <c r="AI47" i="1" s="1"/>
  <c r="AF46" i="1"/>
  <c r="AI46" i="1" s="1"/>
  <c r="AF45" i="1"/>
  <c r="AI45" i="1" s="1"/>
  <c r="AF44" i="1"/>
  <c r="AI44" i="1" s="1"/>
  <c r="AF43" i="1"/>
  <c r="AI43" i="1" s="1"/>
  <c r="AF42" i="1"/>
  <c r="AI42" i="1" s="1"/>
  <c r="AF41" i="1"/>
  <c r="AI41" i="1" s="1"/>
  <c r="AF40" i="1"/>
  <c r="AF39" i="1"/>
  <c r="AI39" i="1" s="1"/>
  <c r="AF38" i="1"/>
  <c r="AI38" i="1" s="1"/>
  <c r="AF37" i="1"/>
  <c r="AI37" i="1" s="1"/>
  <c r="AF36" i="1"/>
  <c r="AI36" i="1" s="1"/>
  <c r="AF35" i="1"/>
  <c r="AI35" i="1" s="1"/>
  <c r="AF34" i="1"/>
  <c r="AI34" i="1" s="1"/>
  <c r="AF33" i="1"/>
  <c r="AI33" i="1" s="1"/>
  <c r="AF32" i="1"/>
  <c r="AF31" i="1"/>
  <c r="AI31" i="1" s="1"/>
  <c r="AF30" i="1"/>
  <c r="AI30" i="1" s="1"/>
  <c r="AF29" i="1"/>
  <c r="AI29" i="1" s="1"/>
  <c r="AF28" i="1"/>
  <c r="AI28" i="1" s="1"/>
  <c r="AF27" i="1"/>
  <c r="AI27" i="1" s="1"/>
  <c r="AF26" i="1"/>
  <c r="AI26" i="1" s="1"/>
  <c r="AF25" i="1"/>
  <c r="AI25" i="1" s="1"/>
  <c r="AF24" i="1"/>
  <c r="AI24" i="1" s="1"/>
  <c r="AF23" i="1"/>
  <c r="AI23" i="1" s="1"/>
  <c r="AF22" i="1"/>
  <c r="AI22" i="1" s="1"/>
  <c r="AF21" i="1"/>
  <c r="AI21" i="1" s="1"/>
  <c r="AF20" i="1"/>
  <c r="AI20" i="1" s="1"/>
  <c r="AF19" i="1"/>
  <c r="AI19" i="1" s="1"/>
  <c r="AF18" i="1"/>
  <c r="AI18" i="1" s="1"/>
  <c r="AF17" i="1"/>
  <c r="AI17" i="1" s="1"/>
  <c r="AF16" i="1"/>
  <c r="AF15" i="1"/>
  <c r="AI15" i="1" s="1"/>
  <c r="AF14" i="1"/>
  <c r="AI14" i="1" s="1"/>
  <c r="AF13" i="1"/>
  <c r="AI13" i="1" s="1"/>
  <c r="AF12" i="1"/>
  <c r="AI12" i="1" s="1"/>
  <c r="AF11" i="1"/>
  <c r="AI11" i="1" s="1"/>
  <c r="W60" i="1"/>
  <c r="AB60" i="1" s="1"/>
  <c r="W59" i="1"/>
  <c r="AB59" i="1" s="1"/>
  <c r="W58" i="1"/>
  <c r="AB58" i="1" s="1"/>
  <c r="W57" i="1"/>
  <c r="Z57" i="1" s="1"/>
  <c r="W56" i="1"/>
  <c r="AB56" i="1" s="1"/>
  <c r="W55" i="1"/>
  <c r="AB55" i="1" s="1"/>
  <c r="W54" i="1"/>
  <c r="W53" i="1"/>
  <c r="W52" i="1"/>
  <c r="Z52" i="1" s="1"/>
  <c r="W51" i="1"/>
  <c r="AA51" i="1" s="1"/>
  <c r="W50" i="1"/>
  <c r="Z50" i="1" s="1"/>
  <c r="W49" i="1"/>
  <c r="AA49" i="1" s="1"/>
  <c r="W48" i="1"/>
  <c r="AB48" i="1" s="1"/>
  <c r="W47" i="1"/>
  <c r="AB47" i="1" s="1"/>
  <c r="W46" i="1"/>
  <c r="AA46" i="1" s="1"/>
  <c r="W45" i="1"/>
  <c r="Z45" i="1" s="1"/>
  <c r="W44" i="1"/>
  <c r="AB44" i="1" s="1"/>
  <c r="W43" i="1"/>
  <c r="Z43" i="1" s="1"/>
  <c r="W42" i="1"/>
  <c r="AB42" i="1" s="1"/>
  <c r="W41" i="1"/>
  <c r="W40" i="1"/>
  <c r="Z40" i="1" s="1"/>
  <c r="W39" i="1"/>
  <c r="AA39" i="1" s="1"/>
  <c r="W38" i="1"/>
  <c r="AA38" i="1" s="1"/>
  <c r="W37" i="1"/>
  <c r="AA37" i="1" s="1"/>
  <c r="W36" i="1"/>
  <c r="AB36" i="1" s="1"/>
  <c r="W35" i="1"/>
  <c r="AB35" i="1" s="1"/>
  <c r="W34" i="1"/>
  <c r="AA34" i="1" s="1"/>
  <c r="W33" i="1"/>
  <c r="AA33" i="1" s="1"/>
  <c r="W32" i="1"/>
  <c r="AB32" i="1" s="1"/>
  <c r="W31" i="1"/>
  <c r="W30" i="1"/>
  <c r="W29" i="1"/>
  <c r="W28" i="1"/>
  <c r="Z28" i="1" s="1"/>
  <c r="W27" i="1"/>
  <c r="AA27" i="1" s="1"/>
  <c r="W26" i="1"/>
  <c r="Z26" i="1" s="1"/>
  <c r="W25" i="1"/>
  <c r="AA25" i="1" s="1"/>
  <c r="W24" i="1"/>
  <c r="AB24" i="1" s="1"/>
  <c r="W23" i="1"/>
  <c r="AB23" i="1" s="1"/>
  <c r="W22" i="1"/>
  <c r="AB22" i="1" s="1"/>
  <c r="W21" i="1"/>
  <c r="Z21" i="1" s="1"/>
  <c r="W20" i="1"/>
  <c r="AB20" i="1" s="1"/>
  <c r="W19" i="1"/>
  <c r="Z19" i="1" s="1"/>
  <c r="W18" i="1"/>
  <c r="AA18" i="1" s="1"/>
  <c r="W17" i="1"/>
  <c r="W16" i="1"/>
  <c r="Z16" i="1" s="1"/>
  <c r="W15" i="1"/>
  <c r="AA15" i="1" s="1"/>
  <c r="W14" i="1"/>
  <c r="AA14" i="1" s="1"/>
  <c r="W13" i="1"/>
  <c r="AA13" i="1" s="1"/>
  <c r="W12" i="1"/>
  <c r="AB12" i="1" s="1"/>
  <c r="H1001" i="3"/>
  <c r="F1001" i="3"/>
  <c r="E1001" i="3"/>
  <c r="H1000" i="3"/>
  <c r="F1000" i="3"/>
  <c r="E1000" i="3"/>
  <c r="H999" i="3"/>
  <c r="F999" i="3"/>
  <c r="E999" i="3"/>
  <c r="H998" i="3"/>
  <c r="F998" i="3"/>
  <c r="E998" i="3"/>
  <c r="H997" i="3"/>
  <c r="Z119" i="3" s="1"/>
  <c r="F997" i="3"/>
  <c r="E997" i="3"/>
  <c r="H996" i="3"/>
  <c r="F996" i="3"/>
  <c r="E996" i="3"/>
  <c r="H995" i="3"/>
  <c r="F995" i="3"/>
  <c r="E995" i="3"/>
  <c r="H994" i="3"/>
  <c r="F994" i="3"/>
  <c r="E994" i="3"/>
  <c r="H993" i="3"/>
  <c r="Z118" i="3" s="1"/>
  <c r="F993" i="3"/>
  <c r="E993" i="3"/>
  <c r="H992" i="3"/>
  <c r="F992" i="3"/>
  <c r="E992" i="3"/>
  <c r="H991" i="3"/>
  <c r="F991" i="3"/>
  <c r="E991" i="3"/>
  <c r="H990" i="3"/>
  <c r="F990" i="3"/>
  <c r="E990" i="3"/>
  <c r="H989" i="3"/>
  <c r="F989" i="3"/>
  <c r="E989" i="3"/>
  <c r="H988" i="3"/>
  <c r="F988" i="3"/>
  <c r="E988" i="3"/>
  <c r="H987" i="3"/>
  <c r="F987" i="3"/>
  <c r="E987" i="3"/>
  <c r="H986" i="3"/>
  <c r="F986" i="3"/>
  <c r="E986" i="3"/>
  <c r="H985" i="3"/>
  <c r="Z116" i="3" s="1"/>
  <c r="F985" i="3"/>
  <c r="E985" i="3"/>
  <c r="H984" i="3"/>
  <c r="F984" i="3"/>
  <c r="E984" i="3"/>
  <c r="H983" i="3"/>
  <c r="F983" i="3"/>
  <c r="E983" i="3"/>
  <c r="H982" i="3"/>
  <c r="F982" i="3"/>
  <c r="E982" i="3"/>
  <c r="H981" i="3"/>
  <c r="Z114" i="3" s="1"/>
  <c r="F981" i="3"/>
  <c r="E981" i="3"/>
  <c r="H980" i="3"/>
  <c r="F980" i="3"/>
  <c r="E980" i="3"/>
  <c r="H979" i="3"/>
  <c r="F979" i="3"/>
  <c r="E979" i="3"/>
  <c r="H978" i="3"/>
  <c r="F978" i="3"/>
  <c r="E978" i="3"/>
  <c r="H977" i="3"/>
  <c r="F977" i="3"/>
  <c r="E977" i="3"/>
  <c r="H976" i="3"/>
  <c r="F976" i="3"/>
  <c r="E976" i="3"/>
  <c r="H975" i="3"/>
  <c r="F975" i="3"/>
  <c r="E975" i="3"/>
  <c r="H974" i="3"/>
  <c r="F974" i="3"/>
  <c r="E974" i="3"/>
  <c r="H973" i="3"/>
  <c r="F973" i="3"/>
  <c r="E973" i="3"/>
  <c r="H972" i="3"/>
  <c r="F972" i="3"/>
  <c r="E972" i="3"/>
  <c r="H971" i="3"/>
  <c r="F971" i="3"/>
  <c r="E971" i="3"/>
  <c r="H970" i="3"/>
  <c r="F970" i="3"/>
  <c r="E970" i="3"/>
  <c r="H969" i="3"/>
  <c r="Z111" i="3" s="1"/>
  <c r="F969" i="3"/>
  <c r="E969" i="3"/>
  <c r="H968" i="3"/>
  <c r="F968" i="3"/>
  <c r="E968" i="3"/>
  <c r="H967" i="3"/>
  <c r="F967" i="3"/>
  <c r="E967" i="3"/>
  <c r="H966" i="3"/>
  <c r="F966" i="3"/>
  <c r="E966" i="3"/>
  <c r="H965" i="3"/>
  <c r="Z110" i="3" s="1"/>
  <c r="F965" i="3"/>
  <c r="E965" i="3"/>
  <c r="H964" i="3"/>
  <c r="F964" i="3"/>
  <c r="E964" i="3"/>
  <c r="H963" i="3"/>
  <c r="F963" i="3"/>
  <c r="E963" i="3"/>
  <c r="H962" i="3"/>
  <c r="F962" i="3"/>
  <c r="E962" i="3"/>
  <c r="H961" i="3"/>
  <c r="F961" i="3"/>
  <c r="E961" i="3"/>
  <c r="H960" i="3"/>
  <c r="F960" i="3"/>
  <c r="E960" i="3"/>
  <c r="H959" i="3"/>
  <c r="F959" i="3"/>
  <c r="E959" i="3"/>
  <c r="H958" i="3"/>
  <c r="F958" i="3"/>
  <c r="E958" i="3"/>
  <c r="H957" i="3"/>
  <c r="F957" i="3"/>
  <c r="E957" i="3"/>
  <c r="H956" i="3"/>
  <c r="F956" i="3"/>
  <c r="E956" i="3"/>
  <c r="H955" i="3"/>
  <c r="F955" i="3"/>
  <c r="E955" i="3"/>
  <c r="H954" i="3"/>
  <c r="F954" i="3"/>
  <c r="E954" i="3"/>
  <c r="H953" i="3"/>
  <c r="F953" i="3"/>
  <c r="E953" i="3"/>
  <c r="H952" i="3"/>
  <c r="F952" i="3"/>
  <c r="E952" i="3"/>
  <c r="H951" i="3"/>
  <c r="F951" i="3"/>
  <c r="E951" i="3"/>
  <c r="H950" i="3"/>
  <c r="F950" i="3"/>
  <c r="E950" i="3"/>
  <c r="H949" i="3"/>
  <c r="Z107" i="3" s="1"/>
  <c r="F949" i="3"/>
  <c r="E949" i="3"/>
  <c r="H948" i="3"/>
  <c r="F948" i="3"/>
  <c r="E948" i="3"/>
  <c r="H947" i="3"/>
  <c r="F947" i="3"/>
  <c r="E947" i="3"/>
  <c r="H946" i="3"/>
  <c r="F946" i="3"/>
  <c r="E946" i="3"/>
  <c r="H945" i="3"/>
  <c r="F945" i="3"/>
  <c r="E945" i="3"/>
  <c r="H944" i="3"/>
  <c r="F944" i="3"/>
  <c r="E944" i="3"/>
  <c r="H943" i="3"/>
  <c r="F943" i="3"/>
  <c r="E943" i="3"/>
  <c r="H942" i="3"/>
  <c r="F942" i="3"/>
  <c r="E942" i="3"/>
  <c r="H941" i="3"/>
  <c r="F941" i="3"/>
  <c r="E941" i="3"/>
  <c r="H940" i="3"/>
  <c r="F940" i="3"/>
  <c r="E940" i="3"/>
  <c r="H939" i="3"/>
  <c r="F939" i="3"/>
  <c r="E939" i="3"/>
  <c r="H938" i="3"/>
  <c r="F938" i="3"/>
  <c r="E938" i="3"/>
  <c r="H937" i="3"/>
  <c r="F937" i="3"/>
  <c r="E937" i="3"/>
  <c r="H936" i="3"/>
  <c r="F936" i="3"/>
  <c r="E936" i="3"/>
  <c r="H935" i="3"/>
  <c r="F935" i="3"/>
  <c r="E935" i="3"/>
  <c r="H934" i="3"/>
  <c r="F934" i="3"/>
  <c r="E934" i="3"/>
  <c r="H933" i="3"/>
  <c r="Z102" i="3" s="1"/>
  <c r="F933" i="3"/>
  <c r="E933" i="3"/>
  <c r="H932" i="3"/>
  <c r="F932" i="3"/>
  <c r="E932" i="3"/>
  <c r="H931" i="3"/>
  <c r="F931" i="3"/>
  <c r="E931" i="3"/>
  <c r="H930" i="3"/>
  <c r="F930" i="3"/>
  <c r="E930" i="3"/>
  <c r="H929" i="3"/>
  <c r="F929" i="3"/>
  <c r="E929" i="3"/>
  <c r="H928" i="3"/>
  <c r="F928" i="3"/>
  <c r="E928" i="3"/>
  <c r="H927" i="3"/>
  <c r="F927" i="3"/>
  <c r="E927" i="3"/>
  <c r="H926" i="3"/>
  <c r="F926" i="3"/>
  <c r="E926" i="3"/>
  <c r="H925" i="3"/>
  <c r="F925" i="3"/>
  <c r="E925" i="3"/>
  <c r="H924" i="3"/>
  <c r="F924" i="3"/>
  <c r="E924" i="3"/>
  <c r="H923" i="3"/>
  <c r="F923" i="3"/>
  <c r="E923" i="3"/>
  <c r="H922" i="3"/>
  <c r="F922" i="3"/>
  <c r="E922" i="3"/>
  <c r="H921" i="3"/>
  <c r="F921" i="3"/>
  <c r="E921" i="3"/>
  <c r="H920" i="3"/>
  <c r="F920" i="3"/>
  <c r="E920" i="3"/>
  <c r="H919" i="3"/>
  <c r="F919" i="3"/>
  <c r="E919" i="3"/>
  <c r="H918" i="3"/>
  <c r="F918" i="3"/>
  <c r="E918" i="3"/>
  <c r="H917" i="3"/>
  <c r="Z98" i="3" s="1"/>
  <c r="F917" i="3"/>
  <c r="E917" i="3"/>
  <c r="H916" i="3"/>
  <c r="F916" i="3"/>
  <c r="E916" i="3"/>
  <c r="H915" i="3"/>
  <c r="F915" i="3"/>
  <c r="E915" i="3"/>
  <c r="H914" i="3"/>
  <c r="F914" i="3"/>
  <c r="E914" i="3"/>
  <c r="H913" i="3"/>
  <c r="F913" i="3"/>
  <c r="E913" i="3"/>
  <c r="H912" i="3"/>
  <c r="F912" i="3"/>
  <c r="E912" i="3"/>
  <c r="H911" i="3"/>
  <c r="F911" i="3"/>
  <c r="E911" i="3"/>
  <c r="H910" i="3"/>
  <c r="F910" i="3"/>
  <c r="E910" i="3"/>
  <c r="H909" i="3"/>
  <c r="F909" i="3"/>
  <c r="E909" i="3"/>
  <c r="H908" i="3"/>
  <c r="F908" i="3"/>
  <c r="E908" i="3"/>
  <c r="H907" i="3"/>
  <c r="F907" i="3"/>
  <c r="E907" i="3"/>
  <c r="H906" i="3"/>
  <c r="F906" i="3"/>
  <c r="E906" i="3"/>
  <c r="H905" i="3"/>
  <c r="F905" i="3"/>
  <c r="E905" i="3"/>
  <c r="H904" i="3"/>
  <c r="F904" i="3"/>
  <c r="E904" i="3"/>
  <c r="H903" i="3"/>
  <c r="F903" i="3"/>
  <c r="E903" i="3"/>
  <c r="H902" i="3"/>
  <c r="F902" i="3"/>
  <c r="E902" i="3"/>
  <c r="H901" i="3"/>
  <c r="F901" i="3"/>
  <c r="E901" i="3"/>
  <c r="H900" i="3"/>
  <c r="F900" i="3"/>
  <c r="E900" i="3"/>
  <c r="H899" i="3"/>
  <c r="F899" i="3"/>
  <c r="E899" i="3"/>
  <c r="H898" i="3"/>
  <c r="F898" i="3"/>
  <c r="E898" i="3"/>
  <c r="H897" i="3"/>
  <c r="F897" i="3"/>
  <c r="E897" i="3"/>
  <c r="H896" i="3"/>
  <c r="F896" i="3"/>
  <c r="E896" i="3"/>
  <c r="H895" i="3"/>
  <c r="F895" i="3"/>
  <c r="E895" i="3"/>
  <c r="H894" i="3"/>
  <c r="F894" i="3"/>
  <c r="E894" i="3"/>
  <c r="H893" i="3"/>
  <c r="F893" i="3"/>
  <c r="E893" i="3"/>
  <c r="H892" i="3"/>
  <c r="F892" i="3"/>
  <c r="E892" i="3"/>
  <c r="H891" i="3"/>
  <c r="F891" i="3"/>
  <c r="E891" i="3"/>
  <c r="H890" i="3"/>
  <c r="F890" i="3"/>
  <c r="E890" i="3"/>
  <c r="H889" i="3"/>
  <c r="F889" i="3"/>
  <c r="E889" i="3"/>
  <c r="H888" i="3"/>
  <c r="F888" i="3"/>
  <c r="E888" i="3"/>
  <c r="H887" i="3"/>
  <c r="F887" i="3"/>
  <c r="E887" i="3"/>
  <c r="H886" i="3"/>
  <c r="F886" i="3"/>
  <c r="E886" i="3"/>
  <c r="H885" i="3"/>
  <c r="F885" i="3"/>
  <c r="E885" i="3"/>
  <c r="H884" i="3"/>
  <c r="F884" i="3"/>
  <c r="E884" i="3"/>
  <c r="H883" i="3"/>
  <c r="F883" i="3"/>
  <c r="E883" i="3"/>
  <c r="H882" i="3"/>
  <c r="F882" i="3"/>
  <c r="E882" i="3"/>
  <c r="H881" i="3"/>
  <c r="F881" i="3"/>
  <c r="E881" i="3"/>
  <c r="H880" i="3"/>
  <c r="F880" i="3"/>
  <c r="E880" i="3"/>
  <c r="H879" i="3"/>
  <c r="F879" i="3"/>
  <c r="E879" i="3"/>
  <c r="H878" i="3"/>
  <c r="F878" i="3"/>
  <c r="E878" i="3"/>
  <c r="H877" i="3"/>
  <c r="F877" i="3"/>
  <c r="E877" i="3"/>
  <c r="H876" i="3"/>
  <c r="F876" i="3"/>
  <c r="E876" i="3"/>
  <c r="H875" i="3"/>
  <c r="F875" i="3"/>
  <c r="E875" i="3"/>
  <c r="H874" i="3"/>
  <c r="F874" i="3"/>
  <c r="E874" i="3"/>
  <c r="H873" i="3"/>
  <c r="F873" i="3"/>
  <c r="E873" i="3"/>
  <c r="H872" i="3"/>
  <c r="F872" i="3"/>
  <c r="E872" i="3"/>
  <c r="H871" i="3"/>
  <c r="F871" i="3"/>
  <c r="E871" i="3"/>
  <c r="H870" i="3"/>
  <c r="F870" i="3"/>
  <c r="E870" i="3"/>
  <c r="H869" i="3"/>
  <c r="F869" i="3"/>
  <c r="E869" i="3"/>
  <c r="H868" i="3"/>
  <c r="F868" i="3"/>
  <c r="E868" i="3"/>
  <c r="H867" i="3"/>
  <c r="F867" i="3"/>
  <c r="E867" i="3"/>
  <c r="H866" i="3"/>
  <c r="F866" i="3"/>
  <c r="E866" i="3"/>
  <c r="H865" i="3"/>
  <c r="Z90" i="3" s="1"/>
  <c r="F865" i="3"/>
  <c r="E865" i="3"/>
  <c r="H864" i="3"/>
  <c r="F864" i="3"/>
  <c r="E864" i="3"/>
  <c r="H863" i="3"/>
  <c r="F863" i="3"/>
  <c r="E863" i="3"/>
  <c r="H862" i="3"/>
  <c r="F862" i="3"/>
  <c r="E862" i="3"/>
  <c r="H861" i="3"/>
  <c r="F861" i="3"/>
  <c r="E861" i="3"/>
  <c r="H860" i="3"/>
  <c r="F860" i="3"/>
  <c r="E860" i="3"/>
  <c r="H859" i="3"/>
  <c r="F859" i="3"/>
  <c r="E859" i="3"/>
  <c r="H858" i="3"/>
  <c r="F858" i="3"/>
  <c r="E858" i="3"/>
  <c r="H857" i="3"/>
  <c r="Z88" i="3" s="1"/>
  <c r="F857" i="3"/>
  <c r="E857" i="3"/>
  <c r="H856" i="3"/>
  <c r="F856" i="3"/>
  <c r="E856" i="3"/>
  <c r="H855" i="3"/>
  <c r="F855" i="3"/>
  <c r="E855" i="3"/>
  <c r="H854" i="3"/>
  <c r="F854" i="3"/>
  <c r="E854" i="3"/>
  <c r="H853" i="3"/>
  <c r="F853" i="3"/>
  <c r="E853" i="3"/>
  <c r="H852" i="3"/>
  <c r="F852" i="3"/>
  <c r="E852" i="3"/>
  <c r="H851" i="3"/>
  <c r="F851" i="3"/>
  <c r="E851" i="3"/>
  <c r="H850" i="3"/>
  <c r="F850" i="3"/>
  <c r="E850" i="3"/>
  <c r="H849" i="3"/>
  <c r="F849" i="3"/>
  <c r="E849" i="3"/>
  <c r="H848" i="3"/>
  <c r="F848" i="3"/>
  <c r="E848" i="3"/>
  <c r="H847" i="3"/>
  <c r="F847" i="3"/>
  <c r="E847" i="3"/>
  <c r="H846" i="3"/>
  <c r="F846" i="3"/>
  <c r="E846" i="3"/>
  <c r="H845" i="3"/>
  <c r="Z86" i="3" s="1"/>
  <c r="F845" i="3"/>
  <c r="E845" i="3"/>
  <c r="H844" i="3"/>
  <c r="F844" i="3"/>
  <c r="E844" i="3"/>
  <c r="H843" i="3"/>
  <c r="F843" i="3"/>
  <c r="E843" i="3"/>
  <c r="H842" i="3"/>
  <c r="F842" i="3"/>
  <c r="E842" i="3"/>
  <c r="H841" i="3"/>
  <c r="F841" i="3"/>
  <c r="E841" i="3"/>
  <c r="H840" i="3"/>
  <c r="F840" i="3"/>
  <c r="E840" i="3"/>
  <c r="H839" i="3"/>
  <c r="F839" i="3"/>
  <c r="E839" i="3"/>
  <c r="H838" i="3"/>
  <c r="F838" i="3"/>
  <c r="E838" i="3"/>
  <c r="H837" i="3"/>
  <c r="Z85" i="3" s="1"/>
  <c r="F837" i="3"/>
  <c r="E837" i="3"/>
  <c r="H836" i="3"/>
  <c r="F836" i="3"/>
  <c r="E836" i="3"/>
  <c r="H835" i="3"/>
  <c r="F835" i="3"/>
  <c r="E835" i="3"/>
  <c r="H834" i="3"/>
  <c r="F834" i="3"/>
  <c r="E834" i="3"/>
  <c r="H833" i="3"/>
  <c r="F833" i="3"/>
  <c r="E833" i="3"/>
  <c r="H832" i="3"/>
  <c r="F832" i="3"/>
  <c r="E832" i="3"/>
  <c r="H831" i="3"/>
  <c r="F831" i="3"/>
  <c r="E831" i="3"/>
  <c r="H830" i="3"/>
  <c r="F830" i="3"/>
  <c r="E830" i="3"/>
  <c r="H829" i="3"/>
  <c r="F829" i="3"/>
  <c r="E829" i="3"/>
  <c r="H828" i="3"/>
  <c r="F828" i="3"/>
  <c r="E828" i="3"/>
  <c r="H827" i="3"/>
  <c r="F827" i="3"/>
  <c r="E827" i="3"/>
  <c r="H826" i="3"/>
  <c r="F826" i="3"/>
  <c r="E826" i="3"/>
  <c r="H825" i="3"/>
  <c r="F825" i="3"/>
  <c r="E825" i="3"/>
  <c r="H824" i="3"/>
  <c r="F824" i="3"/>
  <c r="E824" i="3"/>
  <c r="H823" i="3"/>
  <c r="F823" i="3"/>
  <c r="E823" i="3"/>
  <c r="H822" i="3"/>
  <c r="F822" i="3"/>
  <c r="E822" i="3"/>
  <c r="H821" i="3"/>
  <c r="Z83" i="3" s="1"/>
  <c r="F821" i="3"/>
  <c r="E821" i="3"/>
  <c r="H820" i="3"/>
  <c r="F820" i="3"/>
  <c r="E820" i="3"/>
  <c r="H819" i="3"/>
  <c r="F819" i="3"/>
  <c r="E819" i="3"/>
  <c r="H818" i="3"/>
  <c r="F818" i="3"/>
  <c r="E818" i="3"/>
  <c r="H817" i="3"/>
  <c r="F817" i="3"/>
  <c r="E817" i="3"/>
  <c r="H816" i="3"/>
  <c r="F816" i="3"/>
  <c r="E816" i="3"/>
  <c r="H815" i="3"/>
  <c r="F815" i="3"/>
  <c r="E815" i="3"/>
  <c r="H814" i="3"/>
  <c r="F814" i="3"/>
  <c r="E814" i="3"/>
  <c r="H813" i="3"/>
  <c r="F813" i="3"/>
  <c r="E813" i="3"/>
  <c r="H812" i="3"/>
  <c r="F812" i="3"/>
  <c r="E812" i="3"/>
  <c r="H811" i="3"/>
  <c r="F811" i="3"/>
  <c r="E811" i="3"/>
  <c r="H810" i="3"/>
  <c r="F810" i="3"/>
  <c r="E810" i="3"/>
  <c r="H809" i="3"/>
  <c r="F809" i="3"/>
  <c r="E809" i="3"/>
  <c r="H808" i="3"/>
  <c r="F808" i="3"/>
  <c r="E808" i="3"/>
  <c r="H807" i="3"/>
  <c r="F807" i="3"/>
  <c r="E807" i="3"/>
  <c r="H806" i="3"/>
  <c r="F806" i="3"/>
  <c r="E806" i="3"/>
  <c r="H805" i="3"/>
  <c r="F805" i="3"/>
  <c r="E805" i="3"/>
  <c r="H804" i="3"/>
  <c r="F804" i="3"/>
  <c r="E804" i="3"/>
  <c r="H803" i="3"/>
  <c r="F803" i="3"/>
  <c r="E803" i="3"/>
  <c r="H802" i="3"/>
  <c r="F802" i="3"/>
  <c r="E802" i="3"/>
  <c r="H801" i="3"/>
  <c r="Z80" i="3" s="1"/>
  <c r="F801" i="3"/>
  <c r="E801" i="3"/>
  <c r="H800" i="3"/>
  <c r="F800" i="3"/>
  <c r="E800" i="3"/>
  <c r="H799" i="3"/>
  <c r="F799" i="3"/>
  <c r="E799" i="3"/>
  <c r="H798" i="3"/>
  <c r="F798" i="3"/>
  <c r="E798" i="3"/>
  <c r="H797" i="3"/>
  <c r="F797" i="3"/>
  <c r="E797" i="3"/>
  <c r="H796" i="3"/>
  <c r="F796" i="3"/>
  <c r="E796" i="3"/>
  <c r="H795" i="3"/>
  <c r="F795" i="3"/>
  <c r="E795" i="3"/>
  <c r="H794" i="3"/>
  <c r="F794" i="3"/>
  <c r="E794" i="3"/>
  <c r="H793" i="3"/>
  <c r="F793" i="3"/>
  <c r="E793" i="3"/>
  <c r="H792" i="3"/>
  <c r="F792" i="3"/>
  <c r="E792" i="3"/>
  <c r="H791" i="3"/>
  <c r="F791" i="3"/>
  <c r="E791" i="3"/>
  <c r="H790" i="3"/>
  <c r="F790" i="3"/>
  <c r="E790" i="3"/>
  <c r="H789" i="3"/>
  <c r="Z79" i="3" s="1"/>
  <c r="F789" i="3"/>
  <c r="E789" i="3"/>
  <c r="H788" i="3"/>
  <c r="F788" i="3"/>
  <c r="E788" i="3"/>
  <c r="H787" i="3"/>
  <c r="F787" i="3"/>
  <c r="E787" i="3"/>
  <c r="H786" i="3"/>
  <c r="F786" i="3"/>
  <c r="E786" i="3"/>
  <c r="H785" i="3"/>
  <c r="F785" i="3"/>
  <c r="E785" i="3"/>
  <c r="H784" i="3"/>
  <c r="F784" i="3"/>
  <c r="E784" i="3"/>
  <c r="H783" i="3"/>
  <c r="F783" i="3"/>
  <c r="E783" i="3"/>
  <c r="H782" i="3"/>
  <c r="F782" i="3"/>
  <c r="E782" i="3"/>
  <c r="H781" i="3"/>
  <c r="F781" i="3"/>
  <c r="E781" i="3"/>
  <c r="H780" i="3"/>
  <c r="F780" i="3"/>
  <c r="E780" i="3"/>
  <c r="H779" i="3"/>
  <c r="F779" i="3"/>
  <c r="E779" i="3"/>
  <c r="H778" i="3"/>
  <c r="F778" i="3"/>
  <c r="E778" i="3"/>
  <c r="H777" i="3"/>
  <c r="Z77" i="3" s="1"/>
  <c r="F777" i="3"/>
  <c r="E777" i="3"/>
  <c r="H776" i="3"/>
  <c r="F776" i="3"/>
  <c r="E776" i="3"/>
  <c r="H775" i="3"/>
  <c r="F775" i="3"/>
  <c r="E775" i="3"/>
  <c r="H774" i="3"/>
  <c r="F774" i="3"/>
  <c r="E774" i="3"/>
  <c r="H773" i="3"/>
  <c r="F773" i="3"/>
  <c r="E773" i="3"/>
  <c r="H772" i="3"/>
  <c r="F772" i="3"/>
  <c r="E772" i="3"/>
  <c r="H771" i="3"/>
  <c r="F771" i="3"/>
  <c r="E771" i="3"/>
  <c r="H770" i="3"/>
  <c r="F770" i="3"/>
  <c r="E770" i="3"/>
  <c r="H769" i="3"/>
  <c r="F769" i="3"/>
  <c r="E769" i="3"/>
  <c r="H768" i="3"/>
  <c r="F768" i="3"/>
  <c r="E768" i="3"/>
  <c r="H767" i="3"/>
  <c r="F767" i="3"/>
  <c r="E767" i="3"/>
  <c r="H766" i="3"/>
  <c r="F766" i="3"/>
  <c r="E766" i="3"/>
  <c r="H765" i="3"/>
  <c r="F765" i="3"/>
  <c r="E765" i="3"/>
  <c r="H764" i="3"/>
  <c r="F764" i="3"/>
  <c r="E764" i="3"/>
  <c r="H763" i="3"/>
  <c r="F763" i="3"/>
  <c r="E763" i="3"/>
  <c r="H762" i="3"/>
  <c r="F762" i="3"/>
  <c r="E762" i="3"/>
  <c r="H761" i="3"/>
  <c r="F761" i="3"/>
  <c r="E761" i="3"/>
  <c r="H760" i="3"/>
  <c r="F760" i="3"/>
  <c r="E760" i="3"/>
  <c r="H759" i="3"/>
  <c r="F759" i="3"/>
  <c r="E759" i="3"/>
  <c r="H758" i="3"/>
  <c r="F758" i="3"/>
  <c r="E758" i="3"/>
  <c r="H757" i="3"/>
  <c r="Y73" i="3" s="1"/>
  <c r="F757" i="3"/>
  <c r="E757" i="3"/>
  <c r="H756" i="3"/>
  <c r="F756" i="3"/>
  <c r="E756" i="3"/>
  <c r="H755" i="3"/>
  <c r="F755" i="3"/>
  <c r="E755" i="3"/>
  <c r="H754" i="3"/>
  <c r="F754" i="3"/>
  <c r="E754" i="3"/>
  <c r="H753" i="3"/>
  <c r="F753" i="3"/>
  <c r="E753" i="3"/>
  <c r="H752" i="3"/>
  <c r="F752" i="3"/>
  <c r="E752" i="3"/>
  <c r="H751" i="3"/>
  <c r="F751" i="3"/>
  <c r="E751" i="3"/>
  <c r="H750" i="3"/>
  <c r="F750" i="3"/>
  <c r="E750" i="3"/>
  <c r="H749" i="3"/>
  <c r="F749" i="3"/>
  <c r="E749" i="3"/>
  <c r="H748" i="3"/>
  <c r="F748" i="3"/>
  <c r="E748" i="3"/>
  <c r="H747" i="3"/>
  <c r="F747" i="3"/>
  <c r="E747" i="3"/>
  <c r="H746" i="3"/>
  <c r="F746" i="3"/>
  <c r="E746" i="3"/>
  <c r="H745" i="3"/>
  <c r="Z72" i="3" s="1"/>
  <c r="F745" i="3"/>
  <c r="E745" i="3"/>
  <c r="H744" i="3"/>
  <c r="F744" i="3"/>
  <c r="E744" i="3"/>
  <c r="H743" i="3"/>
  <c r="F743" i="3"/>
  <c r="E743" i="3"/>
  <c r="H742" i="3"/>
  <c r="F742" i="3"/>
  <c r="E742" i="3"/>
  <c r="H741" i="3"/>
  <c r="F741" i="3"/>
  <c r="E741" i="3"/>
  <c r="H740" i="3"/>
  <c r="F740" i="3"/>
  <c r="E740" i="3"/>
  <c r="H739" i="3"/>
  <c r="F739" i="3"/>
  <c r="E739" i="3"/>
  <c r="H738" i="3"/>
  <c r="F738" i="3"/>
  <c r="E738" i="3"/>
  <c r="H737" i="3"/>
  <c r="Y71" i="3" s="1"/>
  <c r="F737" i="3"/>
  <c r="E737" i="3"/>
  <c r="H736" i="3"/>
  <c r="F736" i="3"/>
  <c r="E736" i="3"/>
  <c r="H735" i="3"/>
  <c r="F735" i="3"/>
  <c r="E735" i="3"/>
  <c r="H734" i="3"/>
  <c r="F734" i="3"/>
  <c r="E734" i="3"/>
  <c r="H733" i="3"/>
  <c r="Z70" i="3" s="1"/>
  <c r="F733" i="3"/>
  <c r="E733" i="3"/>
  <c r="H732" i="3"/>
  <c r="F732" i="3"/>
  <c r="E732" i="3"/>
  <c r="H731" i="3"/>
  <c r="F731" i="3"/>
  <c r="E731" i="3"/>
  <c r="H730" i="3"/>
  <c r="F730" i="3"/>
  <c r="E730" i="3"/>
  <c r="H729" i="3"/>
  <c r="F729" i="3"/>
  <c r="E729" i="3"/>
  <c r="H728" i="3"/>
  <c r="F728" i="3"/>
  <c r="E728" i="3"/>
  <c r="H727" i="3"/>
  <c r="F727" i="3"/>
  <c r="E727" i="3"/>
  <c r="H726" i="3"/>
  <c r="F726" i="3"/>
  <c r="E726" i="3"/>
  <c r="H725" i="3"/>
  <c r="Y70" i="3" s="1"/>
  <c r="F725" i="3"/>
  <c r="E725" i="3"/>
  <c r="H724" i="3"/>
  <c r="F724" i="3"/>
  <c r="E724" i="3"/>
  <c r="H723" i="3"/>
  <c r="F723" i="3"/>
  <c r="E723" i="3"/>
  <c r="H722" i="3"/>
  <c r="F722" i="3"/>
  <c r="E722" i="3"/>
  <c r="H721" i="3"/>
  <c r="F721" i="3"/>
  <c r="E721" i="3"/>
  <c r="H720" i="3"/>
  <c r="F720" i="3"/>
  <c r="E720" i="3"/>
  <c r="H719" i="3"/>
  <c r="F719" i="3"/>
  <c r="E719" i="3"/>
  <c r="H718" i="3"/>
  <c r="F718" i="3"/>
  <c r="E718" i="3"/>
  <c r="H717" i="3"/>
  <c r="Z69" i="3" s="1"/>
  <c r="F717" i="3"/>
  <c r="E717" i="3"/>
  <c r="H716" i="3"/>
  <c r="F716" i="3"/>
  <c r="E716" i="3"/>
  <c r="H715" i="3"/>
  <c r="F715" i="3"/>
  <c r="E715" i="3"/>
  <c r="H714" i="3"/>
  <c r="F714" i="3"/>
  <c r="E714" i="3"/>
  <c r="H713" i="3"/>
  <c r="F713" i="3"/>
  <c r="E713" i="3"/>
  <c r="H712" i="3"/>
  <c r="F712" i="3"/>
  <c r="E712" i="3"/>
  <c r="H711" i="3"/>
  <c r="F711" i="3"/>
  <c r="E711" i="3"/>
  <c r="H710" i="3"/>
  <c r="F710" i="3"/>
  <c r="E710" i="3"/>
  <c r="H709" i="3"/>
  <c r="F709" i="3"/>
  <c r="E709" i="3"/>
  <c r="H708" i="3"/>
  <c r="F708" i="3"/>
  <c r="E708" i="3"/>
  <c r="H707" i="3"/>
  <c r="F707" i="3"/>
  <c r="E707" i="3"/>
  <c r="H706" i="3"/>
  <c r="F706" i="3"/>
  <c r="E706" i="3"/>
  <c r="H705" i="3"/>
  <c r="F705" i="3"/>
  <c r="E705" i="3"/>
  <c r="H704" i="3"/>
  <c r="F704" i="3"/>
  <c r="E704" i="3"/>
  <c r="H703" i="3"/>
  <c r="F703" i="3"/>
  <c r="E703" i="3"/>
  <c r="H702" i="3"/>
  <c r="F702" i="3"/>
  <c r="E702" i="3"/>
  <c r="H701" i="3"/>
  <c r="Z68" i="3" s="1"/>
  <c r="F701" i="3"/>
  <c r="E701" i="3"/>
  <c r="H700" i="3"/>
  <c r="F700" i="3"/>
  <c r="E700" i="3"/>
  <c r="H699" i="3"/>
  <c r="F699" i="3"/>
  <c r="E699" i="3"/>
  <c r="H698" i="3"/>
  <c r="F698" i="3"/>
  <c r="E698" i="3"/>
  <c r="H697" i="3"/>
  <c r="F697" i="3"/>
  <c r="E697" i="3"/>
  <c r="H696" i="3"/>
  <c r="F696" i="3"/>
  <c r="E696" i="3"/>
  <c r="H695" i="3"/>
  <c r="F695" i="3"/>
  <c r="E695" i="3"/>
  <c r="H694" i="3"/>
  <c r="F694" i="3"/>
  <c r="E694" i="3"/>
  <c r="H693" i="3"/>
  <c r="F693" i="3"/>
  <c r="E693" i="3"/>
  <c r="H692" i="3"/>
  <c r="F692" i="3"/>
  <c r="E692" i="3"/>
  <c r="H691" i="3"/>
  <c r="F691" i="3"/>
  <c r="E691" i="3"/>
  <c r="H690" i="3"/>
  <c r="F690" i="3"/>
  <c r="E690" i="3"/>
  <c r="H689" i="3"/>
  <c r="Y66" i="3" s="1"/>
  <c r="F689" i="3"/>
  <c r="E689" i="3"/>
  <c r="H688" i="3"/>
  <c r="F688" i="3"/>
  <c r="E688" i="3"/>
  <c r="H687" i="3"/>
  <c r="F687" i="3"/>
  <c r="E687" i="3"/>
  <c r="H686" i="3"/>
  <c r="F686" i="3"/>
  <c r="E686" i="3"/>
  <c r="H685" i="3"/>
  <c r="Z65" i="3" s="1"/>
  <c r="F685" i="3"/>
  <c r="E685" i="3"/>
  <c r="H684" i="3"/>
  <c r="F684" i="3"/>
  <c r="E684" i="3"/>
  <c r="H683" i="3"/>
  <c r="F683" i="3"/>
  <c r="E683" i="3"/>
  <c r="H682" i="3"/>
  <c r="F682" i="3"/>
  <c r="E682" i="3"/>
  <c r="H681" i="3"/>
  <c r="F681" i="3"/>
  <c r="E681" i="3"/>
  <c r="H680" i="3"/>
  <c r="F680" i="3"/>
  <c r="E680" i="3"/>
  <c r="H679" i="3"/>
  <c r="F679" i="3"/>
  <c r="E679" i="3"/>
  <c r="H678" i="3"/>
  <c r="F678" i="3"/>
  <c r="E678" i="3"/>
  <c r="H677" i="3"/>
  <c r="F677" i="3"/>
  <c r="E677" i="3"/>
  <c r="H676" i="3"/>
  <c r="F676" i="3"/>
  <c r="E676" i="3"/>
  <c r="H675" i="3"/>
  <c r="F675" i="3"/>
  <c r="E675" i="3"/>
  <c r="H674" i="3"/>
  <c r="F674" i="3"/>
  <c r="E674" i="3"/>
  <c r="H673" i="3"/>
  <c r="F673" i="3"/>
  <c r="E673" i="3"/>
  <c r="H672" i="3"/>
  <c r="F672" i="3"/>
  <c r="E672" i="3"/>
  <c r="H671" i="3"/>
  <c r="F671" i="3"/>
  <c r="E671" i="3"/>
  <c r="H670" i="3"/>
  <c r="F670" i="3"/>
  <c r="E670" i="3"/>
  <c r="H669" i="3"/>
  <c r="Z64" i="3" s="1"/>
  <c r="F669" i="3"/>
  <c r="E669" i="3"/>
  <c r="H668" i="3"/>
  <c r="F668" i="3"/>
  <c r="E668" i="3"/>
  <c r="H667" i="3"/>
  <c r="F667" i="3"/>
  <c r="E667" i="3"/>
  <c r="H666" i="3"/>
  <c r="F666" i="3"/>
  <c r="E666" i="3"/>
  <c r="H665" i="3"/>
  <c r="F665" i="3"/>
  <c r="E665" i="3"/>
  <c r="H664" i="3"/>
  <c r="F664" i="3"/>
  <c r="E664" i="3"/>
  <c r="H663" i="3"/>
  <c r="F663" i="3"/>
  <c r="E663" i="3"/>
  <c r="H662" i="3"/>
  <c r="F662" i="3"/>
  <c r="E662" i="3"/>
  <c r="H661" i="3"/>
  <c r="F661" i="3"/>
  <c r="E661" i="3"/>
  <c r="H660" i="3"/>
  <c r="F660" i="3"/>
  <c r="E660" i="3"/>
  <c r="H659" i="3"/>
  <c r="F659" i="3"/>
  <c r="E659" i="3"/>
  <c r="H658" i="3"/>
  <c r="F658" i="3"/>
  <c r="E658" i="3"/>
  <c r="H657" i="3"/>
  <c r="Z62" i="3" s="1"/>
  <c r="F657" i="3"/>
  <c r="E657" i="3"/>
  <c r="H656" i="3"/>
  <c r="F656" i="3"/>
  <c r="E656" i="3"/>
  <c r="H655" i="3"/>
  <c r="F655" i="3"/>
  <c r="E655" i="3"/>
  <c r="H654" i="3"/>
  <c r="F654" i="3"/>
  <c r="E654" i="3"/>
  <c r="H653" i="3"/>
  <c r="F653" i="3"/>
  <c r="E653" i="3"/>
  <c r="H652" i="3"/>
  <c r="F652" i="3"/>
  <c r="E652" i="3"/>
  <c r="H651" i="3"/>
  <c r="F651" i="3"/>
  <c r="E651" i="3"/>
  <c r="H650" i="3"/>
  <c r="F650" i="3"/>
  <c r="E650" i="3"/>
  <c r="H649" i="3"/>
  <c r="F649" i="3"/>
  <c r="E649" i="3"/>
  <c r="H648" i="3"/>
  <c r="F648" i="3"/>
  <c r="E648" i="3"/>
  <c r="H647" i="3"/>
  <c r="F647" i="3"/>
  <c r="E647" i="3"/>
  <c r="H646" i="3"/>
  <c r="F646" i="3"/>
  <c r="E646" i="3"/>
  <c r="H645" i="3"/>
  <c r="Z61" i="3" s="1"/>
  <c r="F645" i="3"/>
  <c r="E645" i="3"/>
  <c r="H644" i="3"/>
  <c r="F644" i="3"/>
  <c r="E644" i="3"/>
  <c r="H643" i="3"/>
  <c r="F643" i="3"/>
  <c r="E643" i="3"/>
  <c r="H642" i="3"/>
  <c r="F642" i="3"/>
  <c r="E642" i="3"/>
  <c r="H641" i="3"/>
  <c r="F641" i="3"/>
  <c r="E641" i="3"/>
  <c r="H640" i="3"/>
  <c r="F640" i="3"/>
  <c r="E640" i="3"/>
  <c r="H639" i="3"/>
  <c r="F639" i="3"/>
  <c r="E639" i="3"/>
  <c r="H638" i="3"/>
  <c r="F638" i="3"/>
  <c r="E638" i="3"/>
  <c r="H637" i="3"/>
  <c r="F637" i="3"/>
  <c r="E637" i="3"/>
  <c r="H636" i="3"/>
  <c r="F636" i="3"/>
  <c r="E636" i="3"/>
  <c r="H635" i="3"/>
  <c r="F635" i="3"/>
  <c r="E635" i="3"/>
  <c r="H634" i="3"/>
  <c r="F634" i="3"/>
  <c r="E634" i="3"/>
  <c r="H633" i="3"/>
  <c r="F633" i="3"/>
  <c r="E633" i="3"/>
  <c r="H632" i="3"/>
  <c r="F632" i="3"/>
  <c r="E632" i="3"/>
  <c r="H631" i="3"/>
  <c r="F631" i="3"/>
  <c r="E631" i="3"/>
  <c r="H630" i="3"/>
  <c r="F630" i="3"/>
  <c r="E630" i="3"/>
  <c r="H629" i="3"/>
  <c r="Z60" i="3" s="1"/>
  <c r="F629" i="3"/>
  <c r="E629" i="3"/>
  <c r="H628" i="3"/>
  <c r="F628" i="3"/>
  <c r="E628" i="3"/>
  <c r="H627" i="3"/>
  <c r="F627" i="3"/>
  <c r="E627" i="3"/>
  <c r="H626" i="3"/>
  <c r="F626" i="3"/>
  <c r="E626" i="3"/>
  <c r="H625" i="3"/>
  <c r="F625" i="3"/>
  <c r="E625" i="3"/>
  <c r="H624" i="3"/>
  <c r="F624" i="3"/>
  <c r="E624" i="3"/>
  <c r="H623" i="3"/>
  <c r="F623" i="3"/>
  <c r="E623" i="3"/>
  <c r="H622" i="3"/>
  <c r="F622" i="3"/>
  <c r="E622" i="3"/>
  <c r="H621" i="3"/>
  <c r="F621" i="3"/>
  <c r="E621" i="3"/>
  <c r="H620" i="3"/>
  <c r="F620" i="3"/>
  <c r="E620" i="3"/>
  <c r="H619" i="3"/>
  <c r="F619" i="3"/>
  <c r="E619" i="3"/>
  <c r="H618" i="3"/>
  <c r="F618" i="3"/>
  <c r="E618" i="3"/>
  <c r="H617" i="3"/>
  <c r="F617" i="3"/>
  <c r="E617" i="3"/>
  <c r="H616" i="3"/>
  <c r="F616" i="3"/>
  <c r="E616" i="3"/>
  <c r="H615" i="3"/>
  <c r="F615" i="3"/>
  <c r="E615" i="3"/>
  <c r="H614" i="3"/>
  <c r="F614" i="3"/>
  <c r="E614" i="3"/>
  <c r="H613" i="3"/>
  <c r="F613" i="3"/>
  <c r="E613" i="3"/>
  <c r="H612" i="3"/>
  <c r="F612" i="3"/>
  <c r="E612" i="3"/>
  <c r="H611" i="3"/>
  <c r="F611" i="3"/>
  <c r="E611" i="3"/>
  <c r="H610" i="3"/>
  <c r="F610" i="3"/>
  <c r="E610" i="3"/>
  <c r="H609" i="3"/>
  <c r="F609" i="3"/>
  <c r="E609" i="3"/>
  <c r="H608" i="3"/>
  <c r="F608" i="3"/>
  <c r="E608" i="3"/>
  <c r="H607" i="3"/>
  <c r="F607" i="3"/>
  <c r="E607" i="3"/>
  <c r="H606" i="3"/>
  <c r="F606" i="3"/>
  <c r="E606" i="3"/>
  <c r="H605" i="3"/>
  <c r="F605" i="3"/>
  <c r="E605" i="3"/>
  <c r="H604" i="3"/>
  <c r="F604" i="3"/>
  <c r="E604" i="3"/>
  <c r="H603" i="3"/>
  <c r="F603" i="3"/>
  <c r="E603" i="3"/>
  <c r="H602" i="3"/>
  <c r="F602" i="3"/>
  <c r="E602" i="3"/>
  <c r="H601" i="3"/>
  <c r="F601" i="3"/>
  <c r="E601" i="3"/>
  <c r="H600" i="3"/>
  <c r="F600" i="3"/>
  <c r="E600" i="3"/>
  <c r="H599" i="3"/>
  <c r="F599" i="3"/>
  <c r="E599" i="3"/>
  <c r="H598" i="3"/>
  <c r="F598" i="3"/>
  <c r="E598" i="3"/>
  <c r="H597" i="3"/>
  <c r="F597" i="3"/>
  <c r="E597" i="3"/>
  <c r="H596" i="3"/>
  <c r="F596" i="3"/>
  <c r="E596" i="3"/>
  <c r="H595" i="3"/>
  <c r="F595" i="3"/>
  <c r="E595" i="3"/>
  <c r="H594" i="3"/>
  <c r="F594" i="3"/>
  <c r="E594" i="3"/>
  <c r="H593" i="3"/>
  <c r="F593" i="3"/>
  <c r="E593" i="3"/>
  <c r="H592" i="3"/>
  <c r="F592" i="3"/>
  <c r="E592" i="3"/>
  <c r="H591" i="3"/>
  <c r="F591" i="3"/>
  <c r="E591" i="3"/>
  <c r="H590" i="3"/>
  <c r="F590" i="3"/>
  <c r="E590" i="3"/>
  <c r="H589" i="3"/>
  <c r="F589" i="3"/>
  <c r="E589" i="3"/>
  <c r="H588" i="3"/>
  <c r="F588" i="3"/>
  <c r="E588" i="3"/>
  <c r="H587" i="3"/>
  <c r="F587" i="3"/>
  <c r="E587" i="3"/>
  <c r="H586" i="3"/>
  <c r="F586" i="3"/>
  <c r="E586" i="3"/>
  <c r="H585" i="3"/>
  <c r="F585" i="3"/>
  <c r="E585" i="3"/>
  <c r="H584" i="3"/>
  <c r="F584" i="3"/>
  <c r="E584" i="3"/>
  <c r="H583" i="3"/>
  <c r="F583" i="3"/>
  <c r="E583" i="3"/>
  <c r="H582" i="3"/>
  <c r="F582" i="3"/>
  <c r="E582" i="3"/>
  <c r="H581" i="3"/>
  <c r="F581" i="3"/>
  <c r="E581" i="3"/>
  <c r="H580" i="3"/>
  <c r="F580" i="3"/>
  <c r="E580" i="3"/>
  <c r="H579" i="3"/>
  <c r="F579" i="3"/>
  <c r="E579" i="3"/>
  <c r="H578" i="3"/>
  <c r="F578" i="3"/>
  <c r="E578" i="3"/>
  <c r="H577" i="3"/>
  <c r="F577" i="3"/>
  <c r="E577" i="3"/>
  <c r="H576" i="3"/>
  <c r="F576" i="3"/>
  <c r="E576" i="3"/>
  <c r="H575" i="3"/>
  <c r="F575" i="3"/>
  <c r="E575" i="3"/>
  <c r="H574" i="3"/>
  <c r="F574" i="3"/>
  <c r="E574" i="3"/>
  <c r="H573" i="3"/>
  <c r="Z54" i="3" s="1"/>
  <c r="F573" i="3"/>
  <c r="E573" i="3"/>
  <c r="H572" i="3"/>
  <c r="F572" i="3"/>
  <c r="E572" i="3"/>
  <c r="H571" i="3"/>
  <c r="F571" i="3"/>
  <c r="E571" i="3"/>
  <c r="H570" i="3"/>
  <c r="F570" i="3"/>
  <c r="E570" i="3"/>
  <c r="H569" i="3"/>
  <c r="Y54" i="3" s="1"/>
  <c r="F569" i="3"/>
  <c r="E569" i="3"/>
  <c r="H568" i="3"/>
  <c r="F568" i="3"/>
  <c r="E568" i="3"/>
  <c r="H567" i="3"/>
  <c r="F567" i="3"/>
  <c r="E567" i="3"/>
  <c r="H566" i="3"/>
  <c r="F566" i="3"/>
  <c r="E566" i="3"/>
  <c r="H565" i="3"/>
  <c r="Z53" i="3" s="1"/>
  <c r="F565" i="3"/>
  <c r="E565" i="3"/>
  <c r="H564" i="3"/>
  <c r="F564" i="3"/>
  <c r="E564" i="3"/>
  <c r="H563" i="3"/>
  <c r="F563" i="3"/>
  <c r="E563" i="3"/>
  <c r="H562" i="3"/>
  <c r="F562" i="3"/>
  <c r="E562" i="3"/>
  <c r="H561" i="3"/>
  <c r="F561" i="3"/>
  <c r="E561" i="3"/>
  <c r="H560" i="3"/>
  <c r="F560" i="3"/>
  <c r="E560" i="3"/>
  <c r="H559" i="3"/>
  <c r="F559" i="3"/>
  <c r="E559" i="3"/>
  <c r="H558" i="3"/>
  <c r="F558" i="3"/>
  <c r="E558" i="3"/>
  <c r="H557" i="3"/>
  <c r="Y53" i="3" s="1"/>
  <c r="F557" i="3"/>
  <c r="E557" i="3"/>
  <c r="H556" i="3"/>
  <c r="F556" i="3"/>
  <c r="E556" i="3"/>
  <c r="H555" i="3"/>
  <c r="F555" i="3"/>
  <c r="E555" i="3"/>
  <c r="H554" i="3"/>
  <c r="F554" i="3"/>
  <c r="E554" i="3"/>
  <c r="H553" i="3"/>
  <c r="F553" i="3"/>
  <c r="E553" i="3"/>
  <c r="H552" i="3"/>
  <c r="F552" i="3"/>
  <c r="E552" i="3"/>
  <c r="H551" i="3"/>
  <c r="F551" i="3"/>
  <c r="E551" i="3"/>
  <c r="H550" i="3"/>
  <c r="F550" i="3"/>
  <c r="E550" i="3"/>
  <c r="H549" i="3"/>
  <c r="F549" i="3"/>
  <c r="E549" i="3"/>
  <c r="H548" i="3"/>
  <c r="F548" i="3"/>
  <c r="E548" i="3"/>
  <c r="H547" i="3"/>
  <c r="F547" i="3"/>
  <c r="E547" i="3"/>
  <c r="H546" i="3"/>
  <c r="F546" i="3"/>
  <c r="E546" i="3"/>
  <c r="H545" i="3"/>
  <c r="Z51" i="3" s="1"/>
  <c r="F545" i="3"/>
  <c r="E545" i="3"/>
  <c r="H544" i="3"/>
  <c r="F544" i="3"/>
  <c r="E544" i="3"/>
  <c r="H543" i="3"/>
  <c r="F543" i="3"/>
  <c r="E543" i="3"/>
  <c r="H542" i="3"/>
  <c r="F542" i="3"/>
  <c r="E542" i="3"/>
  <c r="H541" i="3"/>
  <c r="F541" i="3"/>
  <c r="E541" i="3"/>
  <c r="H540" i="3"/>
  <c r="F540" i="3"/>
  <c r="E540" i="3"/>
  <c r="H539" i="3"/>
  <c r="F539" i="3"/>
  <c r="E539" i="3"/>
  <c r="H538" i="3"/>
  <c r="F538" i="3"/>
  <c r="E538" i="3"/>
  <c r="H537" i="3"/>
  <c r="F537" i="3"/>
  <c r="E537" i="3"/>
  <c r="H536" i="3"/>
  <c r="F536" i="3"/>
  <c r="E536" i="3"/>
  <c r="H535" i="3"/>
  <c r="F535" i="3"/>
  <c r="E535" i="3"/>
  <c r="H534" i="3"/>
  <c r="F534" i="3"/>
  <c r="E534" i="3"/>
  <c r="H533" i="3"/>
  <c r="F533" i="3"/>
  <c r="E533" i="3"/>
  <c r="H532" i="3"/>
  <c r="F532" i="3"/>
  <c r="E532" i="3"/>
  <c r="H531" i="3"/>
  <c r="F531" i="3"/>
  <c r="E531" i="3"/>
  <c r="H530" i="3"/>
  <c r="F530" i="3"/>
  <c r="E530" i="3"/>
  <c r="H529" i="3"/>
  <c r="F529" i="3"/>
  <c r="E529" i="3"/>
  <c r="H528" i="3"/>
  <c r="F528" i="3"/>
  <c r="E528" i="3"/>
  <c r="H527" i="3"/>
  <c r="F527" i="3"/>
  <c r="E527" i="3"/>
  <c r="H526" i="3"/>
  <c r="F526" i="3"/>
  <c r="E526" i="3"/>
  <c r="H525" i="3"/>
  <c r="Y50" i="3" s="1"/>
  <c r="F525" i="3"/>
  <c r="E525" i="3"/>
  <c r="H524" i="3"/>
  <c r="F524" i="3"/>
  <c r="E524" i="3"/>
  <c r="H523" i="3"/>
  <c r="F523" i="3"/>
  <c r="E523" i="3"/>
  <c r="H522" i="3"/>
  <c r="F522" i="3"/>
  <c r="E522" i="3"/>
  <c r="H521" i="3"/>
  <c r="F521" i="3"/>
  <c r="E521" i="3"/>
  <c r="H520" i="3"/>
  <c r="F520" i="3"/>
  <c r="E520" i="3"/>
  <c r="H519" i="3"/>
  <c r="F519" i="3"/>
  <c r="E519" i="3"/>
  <c r="H518" i="3"/>
  <c r="F518" i="3"/>
  <c r="E518" i="3"/>
  <c r="H517" i="3"/>
  <c r="F517" i="3"/>
  <c r="E517" i="3"/>
  <c r="H516" i="3"/>
  <c r="F516" i="3"/>
  <c r="E516" i="3"/>
  <c r="H515" i="3"/>
  <c r="F515" i="3"/>
  <c r="E515" i="3"/>
  <c r="H514" i="3"/>
  <c r="F514" i="3"/>
  <c r="E514" i="3"/>
  <c r="H513" i="3"/>
  <c r="Y49" i="3" s="1"/>
  <c r="F513" i="3"/>
  <c r="E513" i="3"/>
  <c r="H512" i="3"/>
  <c r="F512" i="3"/>
  <c r="E512" i="3"/>
  <c r="H511" i="3"/>
  <c r="F511" i="3"/>
  <c r="E511" i="3"/>
  <c r="H510" i="3"/>
  <c r="F510" i="3"/>
  <c r="E510" i="3"/>
  <c r="H509" i="3"/>
  <c r="F509" i="3"/>
  <c r="E509" i="3"/>
  <c r="H508" i="3"/>
  <c r="F508" i="3"/>
  <c r="E508" i="3"/>
  <c r="H507" i="3"/>
  <c r="F507" i="3"/>
  <c r="E507" i="3"/>
  <c r="H506" i="3"/>
  <c r="F506" i="3"/>
  <c r="E506" i="3"/>
  <c r="H505" i="3"/>
  <c r="Y48" i="3" s="1"/>
  <c r="F505" i="3"/>
  <c r="E505" i="3"/>
  <c r="H504" i="3"/>
  <c r="F504" i="3"/>
  <c r="E504" i="3"/>
  <c r="H503" i="3"/>
  <c r="F503" i="3"/>
  <c r="E503" i="3"/>
  <c r="H502" i="3"/>
  <c r="F502" i="3"/>
  <c r="E502" i="3"/>
  <c r="H501" i="3"/>
  <c r="F501" i="3"/>
  <c r="E501" i="3"/>
  <c r="H500" i="3"/>
  <c r="F500" i="3"/>
  <c r="E500" i="3"/>
  <c r="H499" i="3"/>
  <c r="F499" i="3"/>
  <c r="E499" i="3"/>
  <c r="H498" i="3"/>
  <c r="F498" i="3"/>
  <c r="E498" i="3"/>
  <c r="H497" i="3"/>
  <c r="F497" i="3"/>
  <c r="E497" i="3"/>
  <c r="H496" i="3"/>
  <c r="F496" i="3"/>
  <c r="E496" i="3"/>
  <c r="H495" i="3"/>
  <c r="F495" i="3"/>
  <c r="E495" i="3"/>
  <c r="H494" i="3"/>
  <c r="F494" i="3"/>
  <c r="E494" i="3"/>
  <c r="H493" i="3"/>
  <c r="F493" i="3"/>
  <c r="E493" i="3"/>
  <c r="H492" i="3"/>
  <c r="F492" i="3"/>
  <c r="E492" i="3"/>
  <c r="H491" i="3"/>
  <c r="F491" i="3"/>
  <c r="E491" i="3"/>
  <c r="H490" i="3"/>
  <c r="F490" i="3"/>
  <c r="E490" i="3"/>
  <c r="H489" i="3"/>
  <c r="F489" i="3"/>
  <c r="E489" i="3"/>
  <c r="H488" i="3"/>
  <c r="F488" i="3"/>
  <c r="E488" i="3"/>
  <c r="H487" i="3"/>
  <c r="F487" i="3"/>
  <c r="E487" i="3"/>
  <c r="H486" i="3"/>
  <c r="F486" i="3"/>
  <c r="E486" i="3"/>
  <c r="H485" i="3"/>
  <c r="F485" i="3"/>
  <c r="E485" i="3"/>
  <c r="H484" i="3"/>
  <c r="F484" i="3"/>
  <c r="E484" i="3"/>
  <c r="H483" i="3"/>
  <c r="F483" i="3"/>
  <c r="E483" i="3"/>
  <c r="H482" i="3"/>
  <c r="F482" i="3"/>
  <c r="E482" i="3"/>
  <c r="H481" i="3"/>
  <c r="F481" i="3"/>
  <c r="E481" i="3"/>
  <c r="H480" i="3"/>
  <c r="F480" i="3"/>
  <c r="E480" i="3"/>
  <c r="H479" i="3"/>
  <c r="F479" i="3"/>
  <c r="E479" i="3"/>
  <c r="H478" i="3"/>
  <c r="F478" i="3"/>
  <c r="E478" i="3"/>
  <c r="H477" i="3"/>
  <c r="Y45" i="3" s="1"/>
  <c r="F477" i="3"/>
  <c r="E477" i="3"/>
  <c r="H476" i="3"/>
  <c r="F476" i="3"/>
  <c r="E476" i="3"/>
  <c r="H475" i="3"/>
  <c r="F475" i="3"/>
  <c r="E475" i="3"/>
  <c r="H474" i="3"/>
  <c r="F474" i="3"/>
  <c r="E474" i="3"/>
  <c r="H473" i="3"/>
  <c r="F473" i="3"/>
  <c r="E473" i="3"/>
  <c r="H472" i="3"/>
  <c r="F472" i="3"/>
  <c r="E472" i="3"/>
  <c r="H471" i="3"/>
  <c r="F471" i="3"/>
  <c r="E471" i="3"/>
  <c r="H470" i="3"/>
  <c r="F470" i="3"/>
  <c r="E470" i="3"/>
  <c r="H469" i="3"/>
  <c r="F469" i="3"/>
  <c r="E469" i="3"/>
  <c r="H468" i="3"/>
  <c r="F468" i="3"/>
  <c r="E468" i="3"/>
  <c r="H467" i="3"/>
  <c r="F467" i="3"/>
  <c r="E467" i="3"/>
  <c r="H466" i="3"/>
  <c r="F466" i="3"/>
  <c r="E466" i="3"/>
  <c r="H465" i="3"/>
  <c r="F465" i="3"/>
  <c r="E465" i="3"/>
  <c r="H464" i="3"/>
  <c r="F464" i="3"/>
  <c r="E464" i="3"/>
  <c r="H463" i="3"/>
  <c r="F463" i="3"/>
  <c r="E463" i="3"/>
  <c r="H462" i="3"/>
  <c r="F462" i="3"/>
  <c r="E462" i="3"/>
  <c r="H461" i="3"/>
  <c r="Z44" i="3" s="1"/>
  <c r="F461" i="3"/>
  <c r="E461" i="3"/>
  <c r="H460" i="3"/>
  <c r="F460" i="3"/>
  <c r="E460" i="3"/>
  <c r="H459" i="3"/>
  <c r="F459" i="3"/>
  <c r="E459" i="3"/>
  <c r="H458" i="3"/>
  <c r="F458" i="3"/>
  <c r="E458" i="3"/>
  <c r="H457" i="3"/>
  <c r="F457" i="3"/>
  <c r="E457" i="3"/>
  <c r="H456" i="3"/>
  <c r="F456" i="3"/>
  <c r="E456" i="3"/>
  <c r="H455" i="3"/>
  <c r="F455" i="3"/>
  <c r="E455" i="3"/>
  <c r="H454" i="3"/>
  <c r="F454" i="3"/>
  <c r="E454" i="3"/>
  <c r="H453" i="3"/>
  <c r="F453" i="3"/>
  <c r="E453" i="3"/>
  <c r="H452" i="3"/>
  <c r="F452" i="3"/>
  <c r="E452" i="3"/>
  <c r="H451" i="3"/>
  <c r="F451" i="3"/>
  <c r="E451" i="3"/>
  <c r="H450" i="3"/>
  <c r="F450" i="3"/>
  <c r="E450" i="3"/>
  <c r="H449" i="3"/>
  <c r="F449" i="3"/>
  <c r="E449" i="3"/>
  <c r="H448" i="3"/>
  <c r="F448" i="3"/>
  <c r="E448" i="3"/>
  <c r="H447" i="3"/>
  <c r="F447" i="3"/>
  <c r="E447" i="3"/>
  <c r="H446" i="3"/>
  <c r="F446" i="3"/>
  <c r="E446" i="3"/>
  <c r="H445" i="3"/>
  <c r="F445" i="3"/>
  <c r="E445" i="3"/>
  <c r="H444" i="3"/>
  <c r="F444" i="3"/>
  <c r="E444" i="3"/>
  <c r="H443" i="3"/>
  <c r="F443" i="3"/>
  <c r="E443" i="3"/>
  <c r="H442" i="3"/>
  <c r="F442" i="3"/>
  <c r="E442" i="3"/>
  <c r="H441" i="3"/>
  <c r="F441" i="3"/>
  <c r="E441" i="3"/>
  <c r="H440" i="3"/>
  <c r="F440" i="3"/>
  <c r="E440" i="3"/>
  <c r="H439" i="3"/>
  <c r="F439" i="3"/>
  <c r="E439" i="3"/>
  <c r="H438" i="3"/>
  <c r="F438" i="3"/>
  <c r="E438" i="3"/>
  <c r="H437" i="3"/>
  <c r="Z42" i="3" s="1"/>
  <c r="F437" i="3"/>
  <c r="E437" i="3"/>
  <c r="H436" i="3"/>
  <c r="F436" i="3"/>
  <c r="E436" i="3"/>
  <c r="H435" i="3"/>
  <c r="F435" i="3"/>
  <c r="E435" i="3"/>
  <c r="H434" i="3"/>
  <c r="F434" i="3"/>
  <c r="E434" i="3"/>
  <c r="H433" i="3"/>
  <c r="F433" i="3"/>
  <c r="E433" i="3"/>
  <c r="H432" i="3"/>
  <c r="F432" i="3"/>
  <c r="E432" i="3"/>
  <c r="H431" i="3"/>
  <c r="F431" i="3"/>
  <c r="E431" i="3"/>
  <c r="H430" i="3"/>
  <c r="F430" i="3"/>
  <c r="E430" i="3"/>
  <c r="H429" i="3"/>
  <c r="F429" i="3"/>
  <c r="E429" i="3"/>
  <c r="H428" i="3"/>
  <c r="F428" i="3"/>
  <c r="E428" i="3"/>
  <c r="H427" i="3"/>
  <c r="F427" i="3"/>
  <c r="E427" i="3"/>
  <c r="H426" i="3"/>
  <c r="F426" i="3"/>
  <c r="E426" i="3"/>
  <c r="H425" i="3"/>
  <c r="F425" i="3"/>
  <c r="E425" i="3"/>
  <c r="H424" i="3"/>
  <c r="F424" i="3"/>
  <c r="E424" i="3"/>
  <c r="H423" i="3"/>
  <c r="F423" i="3"/>
  <c r="E423" i="3"/>
  <c r="H422" i="3"/>
  <c r="Z41" i="3" s="1"/>
  <c r="F422" i="3"/>
  <c r="E422" i="3"/>
  <c r="H421" i="3"/>
  <c r="F421" i="3"/>
  <c r="E421" i="3"/>
  <c r="H420" i="3"/>
  <c r="F420" i="3"/>
  <c r="E420" i="3"/>
  <c r="H419" i="3"/>
  <c r="F419" i="3"/>
  <c r="E419" i="3"/>
  <c r="H418" i="3"/>
  <c r="F418" i="3"/>
  <c r="E418" i="3"/>
  <c r="H417" i="3"/>
  <c r="F417" i="3"/>
  <c r="E417" i="3"/>
  <c r="H416" i="3"/>
  <c r="F416" i="3"/>
  <c r="E416" i="3"/>
  <c r="H415" i="3"/>
  <c r="F415" i="3"/>
  <c r="E415" i="3"/>
  <c r="H414" i="3"/>
  <c r="F414" i="3"/>
  <c r="E414" i="3"/>
  <c r="H413" i="3"/>
  <c r="F413" i="3"/>
  <c r="E413" i="3"/>
  <c r="H412" i="3"/>
  <c r="F412" i="3"/>
  <c r="E412" i="3"/>
  <c r="H411" i="3"/>
  <c r="F411" i="3"/>
  <c r="E411" i="3"/>
  <c r="H410" i="3"/>
  <c r="F410" i="3"/>
  <c r="E410" i="3"/>
  <c r="H409" i="3"/>
  <c r="F409" i="3"/>
  <c r="E409" i="3"/>
  <c r="H408" i="3"/>
  <c r="F408" i="3"/>
  <c r="E408" i="3"/>
  <c r="H407" i="3"/>
  <c r="F407" i="3"/>
  <c r="E407" i="3"/>
  <c r="H406" i="3"/>
  <c r="F406" i="3"/>
  <c r="E406" i="3"/>
  <c r="H405" i="3"/>
  <c r="F405" i="3"/>
  <c r="E405" i="3"/>
  <c r="H404" i="3"/>
  <c r="F404" i="3"/>
  <c r="E404" i="3"/>
  <c r="H403" i="3"/>
  <c r="F403" i="3"/>
  <c r="E403" i="3"/>
  <c r="H402" i="3"/>
  <c r="F402" i="3"/>
  <c r="E402" i="3"/>
  <c r="H401" i="3"/>
  <c r="F401" i="3"/>
  <c r="E401" i="3"/>
  <c r="H400" i="3"/>
  <c r="F400" i="3"/>
  <c r="E400" i="3"/>
  <c r="H399" i="3"/>
  <c r="F399" i="3"/>
  <c r="E399" i="3"/>
  <c r="H398" i="3"/>
  <c r="F398" i="3"/>
  <c r="E398" i="3"/>
  <c r="H397" i="3"/>
  <c r="F397" i="3"/>
  <c r="E397" i="3"/>
  <c r="H396" i="3"/>
  <c r="F396" i="3"/>
  <c r="E396" i="3"/>
  <c r="H395" i="3"/>
  <c r="F395" i="3"/>
  <c r="E395" i="3"/>
  <c r="H394" i="3"/>
  <c r="F394" i="3"/>
  <c r="E394" i="3"/>
  <c r="H393" i="3"/>
  <c r="F393" i="3"/>
  <c r="E393" i="3"/>
  <c r="H392" i="3"/>
  <c r="F392" i="3"/>
  <c r="E392" i="3"/>
  <c r="H391" i="3"/>
  <c r="F391" i="3"/>
  <c r="E391" i="3"/>
  <c r="H390" i="3"/>
  <c r="F390" i="3"/>
  <c r="E390" i="3"/>
  <c r="H389" i="3"/>
  <c r="F389" i="3"/>
  <c r="E389" i="3"/>
  <c r="H388" i="3"/>
  <c r="F388" i="3"/>
  <c r="E388" i="3"/>
  <c r="H387" i="3"/>
  <c r="F387" i="3"/>
  <c r="E387" i="3"/>
  <c r="H386" i="3"/>
  <c r="F386" i="3"/>
  <c r="E386" i="3"/>
  <c r="H385" i="3"/>
  <c r="F385" i="3"/>
  <c r="E385" i="3"/>
  <c r="H384" i="3"/>
  <c r="F384" i="3"/>
  <c r="E384" i="3"/>
  <c r="H383" i="3"/>
  <c r="F383" i="3"/>
  <c r="E383" i="3"/>
  <c r="H382" i="3"/>
  <c r="F382" i="3"/>
  <c r="E382" i="3"/>
  <c r="H381" i="3"/>
  <c r="F381" i="3"/>
  <c r="E381" i="3"/>
  <c r="H380" i="3"/>
  <c r="F380" i="3"/>
  <c r="E380" i="3"/>
  <c r="H379" i="3"/>
  <c r="Z38" i="3" s="1"/>
  <c r="F379" i="3"/>
  <c r="E379" i="3"/>
  <c r="H378" i="3"/>
  <c r="F378" i="3"/>
  <c r="E378" i="3"/>
  <c r="H377" i="3"/>
  <c r="Y38" i="3" s="1"/>
  <c r="F377" i="3"/>
  <c r="E377" i="3"/>
  <c r="H376" i="3"/>
  <c r="F376" i="3"/>
  <c r="E376" i="3"/>
  <c r="H375" i="3"/>
  <c r="F375" i="3"/>
  <c r="E375" i="3"/>
  <c r="H374" i="3"/>
  <c r="F374" i="3"/>
  <c r="E374" i="3"/>
  <c r="H373" i="3"/>
  <c r="F373" i="3"/>
  <c r="E373" i="3"/>
  <c r="H372" i="3"/>
  <c r="F372" i="3"/>
  <c r="E372" i="3"/>
  <c r="H371" i="3"/>
  <c r="Z37" i="3" s="1"/>
  <c r="F371" i="3"/>
  <c r="E371" i="3"/>
  <c r="H370" i="3"/>
  <c r="F370" i="3"/>
  <c r="E370" i="3"/>
  <c r="H369" i="3"/>
  <c r="F369" i="3"/>
  <c r="E369" i="3"/>
  <c r="H368" i="3"/>
  <c r="F368" i="3"/>
  <c r="E368" i="3"/>
  <c r="H367" i="3"/>
  <c r="F367" i="3"/>
  <c r="E367" i="3"/>
  <c r="H366" i="3"/>
  <c r="F366" i="3"/>
  <c r="E366" i="3"/>
  <c r="H365" i="3"/>
  <c r="F365" i="3"/>
  <c r="E365" i="3"/>
  <c r="H364" i="3"/>
  <c r="F364" i="3"/>
  <c r="E364" i="3"/>
  <c r="H363" i="3"/>
  <c r="F363" i="3"/>
  <c r="E363" i="3"/>
  <c r="H362" i="3"/>
  <c r="F362" i="3"/>
  <c r="E362" i="3"/>
  <c r="H361" i="3"/>
  <c r="Z36" i="3" s="1"/>
  <c r="F361" i="3"/>
  <c r="E361" i="3"/>
  <c r="H360" i="3"/>
  <c r="F360" i="3"/>
  <c r="E360" i="3"/>
  <c r="H359" i="3"/>
  <c r="F359" i="3"/>
  <c r="E359" i="3"/>
  <c r="H358" i="3"/>
  <c r="F358" i="3"/>
  <c r="E358" i="3"/>
  <c r="H357" i="3"/>
  <c r="F357" i="3"/>
  <c r="E357" i="3"/>
  <c r="H356" i="3"/>
  <c r="F356" i="3"/>
  <c r="E356" i="3"/>
  <c r="H355" i="3"/>
  <c r="F355" i="3"/>
  <c r="E355" i="3"/>
  <c r="H354" i="3"/>
  <c r="F354" i="3"/>
  <c r="E354" i="3"/>
  <c r="H353" i="3"/>
  <c r="F353" i="3"/>
  <c r="E353" i="3"/>
  <c r="H352" i="3"/>
  <c r="F352" i="3"/>
  <c r="E352" i="3"/>
  <c r="H351" i="3"/>
  <c r="F351" i="3"/>
  <c r="E351" i="3"/>
  <c r="H350" i="3"/>
  <c r="F350" i="3"/>
  <c r="E350" i="3"/>
  <c r="H349" i="3"/>
  <c r="F349" i="3"/>
  <c r="E349" i="3"/>
  <c r="H348" i="3"/>
  <c r="F348" i="3"/>
  <c r="E348" i="3"/>
  <c r="H347" i="3"/>
  <c r="F347" i="3"/>
  <c r="E347" i="3"/>
  <c r="H346" i="3"/>
  <c r="F346" i="3"/>
  <c r="E346" i="3"/>
  <c r="H345" i="3"/>
  <c r="F345" i="3"/>
  <c r="E345" i="3"/>
  <c r="H344" i="3"/>
  <c r="Z35" i="3" s="1"/>
  <c r="F344" i="3"/>
  <c r="E344" i="3"/>
  <c r="H343" i="3"/>
  <c r="F343" i="3"/>
  <c r="E343" i="3"/>
  <c r="H342" i="3"/>
  <c r="F342" i="3"/>
  <c r="E342" i="3"/>
  <c r="H341" i="3"/>
  <c r="F341" i="3"/>
  <c r="E341" i="3"/>
  <c r="H340" i="3"/>
  <c r="F340" i="3"/>
  <c r="E340" i="3"/>
  <c r="H339" i="3"/>
  <c r="F339" i="3"/>
  <c r="E339" i="3"/>
  <c r="H338" i="3"/>
  <c r="F338" i="3"/>
  <c r="E338" i="3"/>
  <c r="H337" i="3"/>
  <c r="F337" i="3"/>
  <c r="E337" i="3"/>
  <c r="H336" i="3"/>
  <c r="F336" i="3"/>
  <c r="E336" i="3"/>
  <c r="H335" i="3"/>
  <c r="F335" i="3"/>
  <c r="E335" i="3"/>
  <c r="H334" i="3"/>
  <c r="F334" i="3"/>
  <c r="E334" i="3"/>
  <c r="H333" i="3"/>
  <c r="F333" i="3"/>
  <c r="E333" i="3"/>
  <c r="H332" i="3"/>
  <c r="F332" i="3"/>
  <c r="E332" i="3"/>
  <c r="H331" i="3"/>
  <c r="F331" i="3"/>
  <c r="E331" i="3"/>
  <c r="H330" i="3"/>
  <c r="F330" i="3"/>
  <c r="E330" i="3"/>
  <c r="H329" i="3"/>
  <c r="F329" i="3"/>
  <c r="E329" i="3"/>
  <c r="H328" i="3"/>
  <c r="F328" i="3"/>
  <c r="E328" i="3"/>
  <c r="H327" i="3"/>
  <c r="F327" i="3"/>
  <c r="E327" i="3"/>
  <c r="H326" i="3"/>
  <c r="F326" i="3"/>
  <c r="E326" i="3"/>
  <c r="H325" i="3"/>
  <c r="Y34" i="3" s="1"/>
  <c r="F325" i="3"/>
  <c r="E325" i="3"/>
  <c r="H324" i="3"/>
  <c r="F324" i="3"/>
  <c r="E324" i="3"/>
  <c r="H323" i="3"/>
  <c r="F323" i="3"/>
  <c r="E323" i="3"/>
  <c r="H322" i="3"/>
  <c r="F322" i="3"/>
  <c r="E322" i="3"/>
  <c r="H321" i="3"/>
  <c r="F321" i="3"/>
  <c r="E321" i="3"/>
  <c r="H320" i="3"/>
  <c r="F320" i="3"/>
  <c r="E320" i="3"/>
  <c r="H319" i="3"/>
  <c r="F319" i="3"/>
  <c r="E319" i="3"/>
  <c r="H318" i="3"/>
  <c r="F318" i="3"/>
  <c r="E318" i="3"/>
  <c r="H317" i="3"/>
  <c r="F317" i="3"/>
  <c r="E317" i="3"/>
  <c r="H316" i="3"/>
  <c r="Z33" i="3" s="1"/>
  <c r="F316" i="3"/>
  <c r="E316" i="3"/>
  <c r="H315" i="3"/>
  <c r="F315" i="3"/>
  <c r="E315" i="3"/>
  <c r="H314" i="3"/>
  <c r="F314" i="3"/>
  <c r="E314" i="3"/>
  <c r="H313" i="3"/>
  <c r="F313" i="3"/>
  <c r="E313" i="3"/>
  <c r="H312" i="3"/>
  <c r="F312" i="3"/>
  <c r="E312" i="3"/>
  <c r="H311" i="3"/>
  <c r="F311" i="3"/>
  <c r="E311" i="3"/>
  <c r="H310" i="3"/>
  <c r="F310" i="3"/>
  <c r="E310" i="3"/>
  <c r="H309" i="3"/>
  <c r="F309" i="3"/>
  <c r="E309" i="3"/>
  <c r="H308" i="3"/>
  <c r="F308" i="3"/>
  <c r="E308" i="3"/>
  <c r="H307" i="3"/>
  <c r="F307" i="3"/>
  <c r="E307" i="3"/>
  <c r="H306" i="3"/>
  <c r="F306" i="3"/>
  <c r="E306" i="3"/>
  <c r="H305" i="3"/>
  <c r="F305" i="3"/>
  <c r="E305" i="3"/>
  <c r="H304" i="3"/>
  <c r="F304" i="3"/>
  <c r="E304" i="3"/>
  <c r="H303" i="3"/>
  <c r="F303" i="3"/>
  <c r="E303" i="3"/>
  <c r="H302" i="3"/>
  <c r="F302" i="3"/>
  <c r="E302" i="3"/>
  <c r="H301" i="3"/>
  <c r="F301" i="3"/>
  <c r="E301" i="3"/>
  <c r="H300" i="3"/>
  <c r="F300" i="3"/>
  <c r="E300" i="3"/>
  <c r="H299" i="3"/>
  <c r="F299" i="3"/>
  <c r="E299" i="3"/>
  <c r="H298" i="3"/>
  <c r="F298" i="3"/>
  <c r="E298" i="3"/>
  <c r="H297" i="3"/>
  <c r="Y32" i="3" s="1"/>
  <c r="F297" i="3"/>
  <c r="E297" i="3"/>
  <c r="H296" i="3"/>
  <c r="F296" i="3"/>
  <c r="E296" i="3"/>
  <c r="H295" i="3"/>
  <c r="F295" i="3"/>
  <c r="E295" i="3"/>
  <c r="H294" i="3"/>
  <c r="F294" i="3"/>
  <c r="E294" i="3"/>
  <c r="H293" i="3"/>
  <c r="F293" i="3"/>
  <c r="E293" i="3"/>
  <c r="H292" i="3"/>
  <c r="F292" i="3"/>
  <c r="E292" i="3"/>
  <c r="H291" i="3"/>
  <c r="F291" i="3"/>
  <c r="E291" i="3"/>
  <c r="H290" i="3"/>
  <c r="F290" i="3"/>
  <c r="E290" i="3"/>
  <c r="H289" i="3"/>
  <c r="F289" i="3"/>
  <c r="E289" i="3"/>
  <c r="H288" i="3"/>
  <c r="F288" i="3"/>
  <c r="E288" i="3"/>
  <c r="H287" i="3"/>
  <c r="F287" i="3"/>
  <c r="E287" i="3"/>
  <c r="H286" i="3"/>
  <c r="F286" i="3"/>
  <c r="E286" i="3"/>
  <c r="H285" i="3"/>
  <c r="F285" i="3"/>
  <c r="E285" i="3"/>
  <c r="H284" i="3"/>
  <c r="F284" i="3"/>
  <c r="E284" i="3"/>
  <c r="H283" i="3"/>
  <c r="F283" i="3"/>
  <c r="E283" i="3"/>
  <c r="H282" i="3"/>
  <c r="F282" i="3"/>
  <c r="E282" i="3"/>
  <c r="H281" i="3"/>
  <c r="Y30" i="3" s="1"/>
  <c r="F281" i="3"/>
  <c r="E281" i="3"/>
  <c r="H280" i="3"/>
  <c r="F280" i="3"/>
  <c r="E280" i="3"/>
  <c r="H279" i="3"/>
  <c r="F279" i="3"/>
  <c r="E279" i="3"/>
  <c r="H278" i="3"/>
  <c r="F278" i="3"/>
  <c r="E278" i="3"/>
  <c r="H277" i="3"/>
  <c r="F277" i="3"/>
  <c r="E277" i="3"/>
  <c r="H276" i="3"/>
  <c r="F276" i="3"/>
  <c r="E276" i="3"/>
  <c r="H275" i="3"/>
  <c r="F275" i="3"/>
  <c r="E275" i="3"/>
  <c r="H274" i="3"/>
  <c r="F274" i="3"/>
  <c r="E274" i="3"/>
  <c r="H273" i="3"/>
  <c r="F273" i="3"/>
  <c r="E273" i="3"/>
  <c r="H272" i="3"/>
  <c r="F272" i="3"/>
  <c r="E272" i="3"/>
  <c r="H271" i="3"/>
  <c r="F271" i="3"/>
  <c r="E271" i="3"/>
  <c r="H270" i="3"/>
  <c r="F270" i="3"/>
  <c r="E270" i="3"/>
  <c r="H269" i="3"/>
  <c r="F269" i="3"/>
  <c r="E269" i="3"/>
  <c r="H268" i="3"/>
  <c r="F268" i="3"/>
  <c r="E268" i="3"/>
  <c r="H267" i="3"/>
  <c r="F267" i="3"/>
  <c r="E267" i="3"/>
  <c r="H266" i="3"/>
  <c r="F266" i="3"/>
  <c r="E266" i="3"/>
  <c r="H265" i="3"/>
  <c r="F265" i="3"/>
  <c r="E265" i="3"/>
  <c r="H264" i="3"/>
  <c r="F264" i="3"/>
  <c r="E264" i="3"/>
  <c r="H263" i="3"/>
  <c r="F263" i="3"/>
  <c r="E263" i="3"/>
  <c r="H262" i="3"/>
  <c r="F262" i="3"/>
  <c r="E262" i="3"/>
  <c r="H261" i="3"/>
  <c r="F261" i="3"/>
  <c r="E261" i="3"/>
  <c r="H260" i="3"/>
  <c r="F260" i="3"/>
  <c r="E260" i="3"/>
  <c r="H259" i="3"/>
  <c r="F259" i="3"/>
  <c r="E259" i="3"/>
  <c r="H258" i="3"/>
  <c r="F258" i="3"/>
  <c r="E258" i="3"/>
  <c r="H257" i="3"/>
  <c r="F257" i="3"/>
  <c r="E257" i="3"/>
  <c r="H256" i="3"/>
  <c r="F256" i="3"/>
  <c r="E256" i="3"/>
  <c r="H255" i="3"/>
  <c r="F255" i="3"/>
  <c r="E255" i="3"/>
  <c r="H254" i="3"/>
  <c r="F254" i="3"/>
  <c r="E254" i="3"/>
  <c r="H253" i="3"/>
  <c r="F253" i="3"/>
  <c r="E253" i="3"/>
  <c r="H252" i="3"/>
  <c r="F252" i="3"/>
  <c r="E252" i="3"/>
  <c r="H251" i="3"/>
  <c r="F251" i="3"/>
  <c r="E251" i="3"/>
  <c r="H250" i="3"/>
  <c r="F250" i="3"/>
  <c r="E250" i="3"/>
  <c r="H249" i="3"/>
  <c r="F249" i="3"/>
  <c r="E249" i="3"/>
  <c r="H248" i="3"/>
  <c r="F248" i="3"/>
  <c r="E248" i="3"/>
  <c r="H247" i="3"/>
  <c r="F247" i="3"/>
  <c r="E247" i="3"/>
  <c r="H246" i="3"/>
  <c r="F246" i="3"/>
  <c r="E246" i="3"/>
  <c r="H245" i="3"/>
  <c r="F245" i="3"/>
  <c r="E245" i="3"/>
  <c r="H244" i="3"/>
  <c r="F244" i="3"/>
  <c r="E244" i="3"/>
  <c r="H243" i="3"/>
  <c r="F243" i="3"/>
  <c r="E243" i="3"/>
  <c r="H242" i="3"/>
  <c r="F242" i="3"/>
  <c r="E242" i="3"/>
  <c r="H241" i="3"/>
  <c r="Y27" i="3" s="1"/>
  <c r="F241" i="3"/>
  <c r="E241" i="3"/>
  <c r="H240" i="3"/>
  <c r="F240" i="3"/>
  <c r="E240" i="3"/>
  <c r="H239" i="3"/>
  <c r="F239" i="3"/>
  <c r="E239" i="3"/>
  <c r="H238" i="3"/>
  <c r="F238" i="3"/>
  <c r="E238" i="3"/>
  <c r="H237" i="3"/>
  <c r="F237" i="3"/>
  <c r="E237" i="3"/>
  <c r="H236" i="3"/>
  <c r="F236" i="3"/>
  <c r="E236" i="3"/>
  <c r="H235" i="3"/>
  <c r="F235" i="3"/>
  <c r="E235" i="3"/>
  <c r="H234" i="3"/>
  <c r="F234" i="3"/>
  <c r="E234" i="3"/>
  <c r="H233" i="3"/>
  <c r="F233" i="3"/>
  <c r="E233" i="3"/>
  <c r="H232" i="3"/>
  <c r="F232" i="3"/>
  <c r="E232" i="3"/>
  <c r="H231" i="3"/>
  <c r="F231" i="3"/>
  <c r="E231" i="3"/>
  <c r="H230" i="3"/>
  <c r="F230" i="3"/>
  <c r="E230" i="3"/>
  <c r="H229" i="3"/>
  <c r="F229" i="3"/>
  <c r="E229" i="3"/>
  <c r="H228" i="3"/>
  <c r="F228" i="3"/>
  <c r="E228" i="3"/>
  <c r="H227" i="3"/>
  <c r="F227" i="3"/>
  <c r="E227" i="3"/>
  <c r="H226" i="3"/>
  <c r="F226" i="3"/>
  <c r="E226" i="3"/>
  <c r="H225" i="3"/>
  <c r="F225" i="3"/>
  <c r="E225" i="3"/>
  <c r="H224" i="3"/>
  <c r="F224" i="3"/>
  <c r="E224" i="3"/>
  <c r="H223" i="3"/>
  <c r="F223" i="3"/>
  <c r="E223" i="3"/>
  <c r="H222" i="3"/>
  <c r="F222" i="3"/>
  <c r="E222" i="3"/>
  <c r="H221" i="3"/>
  <c r="F221" i="3"/>
  <c r="E221" i="3"/>
  <c r="H220" i="3"/>
  <c r="F220" i="3"/>
  <c r="E220" i="3"/>
  <c r="H219" i="3"/>
  <c r="F219" i="3"/>
  <c r="E219" i="3"/>
  <c r="H218" i="3"/>
  <c r="F218" i="3"/>
  <c r="E218" i="3"/>
  <c r="H217" i="3"/>
  <c r="F217" i="3"/>
  <c r="E217" i="3"/>
  <c r="H216" i="3"/>
  <c r="F216" i="3"/>
  <c r="E216" i="3"/>
  <c r="H215" i="3"/>
  <c r="F215" i="3"/>
  <c r="E215" i="3"/>
  <c r="H214" i="3"/>
  <c r="F214" i="3"/>
  <c r="E214" i="3"/>
  <c r="H213" i="3"/>
  <c r="F213" i="3"/>
  <c r="E213" i="3"/>
  <c r="H212" i="3"/>
  <c r="F212" i="3"/>
  <c r="E212" i="3"/>
  <c r="H211" i="3"/>
  <c r="F211" i="3"/>
  <c r="E211" i="3"/>
  <c r="H210" i="3"/>
  <c r="F210" i="3"/>
  <c r="E210" i="3"/>
  <c r="H209" i="3"/>
  <c r="F209" i="3"/>
  <c r="E209" i="3"/>
  <c r="H208" i="3"/>
  <c r="F208" i="3"/>
  <c r="E208" i="3"/>
  <c r="H207" i="3"/>
  <c r="F207" i="3"/>
  <c r="E207" i="3"/>
  <c r="H206" i="3"/>
  <c r="F206" i="3"/>
  <c r="E206" i="3"/>
  <c r="H205" i="3"/>
  <c r="Y25" i="3" s="1"/>
  <c r="F205" i="3"/>
  <c r="E205" i="3"/>
  <c r="H204" i="3"/>
  <c r="F204" i="3"/>
  <c r="E204" i="3"/>
  <c r="H203" i="3"/>
  <c r="F203" i="3"/>
  <c r="E203" i="3"/>
  <c r="H202" i="3"/>
  <c r="F202" i="3"/>
  <c r="E202" i="3"/>
  <c r="H201" i="3"/>
  <c r="F201" i="3"/>
  <c r="E201" i="3"/>
  <c r="H200" i="3"/>
  <c r="F200" i="3"/>
  <c r="E200" i="3"/>
  <c r="H199" i="3"/>
  <c r="F199" i="3"/>
  <c r="E199" i="3"/>
  <c r="H198" i="3"/>
  <c r="F198" i="3"/>
  <c r="E198" i="3"/>
  <c r="H197" i="3"/>
  <c r="F197" i="3"/>
  <c r="E197" i="3"/>
  <c r="H196" i="3"/>
  <c r="F196" i="3"/>
  <c r="E196" i="3"/>
  <c r="H195" i="3"/>
  <c r="F195" i="3"/>
  <c r="E195" i="3"/>
  <c r="H194" i="3"/>
  <c r="F194" i="3"/>
  <c r="E194" i="3"/>
  <c r="H193" i="3"/>
  <c r="F193" i="3"/>
  <c r="E193" i="3"/>
  <c r="H192" i="3"/>
  <c r="F192" i="3"/>
  <c r="E192" i="3"/>
  <c r="H191" i="3"/>
  <c r="F191" i="3"/>
  <c r="E191" i="3"/>
  <c r="H190" i="3"/>
  <c r="F190" i="3"/>
  <c r="E190" i="3"/>
  <c r="H189" i="3"/>
  <c r="F189" i="3"/>
  <c r="E189" i="3"/>
  <c r="H188" i="3"/>
  <c r="F188" i="3"/>
  <c r="E188" i="3"/>
  <c r="H187" i="3"/>
  <c r="F187" i="3"/>
  <c r="E187" i="3"/>
  <c r="H186" i="3"/>
  <c r="F186" i="3"/>
  <c r="E186" i="3"/>
  <c r="H185" i="3"/>
  <c r="F185" i="3"/>
  <c r="E185" i="3"/>
  <c r="H184" i="3"/>
  <c r="F184" i="3"/>
  <c r="E184" i="3"/>
  <c r="H183" i="3"/>
  <c r="F183" i="3"/>
  <c r="E183" i="3"/>
  <c r="H182" i="3"/>
  <c r="F182" i="3"/>
  <c r="E182" i="3"/>
  <c r="H181" i="3"/>
  <c r="F181" i="3"/>
  <c r="E181" i="3"/>
  <c r="H180" i="3"/>
  <c r="F180" i="3"/>
  <c r="E180" i="3"/>
  <c r="H179" i="3"/>
  <c r="F179" i="3"/>
  <c r="E179" i="3"/>
  <c r="H178" i="3"/>
  <c r="F178" i="3"/>
  <c r="E178" i="3"/>
  <c r="H177" i="3"/>
  <c r="F177" i="3"/>
  <c r="E177" i="3"/>
  <c r="H176" i="3"/>
  <c r="F176" i="3"/>
  <c r="E176" i="3"/>
  <c r="H175" i="3"/>
  <c r="F175" i="3"/>
  <c r="E175" i="3"/>
  <c r="H174" i="3"/>
  <c r="F174" i="3"/>
  <c r="E174" i="3"/>
  <c r="H173" i="3"/>
  <c r="F173" i="3"/>
  <c r="E173" i="3"/>
  <c r="H172" i="3"/>
  <c r="F172" i="3"/>
  <c r="E172" i="3"/>
  <c r="H171" i="3"/>
  <c r="F171" i="3"/>
  <c r="E171" i="3"/>
  <c r="H170" i="3"/>
  <c r="F170" i="3"/>
  <c r="E170" i="3"/>
  <c r="H169" i="3"/>
  <c r="Y22" i="3" s="1"/>
  <c r="F169" i="3"/>
  <c r="E169" i="3"/>
  <c r="H168" i="3"/>
  <c r="F168" i="3"/>
  <c r="E168" i="3"/>
  <c r="H167" i="3"/>
  <c r="F167" i="3"/>
  <c r="E167" i="3"/>
  <c r="H166" i="3"/>
  <c r="F166" i="3"/>
  <c r="E166" i="3"/>
  <c r="H165" i="3"/>
  <c r="F165" i="3"/>
  <c r="E165" i="3"/>
  <c r="H164" i="3"/>
  <c r="F164" i="3"/>
  <c r="E164" i="3"/>
  <c r="H163" i="3"/>
  <c r="F163" i="3"/>
  <c r="E163" i="3"/>
  <c r="H162" i="3"/>
  <c r="F162" i="3"/>
  <c r="E162" i="3"/>
  <c r="H161" i="3"/>
  <c r="F161" i="3"/>
  <c r="E161" i="3"/>
  <c r="H160" i="3"/>
  <c r="F160" i="3"/>
  <c r="E160" i="3"/>
  <c r="H159" i="3"/>
  <c r="F159" i="3"/>
  <c r="E159" i="3"/>
  <c r="H158" i="3"/>
  <c r="F158" i="3"/>
  <c r="E158" i="3"/>
  <c r="H157" i="3"/>
  <c r="F157" i="3"/>
  <c r="E157" i="3"/>
  <c r="H156" i="3"/>
  <c r="F156" i="3"/>
  <c r="E156" i="3"/>
  <c r="H155" i="3"/>
  <c r="F155" i="3"/>
  <c r="E155" i="3"/>
  <c r="H154" i="3"/>
  <c r="F154" i="3"/>
  <c r="E154" i="3"/>
  <c r="H153" i="3"/>
  <c r="F153" i="3"/>
  <c r="E153" i="3"/>
  <c r="H152" i="3"/>
  <c r="F152" i="3"/>
  <c r="E152" i="3"/>
  <c r="H151" i="3"/>
  <c r="F151" i="3"/>
  <c r="E151" i="3"/>
  <c r="H150" i="3"/>
  <c r="F150" i="3"/>
  <c r="E150" i="3"/>
  <c r="H149" i="3"/>
  <c r="F149" i="3"/>
  <c r="E149" i="3"/>
  <c r="H148" i="3"/>
  <c r="F148" i="3"/>
  <c r="E148" i="3"/>
  <c r="H147" i="3"/>
  <c r="F147" i="3"/>
  <c r="E147" i="3"/>
  <c r="H146" i="3"/>
  <c r="F146" i="3"/>
  <c r="E146" i="3"/>
  <c r="H145" i="3"/>
  <c r="F145" i="3"/>
  <c r="E145" i="3"/>
  <c r="H144" i="3"/>
  <c r="F144" i="3"/>
  <c r="E144" i="3"/>
  <c r="H143" i="3"/>
  <c r="F143" i="3"/>
  <c r="E143" i="3"/>
  <c r="H142" i="3"/>
  <c r="F142" i="3"/>
  <c r="E142" i="3"/>
  <c r="H141" i="3"/>
  <c r="F141" i="3"/>
  <c r="E141" i="3"/>
  <c r="H140" i="3"/>
  <c r="F140" i="3"/>
  <c r="E140" i="3"/>
  <c r="H139" i="3"/>
  <c r="F139" i="3"/>
  <c r="E139" i="3"/>
  <c r="H138" i="3"/>
  <c r="F138" i="3"/>
  <c r="E138" i="3"/>
  <c r="H137" i="3"/>
  <c r="F137" i="3"/>
  <c r="E137" i="3"/>
  <c r="H136" i="3"/>
  <c r="F136" i="3"/>
  <c r="E136" i="3"/>
  <c r="H135" i="3"/>
  <c r="F135" i="3"/>
  <c r="E135" i="3"/>
  <c r="H134" i="3"/>
  <c r="F134" i="3"/>
  <c r="E134" i="3"/>
  <c r="H133" i="3"/>
  <c r="F133" i="3"/>
  <c r="E133" i="3"/>
  <c r="H132" i="3"/>
  <c r="F132" i="3"/>
  <c r="E132" i="3"/>
  <c r="H131" i="3"/>
  <c r="F131" i="3"/>
  <c r="E131" i="3"/>
  <c r="H130" i="3"/>
  <c r="F130" i="3"/>
  <c r="E130" i="3"/>
  <c r="H129" i="3"/>
  <c r="F129" i="3"/>
  <c r="E129" i="3"/>
  <c r="H128" i="3"/>
  <c r="F128" i="3"/>
  <c r="E128" i="3"/>
  <c r="H127" i="3"/>
  <c r="F127" i="3"/>
  <c r="E127" i="3"/>
  <c r="H126" i="3"/>
  <c r="F126" i="3"/>
  <c r="E126" i="3"/>
  <c r="H125" i="3"/>
  <c r="F125" i="3"/>
  <c r="E125" i="3"/>
  <c r="H124" i="3"/>
  <c r="F124" i="3"/>
  <c r="E124" i="3"/>
  <c r="H123" i="3"/>
  <c r="F123" i="3"/>
  <c r="E123" i="3"/>
  <c r="H122" i="3"/>
  <c r="F122" i="3"/>
  <c r="E122" i="3"/>
  <c r="Z121" i="3"/>
  <c r="W121" i="3"/>
  <c r="H121" i="3"/>
  <c r="F121" i="3"/>
  <c r="E121" i="3"/>
  <c r="Z120" i="3"/>
  <c r="W120" i="3"/>
  <c r="H120" i="3"/>
  <c r="F120" i="3"/>
  <c r="E120" i="3"/>
  <c r="W119" i="3"/>
  <c r="H119" i="3"/>
  <c r="F119" i="3"/>
  <c r="E119" i="3"/>
  <c r="W118" i="3"/>
  <c r="H118" i="3"/>
  <c r="F118" i="3"/>
  <c r="E118" i="3"/>
  <c r="Z117" i="3"/>
  <c r="W117" i="3"/>
  <c r="H117" i="3"/>
  <c r="F117" i="3"/>
  <c r="E117" i="3"/>
  <c r="W116" i="3"/>
  <c r="H116" i="3"/>
  <c r="F116" i="3"/>
  <c r="E116" i="3"/>
  <c r="Z115" i="3"/>
  <c r="W115" i="3"/>
  <c r="H115" i="3"/>
  <c r="F115" i="3"/>
  <c r="E115" i="3"/>
  <c r="W114" i="3"/>
  <c r="H114" i="3"/>
  <c r="F114" i="3"/>
  <c r="E114" i="3"/>
  <c r="Z113" i="3"/>
  <c r="Y113" i="3"/>
  <c r="W113" i="3"/>
  <c r="V113" i="3"/>
  <c r="H113" i="3"/>
  <c r="F113" i="3"/>
  <c r="E113" i="3"/>
  <c r="Z112" i="3"/>
  <c r="W112" i="3"/>
  <c r="H112" i="3"/>
  <c r="F112" i="3"/>
  <c r="E112" i="3"/>
  <c r="W111" i="3"/>
  <c r="H111" i="3"/>
  <c r="F111" i="3"/>
  <c r="E111" i="3"/>
  <c r="Y110" i="3"/>
  <c r="W110" i="3"/>
  <c r="H110" i="3"/>
  <c r="F110" i="3"/>
  <c r="E110" i="3"/>
  <c r="Z109" i="3"/>
  <c r="W109" i="3"/>
  <c r="V109" i="3"/>
  <c r="H109" i="3"/>
  <c r="F109" i="3"/>
  <c r="E109" i="3"/>
  <c r="Z108" i="3"/>
  <c r="W108" i="3"/>
  <c r="H108" i="3"/>
  <c r="F108" i="3"/>
  <c r="E108" i="3"/>
  <c r="W107" i="3"/>
  <c r="H107" i="3"/>
  <c r="F107" i="3"/>
  <c r="E107" i="3"/>
  <c r="Z106" i="3"/>
  <c r="Y106" i="3"/>
  <c r="W106" i="3"/>
  <c r="H106" i="3"/>
  <c r="F106" i="3"/>
  <c r="E106" i="3"/>
  <c r="Z105" i="3"/>
  <c r="W105" i="3"/>
  <c r="V105" i="3"/>
  <c r="H105" i="3"/>
  <c r="F105" i="3"/>
  <c r="E105" i="3"/>
  <c r="Z104" i="3"/>
  <c r="W104" i="3"/>
  <c r="H104" i="3"/>
  <c r="F104" i="3"/>
  <c r="E104" i="3"/>
  <c r="Z103" i="3"/>
  <c r="W103" i="3"/>
  <c r="H103" i="3"/>
  <c r="F103" i="3"/>
  <c r="E103" i="3"/>
  <c r="Y102" i="3"/>
  <c r="W102" i="3"/>
  <c r="H102" i="3"/>
  <c r="F102" i="3"/>
  <c r="E102" i="3"/>
  <c r="Z101" i="3"/>
  <c r="W101" i="3"/>
  <c r="V101" i="3"/>
  <c r="H101" i="3"/>
  <c r="F101" i="3"/>
  <c r="E101" i="3"/>
  <c r="Z100" i="3"/>
  <c r="W100" i="3"/>
  <c r="H100" i="3"/>
  <c r="F100" i="3"/>
  <c r="E100" i="3"/>
  <c r="Z99" i="3"/>
  <c r="W99" i="3"/>
  <c r="H99" i="3"/>
  <c r="F99" i="3"/>
  <c r="E99" i="3"/>
  <c r="Y98" i="3"/>
  <c r="W98" i="3"/>
  <c r="H98" i="3"/>
  <c r="F98" i="3"/>
  <c r="E98" i="3"/>
  <c r="Z97" i="3"/>
  <c r="W97" i="3"/>
  <c r="V97" i="3"/>
  <c r="H97" i="3"/>
  <c r="F97" i="3"/>
  <c r="E97" i="3"/>
  <c r="Z96" i="3"/>
  <c r="W96" i="3"/>
  <c r="H96" i="3"/>
  <c r="F96" i="3"/>
  <c r="E96" i="3"/>
  <c r="Z95" i="3"/>
  <c r="W95" i="3"/>
  <c r="V95" i="3"/>
  <c r="H95" i="3"/>
  <c r="F95" i="3"/>
  <c r="E95" i="3"/>
  <c r="Z94" i="3"/>
  <c r="Y94" i="3"/>
  <c r="W94" i="3"/>
  <c r="H94" i="3"/>
  <c r="F94" i="3"/>
  <c r="E94" i="3"/>
  <c r="Z93" i="3"/>
  <c r="W93" i="3"/>
  <c r="H93" i="3"/>
  <c r="F93" i="3"/>
  <c r="E93" i="3"/>
  <c r="Z92" i="3"/>
  <c r="W92" i="3"/>
  <c r="H92" i="3"/>
  <c r="F92" i="3"/>
  <c r="E92" i="3"/>
  <c r="Z91" i="3"/>
  <c r="W91" i="3"/>
  <c r="V91" i="3"/>
  <c r="H91" i="3"/>
  <c r="F91" i="3"/>
  <c r="E91" i="3"/>
  <c r="Y90" i="3"/>
  <c r="W90" i="3"/>
  <c r="H90" i="3"/>
  <c r="F90" i="3"/>
  <c r="E90" i="3"/>
  <c r="Z89" i="3"/>
  <c r="W89" i="3"/>
  <c r="H89" i="3"/>
  <c r="F89" i="3"/>
  <c r="E89" i="3"/>
  <c r="W88" i="3"/>
  <c r="H88" i="3"/>
  <c r="F88" i="3"/>
  <c r="E88" i="3"/>
  <c r="Z87" i="3"/>
  <c r="W87" i="3"/>
  <c r="V87" i="3"/>
  <c r="H87" i="3"/>
  <c r="F87" i="3"/>
  <c r="E87" i="3"/>
  <c r="Y86" i="3"/>
  <c r="W86" i="3"/>
  <c r="H86" i="3"/>
  <c r="F86" i="3"/>
  <c r="E86" i="3"/>
  <c r="W85" i="3"/>
  <c r="H85" i="3"/>
  <c r="F85" i="3"/>
  <c r="E85" i="3"/>
  <c r="Z84" i="3"/>
  <c r="W84" i="3"/>
  <c r="H84" i="3"/>
  <c r="F84" i="3"/>
  <c r="E84" i="3"/>
  <c r="W83" i="3"/>
  <c r="V83" i="3"/>
  <c r="H83" i="3"/>
  <c r="F83" i="3"/>
  <c r="E83" i="3"/>
  <c r="Z82" i="3"/>
  <c r="Y82" i="3"/>
  <c r="W82" i="3"/>
  <c r="H82" i="3"/>
  <c r="F82" i="3"/>
  <c r="E82" i="3"/>
  <c r="Z81" i="3"/>
  <c r="W81" i="3"/>
  <c r="H81" i="3"/>
  <c r="F81" i="3"/>
  <c r="E81" i="3"/>
  <c r="W80" i="3"/>
  <c r="P80" i="3"/>
  <c r="O80" i="3"/>
  <c r="M80" i="3"/>
  <c r="I80" i="3"/>
  <c r="I81" i="3" s="1"/>
  <c r="P81" i="3" s="1"/>
  <c r="H80" i="3"/>
  <c r="F80" i="3"/>
  <c r="E80" i="3"/>
  <c r="W79" i="3"/>
  <c r="V79" i="3"/>
  <c r="P79" i="3"/>
  <c r="N79" i="3"/>
  <c r="M79" i="3"/>
  <c r="L79" i="3"/>
  <c r="I79" i="3"/>
  <c r="O79" i="3" s="1"/>
  <c r="H79" i="3"/>
  <c r="F79" i="3"/>
  <c r="E79" i="3"/>
  <c r="Z78" i="3"/>
  <c r="Y78" i="3"/>
  <c r="W78" i="3"/>
  <c r="P78" i="3"/>
  <c r="O78" i="3"/>
  <c r="N78" i="3"/>
  <c r="M78" i="3"/>
  <c r="L78" i="3"/>
  <c r="I78" i="3"/>
  <c r="H78" i="3"/>
  <c r="F78" i="3"/>
  <c r="E78" i="3"/>
  <c r="W77" i="3"/>
  <c r="P77" i="3"/>
  <c r="O77" i="3"/>
  <c r="N77" i="3"/>
  <c r="M77" i="3"/>
  <c r="L77" i="3"/>
  <c r="H77" i="3"/>
  <c r="F77" i="3"/>
  <c r="E77" i="3"/>
  <c r="Z76" i="3"/>
  <c r="Y76" i="3"/>
  <c r="V76" i="3"/>
  <c r="H76" i="3"/>
  <c r="F76" i="3"/>
  <c r="E76" i="3"/>
  <c r="Y75" i="3"/>
  <c r="W75" i="3"/>
  <c r="V75" i="3"/>
  <c r="H75" i="3"/>
  <c r="F75" i="3"/>
  <c r="E75" i="3"/>
  <c r="Y74" i="3"/>
  <c r="V74" i="3"/>
  <c r="H74" i="3"/>
  <c r="F74" i="3"/>
  <c r="E74" i="3"/>
  <c r="V73" i="3"/>
  <c r="H73" i="3"/>
  <c r="F73" i="3"/>
  <c r="E73" i="3"/>
  <c r="Y72" i="3"/>
  <c r="V72" i="3"/>
  <c r="H72" i="3"/>
  <c r="F72" i="3"/>
  <c r="E72" i="3"/>
  <c r="W71" i="3"/>
  <c r="V71" i="3"/>
  <c r="H71" i="3"/>
  <c r="F71" i="3"/>
  <c r="E71" i="3"/>
  <c r="W70" i="3"/>
  <c r="H70" i="3"/>
  <c r="F70" i="3"/>
  <c r="E70" i="3"/>
  <c r="W69" i="3"/>
  <c r="H69" i="3"/>
  <c r="F69" i="3"/>
  <c r="E69" i="3"/>
  <c r="W68" i="3"/>
  <c r="H68" i="3"/>
  <c r="F68" i="3"/>
  <c r="E68" i="3"/>
  <c r="Z67" i="3"/>
  <c r="W67" i="3"/>
  <c r="V67" i="3"/>
  <c r="H67" i="3"/>
  <c r="F67" i="3"/>
  <c r="E67" i="3"/>
  <c r="Z66" i="3"/>
  <c r="W66" i="3"/>
  <c r="H66" i="3"/>
  <c r="F66" i="3"/>
  <c r="E66" i="3"/>
  <c r="W65" i="3"/>
  <c r="H65" i="3"/>
  <c r="F65" i="3"/>
  <c r="E65" i="3"/>
  <c r="W64" i="3"/>
  <c r="H64" i="3"/>
  <c r="F64" i="3"/>
  <c r="E64" i="3"/>
  <c r="Z63" i="3"/>
  <c r="W63" i="3"/>
  <c r="V63" i="3"/>
  <c r="H63" i="3"/>
  <c r="F63" i="3"/>
  <c r="E63" i="3"/>
  <c r="Y62" i="3"/>
  <c r="W62" i="3"/>
  <c r="H62" i="3"/>
  <c r="F62" i="3"/>
  <c r="E62" i="3"/>
  <c r="W61" i="3"/>
  <c r="H61" i="3"/>
  <c r="F61" i="3"/>
  <c r="E61" i="3"/>
  <c r="W60" i="3"/>
  <c r="H60" i="3"/>
  <c r="F60" i="3"/>
  <c r="E60" i="3"/>
  <c r="Z59" i="3"/>
  <c r="W59" i="3"/>
  <c r="V59" i="3"/>
  <c r="H59" i="3"/>
  <c r="F59" i="3"/>
  <c r="E59" i="3"/>
  <c r="Z58" i="3"/>
  <c r="Y58" i="3"/>
  <c r="W58" i="3"/>
  <c r="H58" i="3"/>
  <c r="O52" i="3" s="1"/>
  <c r="F58" i="3"/>
  <c r="E58" i="3"/>
  <c r="Z57" i="3"/>
  <c r="W57" i="3"/>
  <c r="H57" i="3"/>
  <c r="F57" i="3"/>
  <c r="E57" i="3"/>
  <c r="Z56" i="3"/>
  <c r="W56" i="3"/>
  <c r="H56" i="3"/>
  <c r="F56" i="3"/>
  <c r="E56" i="3"/>
  <c r="Z55" i="3"/>
  <c r="W55" i="3"/>
  <c r="V55" i="3"/>
  <c r="H55" i="3"/>
  <c r="F55" i="3"/>
  <c r="E55" i="3"/>
  <c r="W54" i="3"/>
  <c r="V54" i="3"/>
  <c r="H54" i="3"/>
  <c r="F54" i="3"/>
  <c r="E54" i="3"/>
  <c r="W53" i="3"/>
  <c r="H53" i="3"/>
  <c r="F53" i="3"/>
  <c r="E53" i="3"/>
  <c r="Z52" i="3"/>
  <c r="W52" i="3"/>
  <c r="P52" i="3"/>
  <c r="I52" i="3"/>
  <c r="H52" i="3"/>
  <c r="F52" i="3"/>
  <c r="E52" i="3"/>
  <c r="W51" i="3"/>
  <c r="V51" i="3"/>
  <c r="P51" i="3"/>
  <c r="N51" i="3"/>
  <c r="M51" i="3"/>
  <c r="H51" i="3"/>
  <c r="F51" i="3"/>
  <c r="E51" i="3"/>
  <c r="V50" i="3"/>
  <c r="H50" i="3"/>
  <c r="F50" i="3"/>
  <c r="E50" i="3"/>
  <c r="V49" i="3"/>
  <c r="H49" i="3"/>
  <c r="F49" i="3"/>
  <c r="E49" i="3"/>
  <c r="Z48" i="3"/>
  <c r="V48" i="3"/>
  <c r="H48" i="3"/>
  <c r="F48" i="3"/>
  <c r="E48" i="3"/>
  <c r="Y47" i="3"/>
  <c r="W47" i="3"/>
  <c r="V47" i="3"/>
  <c r="H47" i="3"/>
  <c r="F47" i="3"/>
  <c r="E47" i="3"/>
  <c r="Y46" i="3"/>
  <c r="V46" i="3"/>
  <c r="H46" i="3"/>
  <c r="F46" i="3"/>
  <c r="E46" i="3"/>
  <c r="W45" i="3"/>
  <c r="V45" i="3"/>
  <c r="H45" i="3"/>
  <c r="F45" i="3"/>
  <c r="E45" i="3"/>
  <c r="Y44" i="3"/>
  <c r="V44" i="3"/>
  <c r="H44" i="3"/>
  <c r="F44" i="3"/>
  <c r="E44" i="3"/>
  <c r="Y43" i="3"/>
  <c r="W43" i="3"/>
  <c r="V43" i="3"/>
  <c r="H43" i="3"/>
  <c r="F43" i="3"/>
  <c r="E43" i="3"/>
  <c r="Y42" i="3"/>
  <c r="V42" i="3"/>
  <c r="H42" i="3"/>
  <c r="F42" i="3"/>
  <c r="E42" i="3"/>
  <c r="Y41" i="3"/>
  <c r="W41" i="3"/>
  <c r="V41" i="3"/>
  <c r="H41" i="3"/>
  <c r="F41" i="3"/>
  <c r="E41" i="3"/>
  <c r="Z40" i="3"/>
  <c r="Y40" i="3"/>
  <c r="W40" i="3"/>
  <c r="V40" i="3"/>
  <c r="H40" i="3"/>
  <c r="F40" i="3"/>
  <c r="E40" i="3"/>
  <c r="Y39" i="3"/>
  <c r="W39" i="3"/>
  <c r="V39" i="3"/>
  <c r="H39" i="3"/>
  <c r="F39" i="3"/>
  <c r="E39" i="3"/>
  <c r="V38" i="3"/>
  <c r="H38" i="3"/>
  <c r="F38" i="3"/>
  <c r="E38" i="3"/>
  <c r="Y37" i="3"/>
  <c r="W37" i="3"/>
  <c r="V37" i="3"/>
  <c r="H37" i="3"/>
  <c r="F37" i="3"/>
  <c r="E37" i="3"/>
  <c r="Y36" i="3"/>
  <c r="W36" i="3"/>
  <c r="V36" i="3"/>
  <c r="H36" i="3"/>
  <c r="F36" i="3"/>
  <c r="E36" i="3"/>
  <c r="Y35" i="3"/>
  <c r="W35" i="3"/>
  <c r="V35" i="3"/>
  <c r="H35" i="3"/>
  <c r="F35" i="3"/>
  <c r="E35" i="3"/>
  <c r="Z34" i="3"/>
  <c r="W34" i="3"/>
  <c r="V34" i="3"/>
  <c r="H34" i="3"/>
  <c r="F34" i="3"/>
  <c r="E34" i="3"/>
  <c r="Y33" i="3"/>
  <c r="W33" i="3"/>
  <c r="V33" i="3"/>
  <c r="H33" i="3"/>
  <c r="F33" i="3"/>
  <c r="E33" i="3"/>
  <c r="Z32" i="3"/>
  <c r="W32" i="3"/>
  <c r="V32" i="3"/>
  <c r="H32" i="3"/>
  <c r="F32" i="3"/>
  <c r="E32" i="3"/>
  <c r="Z31" i="3"/>
  <c r="Y31" i="3"/>
  <c r="W31" i="3"/>
  <c r="V31" i="3"/>
  <c r="H31" i="3"/>
  <c r="F31" i="3"/>
  <c r="E31" i="3"/>
  <c r="Z30" i="3"/>
  <c r="W30" i="3"/>
  <c r="V30" i="3"/>
  <c r="H30" i="3"/>
  <c r="F30" i="3"/>
  <c r="E30" i="3"/>
  <c r="Z29" i="3"/>
  <c r="Y29" i="3"/>
  <c r="W29" i="3"/>
  <c r="V29" i="3"/>
  <c r="H29" i="3"/>
  <c r="F29" i="3"/>
  <c r="E29" i="3"/>
  <c r="Z28" i="3"/>
  <c r="Y28" i="3"/>
  <c r="W28" i="3"/>
  <c r="V28" i="3"/>
  <c r="H28" i="3"/>
  <c r="O51" i="3" s="1"/>
  <c r="F28" i="3"/>
  <c r="E28" i="3"/>
  <c r="Z27" i="3"/>
  <c r="W27" i="3"/>
  <c r="V27" i="3"/>
  <c r="H27" i="3"/>
  <c r="F27" i="3"/>
  <c r="E27" i="3"/>
  <c r="Z26" i="3"/>
  <c r="Y26" i="3"/>
  <c r="W26" i="3"/>
  <c r="V26" i="3"/>
  <c r="H26" i="3"/>
  <c r="F26" i="3"/>
  <c r="E26" i="3"/>
  <c r="Z25" i="3"/>
  <c r="W25" i="3"/>
  <c r="V25" i="3"/>
  <c r="H25" i="3"/>
  <c r="F25" i="3"/>
  <c r="E25" i="3"/>
  <c r="Z24" i="3"/>
  <c r="Y24" i="3"/>
  <c r="W24" i="3"/>
  <c r="V24" i="3"/>
  <c r="H24" i="3"/>
  <c r="F24" i="3"/>
  <c r="E24" i="3"/>
  <c r="Z23" i="3"/>
  <c r="Y23" i="3"/>
  <c r="W23" i="3"/>
  <c r="V23" i="3"/>
  <c r="H23" i="3"/>
  <c r="F23" i="3"/>
  <c r="E23" i="3"/>
  <c r="Z22" i="3"/>
  <c r="W22" i="3"/>
  <c r="V22" i="3"/>
  <c r="H22" i="3"/>
  <c r="F22" i="3"/>
  <c r="E22" i="3"/>
  <c r="Z21" i="3"/>
  <c r="Y21" i="3"/>
  <c r="W21" i="3"/>
  <c r="V21" i="3"/>
  <c r="H21" i="3"/>
  <c r="F21" i="3"/>
  <c r="E21" i="3"/>
  <c r="Z20" i="3"/>
  <c r="Y20" i="3"/>
  <c r="W20" i="3"/>
  <c r="V20" i="3"/>
  <c r="H20" i="3"/>
  <c r="F20" i="3"/>
  <c r="E20" i="3"/>
  <c r="Z19" i="3"/>
  <c r="Y19" i="3"/>
  <c r="W19" i="3"/>
  <c r="V19" i="3"/>
  <c r="H19" i="3"/>
  <c r="F19" i="3"/>
  <c r="E19" i="3"/>
  <c r="Z18" i="3"/>
  <c r="Y18" i="3"/>
  <c r="W18" i="3"/>
  <c r="V18" i="3"/>
  <c r="H18" i="3"/>
  <c r="F18" i="3"/>
  <c r="E18" i="3"/>
  <c r="Z17" i="3"/>
  <c r="Y17" i="3"/>
  <c r="W17" i="3"/>
  <c r="V17" i="3"/>
  <c r="H17" i="3"/>
  <c r="F17" i="3"/>
  <c r="E17" i="3"/>
  <c r="Z16" i="3"/>
  <c r="Y16" i="3"/>
  <c r="W16" i="3"/>
  <c r="V16" i="3"/>
  <c r="H16" i="3"/>
  <c r="F16" i="3"/>
  <c r="E16" i="3"/>
  <c r="Z15" i="3"/>
  <c r="Y15" i="3"/>
  <c r="W15" i="3"/>
  <c r="V15" i="3"/>
  <c r="H15" i="3"/>
  <c r="F15" i="3"/>
  <c r="E15" i="3"/>
  <c r="Z14" i="3"/>
  <c r="Y14" i="3"/>
  <c r="W14" i="3"/>
  <c r="V14" i="3"/>
  <c r="H14" i="3"/>
  <c r="F14" i="3"/>
  <c r="E14" i="3"/>
  <c r="Z13" i="3"/>
  <c r="Y13" i="3"/>
  <c r="W13" i="3"/>
  <c r="V13" i="3"/>
  <c r="H13" i="3"/>
  <c r="F13" i="3"/>
  <c r="E13" i="3"/>
  <c r="Z12" i="3"/>
  <c r="Y12" i="3"/>
  <c r="W12" i="3"/>
  <c r="V12" i="3"/>
  <c r="H12" i="3"/>
  <c r="F12" i="3"/>
  <c r="E12" i="3"/>
  <c r="Z11" i="3"/>
  <c r="Y11" i="3"/>
  <c r="W11" i="3"/>
  <c r="V11" i="3"/>
  <c r="H11" i="3"/>
  <c r="F11" i="3"/>
  <c r="E11" i="3"/>
  <c r="Z10" i="3"/>
  <c r="Y10" i="3"/>
  <c r="W10" i="3"/>
  <c r="V10" i="3"/>
  <c r="H10" i="3"/>
  <c r="M52" i="3" s="1"/>
  <c r="F10" i="3"/>
  <c r="E10" i="3"/>
  <c r="Z9" i="3"/>
  <c r="Y9" i="3"/>
  <c r="W9" i="3"/>
  <c r="V9" i="3"/>
  <c r="H9" i="3"/>
  <c r="F9" i="3"/>
  <c r="E9" i="3"/>
  <c r="Z8" i="3"/>
  <c r="Y8" i="3"/>
  <c r="W8" i="3"/>
  <c r="V8" i="3"/>
  <c r="H8" i="3"/>
  <c r="F8" i="3"/>
  <c r="E8" i="3"/>
  <c r="Z7" i="3"/>
  <c r="Y7" i="3"/>
  <c r="W7" i="3"/>
  <c r="V7" i="3"/>
  <c r="H7" i="3"/>
  <c r="F7" i="3"/>
  <c r="E7" i="3"/>
  <c r="Z6" i="3"/>
  <c r="Y6" i="3"/>
  <c r="W6" i="3"/>
  <c r="V6" i="3"/>
  <c r="H6" i="3"/>
  <c r="F6" i="3"/>
  <c r="E6" i="3"/>
  <c r="Z5" i="3"/>
  <c r="Y5" i="3"/>
  <c r="W5" i="3"/>
  <c r="V5" i="3"/>
  <c r="H5" i="3"/>
  <c r="F5" i="3"/>
  <c r="E5" i="3"/>
  <c r="Z4" i="3"/>
  <c r="Y4" i="3"/>
  <c r="W4" i="3"/>
  <c r="V4" i="3"/>
  <c r="H4" i="3"/>
  <c r="F4" i="3"/>
  <c r="E4" i="3"/>
  <c r="U54" i="3" s="1"/>
  <c r="Z3" i="3"/>
  <c r="Y3" i="3"/>
  <c r="W3" i="3"/>
  <c r="V3" i="3"/>
  <c r="H3" i="3"/>
  <c r="F3" i="3"/>
  <c r="E3" i="3"/>
  <c r="Z2" i="3"/>
  <c r="Y2" i="3"/>
  <c r="W2" i="3"/>
  <c r="V2" i="3"/>
  <c r="H2" i="3"/>
  <c r="L51" i="3" s="1"/>
  <c r="F2" i="3"/>
  <c r="E2" i="3"/>
  <c r="Y121" i="3" s="1"/>
  <c r="AL13" i="1" l="1"/>
  <c r="AJ12" i="1"/>
  <c r="AK12" i="1"/>
  <c r="AJ13" i="1"/>
  <c r="AK13" i="1"/>
  <c r="AC12" i="1"/>
  <c r="AL12" i="1"/>
  <c r="AJ11" i="1"/>
  <c r="AC11" i="1"/>
  <c r="AK11" i="1"/>
  <c r="AL11" i="1"/>
  <c r="AB34" i="1"/>
  <c r="AB21" i="1"/>
  <c r="AA40" i="1"/>
  <c r="AA57" i="1"/>
  <c r="AB25" i="1"/>
  <c r="AB40" i="1"/>
  <c r="AB33" i="1"/>
  <c r="AB38" i="1"/>
  <c r="AB39" i="1"/>
  <c r="Z20" i="1"/>
  <c r="Z44" i="1"/>
  <c r="AA58" i="1"/>
  <c r="AB26" i="1"/>
  <c r="AB57" i="1"/>
  <c r="AA44" i="1"/>
  <c r="AB45" i="1"/>
  <c r="AA45" i="1"/>
  <c r="AB46" i="1"/>
  <c r="Z32" i="1"/>
  <c r="Z56" i="1"/>
  <c r="Z33" i="1"/>
  <c r="Z34" i="1"/>
  <c r="Z58" i="1"/>
  <c r="AA32" i="1"/>
  <c r="AB37" i="1"/>
  <c r="AA56" i="1"/>
  <c r="AA20" i="1"/>
  <c r="AA42" i="1"/>
  <c r="AB27" i="1"/>
  <c r="Z11" i="1"/>
  <c r="Z23" i="1"/>
  <c r="Z35" i="1"/>
  <c r="Z47" i="1"/>
  <c r="Z59" i="1"/>
  <c r="Z12" i="1"/>
  <c r="Z24" i="1"/>
  <c r="Z36" i="1"/>
  <c r="Z48" i="1"/>
  <c r="Z60" i="1"/>
  <c r="AA23" i="1"/>
  <c r="AA35" i="1"/>
  <c r="AA47" i="1"/>
  <c r="AA59" i="1"/>
  <c r="Z13" i="1"/>
  <c r="Z25" i="1"/>
  <c r="Z37" i="1"/>
  <c r="Z49" i="1"/>
  <c r="AA12" i="1"/>
  <c r="AA24" i="1"/>
  <c r="AA36" i="1"/>
  <c r="AA48" i="1"/>
  <c r="AA60" i="1"/>
  <c r="Z14" i="1"/>
  <c r="Z38" i="1"/>
  <c r="Z15" i="1"/>
  <c r="Z27" i="1"/>
  <c r="Z39" i="1"/>
  <c r="Z51" i="1"/>
  <c r="AA26" i="1"/>
  <c r="AA50" i="1"/>
  <c r="AB11" i="1"/>
  <c r="X10" i="3"/>
  <c r="X18" i="3"/>
  <c r="X26" i="3"/>
  <c r="U73" i="3"/>
  <c r="U9" i="3"/>
  <c r="U17" i="3"/>
  <c r="U25" i="3"/>
  <c r="U33" i="3"/>
  <c r="X38" i="3"/>
  <c r="X23" i="3"/>
  <c r="U22" i="3"/>
  <c r="X19" i="3"/>
  <c r="U18" i="3"/>
  <c r="X15" i="3"/>
  <c r="U14" i="3"/>
  <c r="X11" i="3"/>
  <c r="U10" i="3"/>
  <c r="X7" i="3"/>
  <c r="U6" i="3"/>
  <c r="X3" i="3"/>
  <c r="U2" i="3"/>
  <c r="U70" i="3"/>
  <c r="X69" i="3"/>
  <c r="U66" i="3"/>
  <c r="X65" i="3"/>
  <c r="U62" i="3"/>
  <c r="X61" i="3"/>
  <c r="X42" i="3"/>
  <c r="U58" i="3"/>
  <c r="X46" i="3"/>
  <c r="X50" i="3"/>
  <c r="X6" i="3"/>
  <c r="X14" i="3"/>
  <c r="X22" i="3"/>
  <c r="X30" i="3"/>
  <c r="U37" i="3"/>
  <c r="L81" i="3"/>
  <c r="U49" i="3"/>
  <c r="X2" i="3"/>
  <c r="I53" i="3"/>
  <c r="N52" i="3"/>
  <c r="L52" i="3"/>
  <c r="X74" i="3"/>
  <c r="M81" i="3"/>
  <c r="X34" i="3"/>
  <c r="U5" i="3"/>
  <c r="U13" i="3"/>
  <c r="U21" i="3"/>
  <c r="U29" i="3"/>
  <c r="U41" i="3"/>
  <c r="X53" i="3"/>
  <c r="U45" i="3"/>
  <c r="X57" i="3"/>
  <c r="O81" i="3"/>
  <c r="I82" i="3"/>
  <c r="N81" i="3"/>
  <c r="W44" i="3"/>
  <c r="Z45" i="3"/>
  <c r="W48" i="3"/>
  <c r="Z49" i="3"/>
  <c r="X52" i="3"/>
  <c r="U53" i="3"/>
  <c r="X56" i="3"/>
  <c r="U57" i="3"/>
  <c r="X60" i="3"/>
  <c r="U61" i="3"/>
  <c r="X64" i="3"/>
  <c r="U65" i="3"/>
  <c r="X68" i="3"/>
  <c r="U69" i="3"/>
  <c r="W72" i="3"/>
  <c r="Z73" i="3"/>
  <c r="W76" i="3"/>
  <c r="U77" i="3"/>
  <c r="X80" i="3"/>
  <c r="U81" i="3"/>
  <c r="X84" i="3"/>
  <c r="U85" i="3"/>
  <c r="X88" i="3"/>
  <c r="U89" i="3"/>
  <c r="X92" i="3"/>
  <c r="U93" i="3"/>
  <c r="X96" i="3"/>
  <c r="U99" i="3"/>
  <c r="X100" i="3"/>
  <c r="U103" i="3"/>
  <c r="X104" i="3"/>
  <c r="U107" i="3"/>
  <c r="X108" i="3"/>
  <c r="U111" i="3"/>
  <c r="X112" i="3"/>
  <c r="U115" i="3"/>
  <c r="X116" i="3"/>
  <c r="U119" i="3"/>
  <c r="X120" i="3"/>
  <c r="U3" i="3"/>
  <c r="X4" i="3"/>
  <c r="U7" i="3"/>
  <c r="X8" i="3"/>
  <c r="U11" i="3"/>
  <c r="X12" i="3"/>
  <c r="U15" i="3"/>
  <c r="X16" i="3"/>
  <c r="U19" i="3"/>
  <c r="X20" i="3"/>
  <c r="U23" i="3"/>
  <c r="X24" i="3"/>
  <c r="U27" i="3"/>
  <c r="X28" i="3"/>
  <c r="U31" i="3"/>
  <c r="X32" i="3"/>
  <c r="U35" i="3"/>
  <c r="X36" i="3"/>
  <c r="U39" i="3"/>
  <c r="X40" i="3"/>
  <c r="U43" i="3"/>
  <c r="X44" i="3"/>
  <c r="U47" i="3"/>
  <c r="X48" i="3"/>
  <c r="Y52" i="3"/>
  <c r="V53" i="3"/>
  <c r="Y56" i="3"/>
  <c r="V57" i="3"/>
  <c r="Y60" i="3"/>
  <c r="V61" i="3"/>
  <c r="Y64" i="3"/>
  <c r="V65" i="3"/>
  <c r="Y68" i="3"/>
  <c r="V69" i="3"/>
  <c r="U71" i="3"/>
  <c r="X72" i="3"/>
  <c r="U75" i="3"/>
  <c r="X76" i="3"/>
  <c r="V77" i="3"/>
  <c r="Y80" i="3"/>
  <c r="V81" i="3"/>
  <c r="Y84" i="3"/>
  <c r="V85" i="3"/>
  <c r="Y88" i="3"/>
  <c r="V89" i="3"/>
  <c r="Y92" i="3"/>
  <c r="V93" i="3"/>
  <c r="Y96" i="3"/>
  <c r="V99" i="3"/>
  <c r="Y100" i="3"/>
  <c r="V103" i="3"/>
  <c r="Y104" i="3"/>
  <c r="V107" i="3"/>
  <c r="Y108" i="3"/>
  <c r="V111" i="3"/>
  <c r="Y112" i="3"/>
  <c r="V115" i="3"/>
  <c r="Y116" i="3"/>
  <c r="V119" i="3"/>
  <c r="Y120" i="3"/>
  <c r="X77" i="3"/>
  <c r="U78" i="3"/>
  <c r="X81" i="3"/>
  <c r="U82" i="3"/>
  <c r="X85" i="3"/>
  <c r="U86" i="3"/>
  <c r="X89" i="3"/>
  <c r="U90" i="3"/>
  <c r="X93" i="3"/>
  <c r="U94" i="3"/>
  <c r="U98" i="3"/>
  <c r="X99" i="3"/>
  <c r="U102" i="3"/>
  <c r="X103" i="3"/>
  <c r="U106" i="3"/>
  <c r="X107" i="3"/>
  <c r="U110" i="3"/>
  <c r="X111" i="3"/>
  <c r="U114" i="3"/>
  <c r="X115" i="3"/>
  <c r="U118" i="3"/>
  <c r="X119" i="3"/>
  <c r="U26" i="3"/>
  <c r="X27" i="3"/>
  <c r="U30" i="3"/>
  <c r="X31" i="3"/>
  <c r="U34" i="3"/>
  <c r="X35" i="3"/>
  <c r="U38" i="3"/>
  <c r="X39" i="3"/>
  <c r="U42" i="3"/>
  <c r="X43" i="3"/>
  <c r="U46" i="3"/>
  <c r="X47" i="3"/>
  <c r="U50" i="3"/>
  <c r="Y57" i="3"/>
  <c r="V58" i="3"/>
  <c r="Y61" i="3"/>
  <c r="V62" i="3"/>
  <c r="Y65" i="3"/>
  <c r="V66" i="3"/>
  <c r="Y69" i="3"/>
  <c r="V70" i="3"/>
  <c r="X71" i="3"/>
  <c r="U74" i="3"/>
  <c r="X75" i="3"/>
  <c r="Y77" i="3"/>
  <c r="V78" i="3"/>
  <c r="L80" i="3"/>
  <c r="Y81" i="3"/>
  <c r="V82" i="3"/>
  <c r="Y85" i="3"/>
  <c r="V86" i="3"/>
  <c r="Y89" i="3"/>
  <c r="V90" i="3"/>
  <c r="Y93" i="3"/>
  <c r="V94" i="3"/>
  <c r="V98" i="3"/>
  <c r="Y99" i="3"/>
  <c r="V102" i="3"/>
  <c r="Y103" i="3"/>
  <c r="V106" i="3"/>
  <c r="Y107" i="3"/>
  <c r="V110" i="3"/>
  <c r="Y111" i="3"/>
  <c r="V114" i="3"/>
  <c r="Y115" i="3"/>
  <c r="V118" i="3"/>
  <c r="Y119" i="3"/>
  <c r="W38" i="3"/>
  <c r="Z39" i="3"/>
  <c r="W42" i="3"/>
  <c r="Z43" i="3"/>
  <c r="W46" i="3"/>
  <c r="Z47" i="3"/>
  <c r="W50" i="3"/>
  <c r="U51" i="3"/>
  <c r="X54" i="3"/>
  <c r="U55" i="3"/>
  <c r="X58" i="3"/>
  <c r="U59" i="3"/>
  <c r="X62" i="3"/>
  <c r="U63" i="3"/>
  <c r="X66" i="3"/>
  <c r="U67" i="3"/>
  <c r="X70" i="3"/>
  <c r="Z71" i="3"/>
  <c r="W74" i="3"/>
  <c r="Z75" i="3"/>
  <c r="X78" i="3"/>
  <c r="U79" i="3"/>
  <c r="N80" i="3"/>
  <c r="X82" i="3"/>
  <c r="U83" i="3"/>
  <c r="X86" i="3"/>
  <c r="U87" i="3"/>
  <c r="X90" i="3"/>
  <c r="U91" i="3"/>
  <c r="X94" i="3"/>
  <c r="U95" i="3"/>
  <c r="U97" i="3"/>
  <c r="X98" i="3"/>
  <c r="U101" i="3"/>
  <c r="X102" i="3"/>
  <c r="U105" i="3"/>
  <c r="X106" i="3"/>
  <c r="U109" i="3"/>
  <c r="X110" i="3"/>
  <c r="U113" i="3"/>
  <c r="X114" i="3"/>
  <c r="U117" i="3"/>
  <c r="X118" i="3"/>
  <c r="U121" i="3"/>
  <c r="Y114" i="3"/>
  <c r="V117" i="3"/>
  <c r="Y118" i="3"/>
  <c r="V121" i="3"/>
  <c r="Z46" i="3"/>
  <c r="W49" i="3"/>
  <c r="Z50" i="3"/>
  <c r="X51" i="3"/>
  <c r="U52" i="3"/>
  <c r="X55" i="3"/>
  <c r="U56" i="3"/>
  <c r="X59" i="3"/>
  <c r="U60" i="3"/>
  <c r="X63" i="3"/>
  <c r="U64" i="3"/>
  <c r="X67" i="3"/>
  <c r="U68" i="3"/>
  <c r="W73" i="3"/>
  <c r="Z74" i="3"/>
  <c r="X79" i="3"/>
  <c r="U80" i="3"/>
  <c r="X83" i="3"/>
  <c r="U84" i="3"/>
  <c r="X87" i="3"/>
  <c r="U88" i="3"/>
  <c r="X91" i="3"/>
  <c r="U92" i="3"/>
  <c r="X95" i="3"/>
  <c r="U96" i="3"/>
  <c r="X97" i="3"/>
  <c r="U100" i="3"/>
  <c r="X101" i="3"/>
  <c r="U104" i="3"/>
  <c r="X105" i="3"/>
  <c r="U108" i="3"/>
  <c r="X109" i="3"/>
  <c r="U112" i="3"/>
  <c r="X113" i="3"/>
  <c r="U116" i="3"/>
  <c r="X117" i="3"/>
  <c r="U120" i="3"/>
  <c r="X121" i="3"/>
  <c r="U4" i="3"/>
  <c r="X5" i="3"/>
  <c r="U8" i="3"/>
  <c r="X9" i="3"/>
  <c r="U12" i="3"/>
  <c r="X13" i="3"/>
  <c r="U16" i="3"/>
  <c r="X17" i="3"/>
  <c r="U20" i="3"/>
  <c r="X21" i="3"/>
  <c r="U24" i="3"/>
  <c r="X25" i="3"/>
  <c r="U28" i="3"/>
  <c r="X29" i="3"/>
  <c r="U32" i="3"/>
  <c r="X33" i="3"/>
  <c r="U36" i="3"/>
  <c r="X37" i="3"/>
  <c r="U40" i="3"/>
  <c r="X41" i="3"/>
  <c r="U44" i="3"/>
  <c r="X45" i="3"/>
  <c r="U48" i="3"/>
  <c r="X49" i="3"/>
  <c r="Y51" i="3"/>
  <c r="V52" i="3"/>
  <c r="Y55" i="3"/>
  <c r="V56" i="3"/>
  <c r="Y59" i="3"/>
  <c r="V60" i="3"/>
  <c r="Y63" i="3"/>
  <c r="V64" i="3"/>
  <c r="Y67" i="3"/>
  <c r="V68" i="3"/>
  <c r="U72" i="3"/>
  <c r="X73" i="3"/>
  <c r="U76" i="3"/>
  <c r="Y79" i="3"/>
  <c r="V80" i="3"/>
  <c r="Y83" i="3"/>
  <c r="V84" i="3"/>
  <c r="Y87" i="3"/>
  <c r="V88" i="3"/>
  <c r="Y91" i="3"/>
  <c r="V92" i="3"/>
  <c r="Y95" i="3"/>
  <c r="V96" i="3"/>
  <c r="Y97" i="3"/>
  <c r="V100" i="3"/>
  <c r="Y101" i="3"/>
  <c r="V104" i="3"/>
  <c r="Y105" i="3"/>
  <c r="V108" i="3"/>
  <c r="Y109" i="3"/>
  <c r="V112" i="3"/>
  <c r="V116" i="3"/>
  <c r="Y117" i="3"/>
  <c r="V120" i="3"/>
  <c r="L82" i="3" l="1"/>
  <c r="O82" i="3"/>
  <c r="I83" i="3"/>
  <c r="N82" i="3"/>
  <c r="P82" i="3"/>
  <c r="M82" i="3"/>
  <c r="O53" i="3"/>
  <c r="I54" i="3"/>
  <c r="N53" i="3"/>
  <c r="P53" i="3"/>
  <c r="M53" i="3"/>
  <c r="L53" i="3"/>
  <c r="L54" i="3" l="1"/>
  <c r="O54" i="3"/>
  <c r="I55" i="3"/>
  <c r="N54" i="3"/>
  <c r="P54" i="3"/>
  <c r="M54" i="3"/>
  <c r="O83" i="3"/>
  <c r="I84" i="3"/>
  <c r="N83" i="3"/>
  <c r="L83" i="3"/>
  <c r="M83" i="3"/>
  <c r="P83" i="3"/>
  <c r="I85" i="3" l="1"/>
  <c r="N84" i="3"/>
  <c r="L84" i="3"/>
  <c r="P84" i="3"/>
  <c r="O84" i="3"/>
  <c r="M84" i="3"/>
  <c r="O55" i="3"/>
  <c r="L55" i="3"/>
  <c r="I56" i="3"/>
  <c r="M55" i="3"/>
  <c r="P55" i="3"/>
  <c r="N55" i="3"/>
  <c r="I57" i="3" l="1"/>
  <c r="N56" i="3"/>
  <c r="L56" i="3"/>
  <c r="M56" i="3"/>
  <c r="O56" i="3"/>
  <c r="P56" i="3"/>
  <c r="O85" i="3"/>
  <c r="I86" i="3"/>
  <c r="N85" i="3"/>
  <c r="P85" i="3"/>
  <c r="M85" i="3"/>
  <c r="L85" i="3"/>
  <c r="L86" i="3" l="1"/>
  <c r="O86" i="3"/>
  <c r="I87" i="3"/>
  <c r="N86" i="3"/>
  <c r="M86" i="3"/>
  <c r="P86" i="3"/>
  <c r="O57" i="3"/>
  <c r="I58" i="3"/>
  <c r="N57" i="3"/>
  <c r="P57" i="3"/>
  <c r="M57" i="3"/>
  <c r="L57" i="3"/>
  <c r="L58" i="3" l="1"/>
  <c r="O58" i="3"/>
  <c r="I59" i="3"/>
  <c r="N58" i="3"/>
  <c r="P58" i="3"/>
  <c r="M58" i="3"/>
  <c r="O87" i="3"/>
  <c r="I88" i="3"/>
  <c r="N87" i="3"/>
  <c r="L87" i="3"/>
  <c r="P87" i="3"/>
  <c r="M87" i="3"/>
  <c r="P88" i="3" l="1"/>
  <c r="I89" i="3"/>
  <c r="N88" i="3"/>
  <c r="L88" i="3"/>
  <c r="O88" i="3"/>
  <c r="M88" i="3"/>
  <c r="O59" i="3"/>
  <c r="L59" i="3"/>
  <c r="I60" i="3"/>
  <c r="P59" i="3"/>
  <c r="M59" i="3"/>
  <c r="N59" i="3"/>
  <c r="I61" i="3" l="1"/>
  <c r="N60" i="3"/>
  <c r="L60" i="3"/>
  <c r="M60" i="3"/>
  <c r="P60" i="3"/>
  <c r="O60" i="3"/>
  <c r="O89" i="3"/>
  <c r="M89" i="3"/>
  <c r="I90" i="3"/>
  <c r="N89" i="3"/>
  <c r="P89" i="3"/>
  <c r="L89" i="3"/>
  <c r="O61" i="3" l="1"/>
  <c r="I62" i="3"/>
  <c r="N61" i="3"/>
  <c r="P61" i="3"/>
  <c r="M61" i="3"/>
  <c r="L61" i="3"/>
  <c r="L90" i="3"/>
  <c r="O90" i="3"/>
  <c r="I91" i="3"/>
  <c r="N90" i="3"/>
  <c r="M90" i="3"/>
  <c r="P90" i="3"/>
  <c r="O91" i="3" l="1"/>
  <c r="I92" i="3"/>
  <c r="N91" i="3"/>
  <c r="L91" i="3"/>
  <c r="M91" i="3"/>
  <c r="P91" i="3"/>
  <c r="L62" i="3"/>
  <c r="O62" i="3"/>
  <c r="I63" i="3"/>
  <c r="N62" i="3"/>
  <c r="P62" i="3"/>
  <c r="M62" i="3"/>
  <c r="O63" i="3" l="1"/>
  <c r="I64" i="3"/>
  <c r="N63" i="3"/>
  <c r="L63" i="3"/>
  <c r="M63" i="3"/>
  <c r="P63" i="3"/>
  <c r="P92" i="3"/>
  <c r="I93" i="3"/>
  <c r="N92" i="3"/>
  <c r="L92" i="3"/>
  <c r="O92" i="3"/>
  <c r="M92" i="3"/>
  <c r="O93" i="3" l="1"/>
  <c r="M93" i="3"/>
  <c r="I94" i="3"/>
  <c r="N93" i="3"/>
  <c r="P93" i="3"/>
  <c r="L93" i="3"/>
  <c r="I65" i="3"/>
  <c r="N64" i="3"/>
  <c r="L64" i="3"/>
  <c r="P64" i="3"/>
  <c r="O64" i="3"/>
  <c r="M64" i="3"/>
  <c r="L94" i="3" l="1"/>
  <c r="O94" i="3"/>
  <c r="I95" i="3"/>
  <c r="N94" i="3"/>
  <c r="P94" i="3"/>
  <c r="M94" i="3"/>
  <c r="O65" i="3"/>
  <c r="I66" i="3"/>
  <c r="N65" i="3"/>
  <c r="P65" i="3"/>
  <c r="M65" i="3"/>
  <c r="L65" i="3"/>
  <c r="L66" i="3" l="1"/>
  <c r="O66" i="3"/>
  <c r="I67" i="3"/>
  <c r="N66" i="3"/>
  <c r="M66" i="3"/>
  <c r="P66" i="3"/>
  <c r="O95" i="3"/>
  <c r="I96" i="3"/>
  <c r="N95" i="3"/>
  <c r="L95" i="3"/>
  <c r="P95" i="3"/>
  <c r="M95" i="3"/>
  <c r="O67" i="3" l="1"/>
  <c r="I68" i="3"/>
  <c r="N67" i="3"/>
  <c r="L67" i="3"/>
  <c r="P67" i="3"/>
  <c r="M67" i="3"/>
  <c r="P96" i="3"/>
  <c r="N96" i="3"/>
  <c r="L96" i="3"/>
  <c r="O96" i="3"/>
  <c r="M96" i="3"/>
  <c r="I69" i="3" l="1"/>
  <c r="N68" i="3"/>
  <c r="L68" i="3"/>
  <c r="P68" i="3"/>
  <c r="O68" i="3"/>
  <c r="M68" i="3"/>
  <c r="O69" i="3" l="1"/>
  <c r="I70" i="3"/>
  <c r="N69" i="3"/>
  <c r="L69" i="3"/>
  <c r="M69" i="3"/>
  <c r="P69" i="3"/>
  <c r="L70" i="3" l="1"/>
  <c r="O70" i="3"/>
  <c r="N70" i="3"/>
  <c r="P70" i="3"/>
  <c r="M70" i="3"/>
  <c r="K71" i="3" l="1"/>
  <c r="AE5" i="1" l="1"/>
  <c r="AE3" i="1"/>
  <c r="AE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XPTR003</author>
    <author>Palmiter, P Russell R                            PW</author>
    <author>m305394</author>
    <author>Peter E. Teti</author>
  </authors>
  <commentList>
    <comment ref="A10" authorId="0" shapeId="0" xr:uid="{00000000-0006-0000-0000-000001000000}">
      <text>
        <r>
          <rPr>
            <b/>
            <sz val="12"/>
            <color indexed="12"/>
            <rFont val="Arial"/>
            <family val="2"/>
          </rPr>
          <t xml:space="preserve">Document (Line) Number
</t>
        </r>
        <r>
          <rPr>
            <b/>
            <sz val="12"/>
            <color indexed="81"/>
            <rFont val="Arial"/>
            <family val="2"/>
          </rPr>
          <t xml:space="preserve">
This column should be updated anytime additional rows are added or deleted.
Use for sorting purpose only.</t>
        </r>
      </text>
    </comment>
    <comment ref="B10" authorId="0" shapeId="0" xr:uid="{00000000-0006-0000-0000-000002000000}">
      <text>
        <r>
          <rPr>
            <b/>
            <sz val="12"/>
            <color indexed="12"/>
            <rFont val="Arial"/>
            <family val="2"/>
          </rPr>
          <t xml:space="preserve">Operation Number
</t>
        </r>
        <r>
          <rPr>
            <b/>
            <sz val="12"/>
            <color indexed="81"/>
            <rFont val="Arial"/>
            <family val="2"/>
          </rPr>
          <t xml:space="preserve">
List operation number and a brief description.
Example:
..500 - Turning  
Ensure consistency across Process Flow Diagram, PFMEA and Control Plan.</t>
        </r>
      </text>
    </comment>
    <comment ref="C10" authorId="0" shapeId="0" xr:uid="{00000000-0006-0000-0000-000003000000}">
      <text>
        <r>
          <rPr>
            <b/>
            <sz val="12"/>
            <color indexed="12"/>
            <rFont val="Arial"/>
            <family val="2"/>
          </rPr>
          <t xml:space="preserve">Operation / Process Description
</t>
        </r>
        <r>
          <rPr>
            <b/>
            <sz val="12"/>
            <color indexed="81"/>
            <rFont val="Arial"/>
            <family val="2"/>
          </rPr>
          <t xml:space="preserve">
Document step number within a given operation.
For example under Operation 500 there could be process steps as follows:
..505 - Part Loading                           500-05 - 
..510 - Program Selection                500-10 - 
..550 - Turning                          or      500-50 - 
..570 - Part Unloading                        500-70 - 
..580 - Inspection                               500-80 - 
Ensure consistency across Process Flow Diagram, PFMEA and Control Plan.</t>
        </r>
      </text>
    </comment>
    <comment ref="D10" authorId="0" shapeId="0" xr:uid="{00000000-0006-0000-0000-000004000000}">
      <text>
        <r>
          <rPr>
            <b/>
            <sz val="12"/>
            <color indexed="12"/>
            <rFont val="Arial"/>
            <family val="2"/>
          </rPr>
          <t xml:space="preserve">
Process Function / Description
</t>
        </r>
        <r>
          <rPr>
            <b/>
            <sz val="12"/>
            <color indexed="81"/>
            <rFont val="Arial"/>
            <family val="2"/>
          </rPr>
          <t xml:space="preserve">
Provide an overview of what is completed at each operation / step;
¨ What is expected to happen at each operation / step?
¨ State the description in clear, concise format, Use simple verb-noun statements to describe functions as concisely as possible
¨ Identify all the functions before identifying potential failure modes
e.g., Load billet onto machine tool bed
e.g., SHOT PEEN - BLADE TIPS</t>
        </r>
      </text>
    </comment>
    <comment ref="E10" authorId="1" shapeId="0" xr:uid="{F9E42C8E-6083-40C4-AFFA-9754340C4DA7}">
      <text>
        <r>
          <rPr>
            <b/>
            <sz val="9"/>
            <color indexed="81"/>
            <rFont val="Tahoma"/>
            <family val="2"/>
          </rPr>
          <t>Optional column used to identify product characteristics (e.g. MQI number)
Should be used when grouping requirements</t>
        </r>
      </text>
    </comment>
    <comment ref="F10" authorId="0" shapeId="0" xr:uid="{00000000-0006-0000-0000-000005000000}">
      <text>
        <r>
          <rPr>
            <b/>
            <sz val="12"/>
            <color indexed="12"/>
            <rFont val="Arial"/>
            <family val="2"/>
          </rPr>
          <t>Requirements</t>
        </r>
        <r>
          <rPr>
            <b/>
            <sz val="12"/>
            <color indexed="81"/>
            <rFont val="Arial"/>
            <family val="2"/>
          </rPr>
          <t xml:space="preserve">
List the desired output of the step.
Product features and their functions (if known)
or 
Product requirements (if function is unknown)
or
Process requirement when no product requirement is applicable to the step
Examples for requirements: 
..Hardness
..Inner Diameter
..Outer Diameter
..Length
..Concentricity
..Cleanliness
e.g., TURN INNER DIAMETER 16.250-16.200</t>
        </r>
      </text>
    </comment>
    <comment ref="G10" authorId="0" shapeId="0" xr:uid="{00000000-0006-0000-0000-000006000000}">
      <text>
        <r>
          <rPr>
            <b/>
            <sz val="12"/>
            <color indexed="12"/>
            <rFont val="Arial"/>
            <family val="2"/>
          </rPr>
          <t>Potential Failure Mode</t>
        </r>
        <r>
          <rPr>
            <b/>
            <sz val="12"/>
            <color indexed="81"/>
            <rFont val="Arial"/>
            <family val="2"/>
          </rPr>
          <t xml:space="preserve">
List possible ways these components might fail.  Note:  you may have to  list the same component on more than one line to describe multiple failure modes.
What constitutes a failure mode in Process FMEA?
¨ Not meeting product functional expectations or engineering drawing specifications. 
¨ Unintended consequences - Anything that causes delays or stops the part from being made or damage to part.
List what could go wrong.
¨ What if process/part meets specifications but still doesn’t work? Contact Design.
¨ How could the product or process fail to meet the expectations (functions)?
If the function is known, ask:
¨  Can this completely fail to …
¨  Can this partially fail to …
¨  Can this intermittently fail to …
¨  Can this function over perform …
¨  Can this function fail prematurely …
If the funtion is not known focus on requirements since non-compliance to the specification (requirements) should lead to failure. Describe the way in which the product does not meet requirements.
¨ Describe specifically, for example OUT OF ROUND, CRACKED SURFACE. MISALIGNED, OVER/UNDERSIZED</t>
        </r>
      </text>
    </comment>
    <comment ref="H10" authorId="0" shapeId="0" xr:uid="{00000000-0006-0000-0000-000007000000}">
      <text>
        <r>
          <rPr>
            <b/>
            <sz val="12"/>
            <color indexed="12"/>
            <rFont val="Arial"/>
            <family val="2"/>
          </rPr>
          <t>Potential Effect(s) of Failure</t>
        </r>
        <r>
          <rPr>
            <b/>
            <sz val="12"/>
            <color indexed="81"/>
            <rFont val="Arial"/>
            <family val="2"/>
          </rPr>
          <t xml:space="preserve">
Most failure modes result in multiple (undesirable) effects. Effects can be related to both manufacturing and the customer, each of which may have different severities.
Manufacturing effects describe the impact on the process / operation performance. 
Customer effects shall describe, where known, the impact on the product or system performance. What would the Customer notice or experience if the failure was not found before being sent to the Customer?</t>
        </r>
      </text>
    </comment>
    <comment ref="I10" authorId="0" shapeId="0" xr:uid="{00000000-0006-0000-0000-000008000000}">
      <text>
        <r>
          <rPr>
            <b/>
            <sz val="12"/>
            <color indexed="12"/>
            <rFont val="Arial"/>
            <family val="2"/>
          </rPr>
          <t xml:space="preserve">Severity
</t>
        </r>
        <r>
          <rPr>
            <b/>
            <sz val="12"/>
            <color indexed="81"/>
            <rFont val="Arial"/>
            <family val="2"/>
          </rPr>
          <t xml:space="preserve">
Please refer to Appendix I - FMEA Risk Tables, for guidance on rating Severity.</t>
        </r>
      </text>
    </comment>
    <comment ref="J10" authorId="2" shapeId="0" xr:uid="{00000000-0006-0000-0000-000009000000}">
      <text>
        <r>
          <rPr>
            <b/>
            <sz val="12"/>
            <color indexed="39"/>
            <rFont val="Arial"/>
            <family val="2"/>
          </rPr>
          <t>Classification</t>
        </r>
        <r>
          <rPr>
            <b/>
            <sz val="12"/>
            <color indexed="81"/>
            <rFont val="Arial"/>
            <family val="2"/>
          </rPr>
          <t xml:space="preserve">
Identify high priority failure modes or causes including all KCs.
Use graphical symbol and a designator to highlight high risk/priority process or components</t>
        </r>
      </text>
    </comment>
    <comment ref="K10" authorId="0" shapeId="0" xr:uid="{00000000-0006-0000-0000-00000A000000}">
      <text>
        <r>
          <rPr>
            <b/>
            <sz val="12"/>
            <color indexed="81"/>
            <rFont val="Arial"/>
            <family val="2"/>
          </rPr>
          <t>These are unique process-related characteristics that can affect the ability of the manufacturing process to meet significant product characteristics. They are input to a given manufacturing operation.
Copy from PFD template</t>
        </r>
      </text>
    </comment>
    <comment ref="L10" authorId="1" shapeId="0" xr:uid="{CE2A8BE9-D026-4F61-974A-9929A5ED668D}">
      <text>
        <r>
          <rPr>
            <b/>
            <sz val="12"/>
            <color indexed="81"/>
            <rFont val="Arial"/>
            <family val="2"/>
          </rPr>
          <t>Potential Cause(s) of Failure
What could cause or allow the failure to occur?  What input / parameter may affect the result?
Review the Process Inputs identified on the Process Flow Diagram / PFMEA.  Non-controlled parameters may turn into potential causes.  For example: Current process requirement must be between 2 to 4 amps.  
Anything outside of this range may be a cause of the failure.
Do not identify symptoms/outcomes of the real problem as the root cause. 
Be specific - Vague Causes are unacceptable.
Good examples:
Tool diameter too low, Temperature too high, Tool pressure too low, Incorrect program selected, Coolant concentration too high, Part installed in incorrect location, Applied torque too low, Fixture wear &gt;.005" (Example), 
Unacceptable: 
Operator Error, Work instructions not followed, Lack of training, etc.
Pre-fix with UPSTREAM for causes related to incoming material / parts</t>
        </r>
      </text>
    </comment>
    <comment ref="M10" authorId="0" shapeId="0" xr:uid="{00000000-0006-0000-0000-00000B000000}">
      <text>
        <r>
          <rPr>
            <b/>
            <sz val="12"/>
            <color indexed="12"/>
            <rFont val="Arial"/>
            <family val="2"/>
          </rPr>
          <t xml:space="preserve">Prevention Controls
</t>
        </r>
        <r>
          <rPr>
            <b/>
            <sz val="12"/>
            <color indexed="81"/>
            <rFont val="Arial"/>
            <family val="2"/>
          </rPr>
          <t xml:space="preserve">
Prevention control describes how a cause and/or failure mode is prevented or how the rate of occurrence is reduced.
Prevention control may not be applicable for every cause and/or failure mode. When not applicable, the prevention controls column on the worksheet can be left blank or marked as None / Not Applicable.
List controls that are in place at the time of production.
Prevention Controls examples:
Mistake Proofing
SPC - prevention control for special cause i.e. tool wear
Automated Process Control (i.e. including Andons)
Work Instructions (specific)/Visual Aids
Preventative Maintenance
Employee Training 
Calibration</t>
        </r>
      </text>
    </comment>
    <comment ref="N10" authorId="0" shapeId="0" xr:uid="{00000000-0006-0000-0000-00000C000000}">
      <text>
        <r>
          <rPr>
            <b/>
            <sz val="12"/>
            <color indexed="12"/>
            <rFont val="Arial"/>
            <family val="2"/>
          </rPr>
          <t xml:space="preserve">Occurrence
</t>
        </r>
        <r>
          <rPr>
            <b/>
            <sz val="12"/>
            <color indexed="81"/>
            <rFont val="Arial"/>
            <family val="2"/>
          </rPr>
          <t>Please refer to Appendix I - FMEA Risk Tables, for guidance on rating Occurrence</t>
        </r>
      </text>
    </comment>
    <comment ref="O10" authorId="0" shapeId="0" xr:uid="{00000000-0006-0000-0000-00000D000000}">
      <text>
        <r>
          <rPr>
            <b/>
            <sz val="12"/>
            <color indexed="12"/>
            <rFont val="Arial"/>
            <family val="2"/>
          </rPr>
          <t>Detection Controls</t>
        </r>
        <r>
          <rPr>
            <b/>
            <sz val="12"/>
            <color indexed="81"/>
            <rFont val="Arial"/>
            <family val="2"/>
          </rPr>
          <t xml:space="preserve">
Detect the cause or the failure mode (How can this be detected? How good is the method at detecting it?)
List only what is already in place at the time of the first production delivery.
Controls should be those that will be included in the control plan or instruction.
List all controls if many are in place.
Detection: Identifies (detects) the cause of a failure or the failure.
Detection - Examples:
Visual Inspection
Dimensional Inspection
Gauging
Controls: receiving, in-process, final
End of Line Test
Laboratory tests
Error (cause) prevention / detection
Start-up control
SPC - detection control to assess process control and detect out-of-control conditions</t>
        </r>
      </text>
    </comment>
    <comment ref="P10" authorId="0" shapeId="0" xr:uid="{00000000-0006-0000-0000-00000E000000}">
      <text>
        <r>
          <rPr>
            <b/>
            <sz val="12"/>
            <color indexed="39"/>
            <rFont val="Arial"/>
            <family val="2"/>
          </rPr>
          <t xml:space="preserve">Detection
</t>
        </r>
        <r>
          <rPr>
            <b/>
            <sz val="12"/>
            <color indexed="81"/>
            <rFont val="Arial"/>
            <family val="2"/>
          </rPr>
          <t xml:space="preserve">
Please refer to Appendix I - FMEA Risk Tables, for guidance on rating Detection.</t>
        </r>
      </text>
    </comment>
    <comment ref="Q10" authorId="0" shapeId="0" xr:uid="{00000000-0006-0000-0000-00000F000000}">
      <text>
        <r>
          <rPr>
            <b/>
            <sz val="12"/>
            <color indexed="12"/>
            <rFont val="Arial"/>
            <family val="2"/>
          </rPr>
          <t>Risk Priority Number (RPN)</t>
        </r>
        <r>
          <rPr>
            <b/>
            <sz val="12"/>
            <color indexed="81"/>
            <rFont val="Arial"/>
            <family val="2"/>
          </rPr>
          <t xml:space="preserve">
RPN = </t>
        </r>
        <r>
          <rPr>
            <b/>
            <sz val="12"/>
            <color indexed="12"/>
            <rFont val="Arial"/>
            <family val="2"/>
          </rPr>
          <t>S</t>
        </r>
        <r>
          <rPr>
            <b/>
            <sz val="12"/>
            <color indexed="81"/>
            <rFont val="Arial"/>
            <family val="2"/>
          </rPr>
          <t xml:space="preserve">everity x </t>
        </r>
        <r>
          <rPr>
            <b/>
            <sz val="12"/>
            <color indexed="12"/>
            <rFont val="Arial"/>
            <family val="2"/>
          </rPr>
          <t>O</t>
        </r>
        <r>
          <rPr>
            <b/>
            <sz val="12"/>
            <color indexed="81"/>
            <rFont val="Arial"/>
            <family val="2"/>
          </rPr>
          <t xml:space="preserve">ccurrence x </t>
        </r>
        <r>
          <rPr>
            <b/>
            <sz val="12"/>
            <color indexed="12"/>
            <rFont val="Arial"/>
            <family val="2"/>
          </rPr>
          <t>D</t>
        </r>
        <r>
          <rPr>
            <b/>
            <sz val="12"/>
            <color indexed="81"/>
            <rFont val="Arial"/>
            <family val="2"/>
          </rPr>
          <t xml:space="preserve">etection Rankings
(automatically calculated)
The RPN is a weighted assessment used to prioritize the failure modes, causes and effects in order to focus resources on actions to reduce or eliminate the potential failures that will make the most marked improvements.
This risk assessment helps determine when corrective actions are required. </t>
        </r>
      </text>
    </comment>
    <comment ref="R10" authorId="3" shapeId="0" xr:uid="{00000000-0006-0000-0000-000010000000}">
      <text>
        <r>
          <rPr>
            <b/>
            <sz val="12"/>
            <color indexed="12"/>
            <rFont val="Arial"/>
            <family val="2"/>
          </rPr>
          <t>Severity by Detection Number (SD)</t>
        </r>
        <r>
          <rPr>
            <b/>
            <sz val="12"/>
            <color indexed="81"/>
            <rFont val="Arial"/>
            <family val="2"/>
          </rPr>
          <t xml:space="preserve">
SD = </t>
        </r>
        <r>
          <rPr>
            <b/>
            <sz val="12"/>
            <color indexed="39"/>
            <rFont val="Arial"/>
            <family val="2"/>
          </rPr>
          <t>S</t>
        </r>
        <r>
          <rPr>
            <b/>
            <sz val="12"/>
            <color indexed="81"/>
            <rFont val="Arial"/>
            <family val="2"/>
          </rPr>
          <t xml:space="preserve">everity x </t>
        </r>
        <r>
          <rPr>
            <b/>
            <sz val="12"/>
            <color indexed="39"/>
            <rFont val="Arial"/>
            <family val="2"/>
          </rPr>
          <t>D</t>
        </r>
        <r>
          <rPr>
            <b/>
            <sz val="12"/>
            <color indexed="81"/>
            <rFont val="Arial"/>
            <family val="2"/>
          </rPr>
          <t>etection Rankings
(automatically calculated)
The SD is another weighted assessment used to prioritize the failure modes, causes and effects in order to focus resources on actions to reduce or eliminate a potential escape on a failure mode with a high Severity ranking.  The quality system wants to be highly certain that any high risk Severity failure mode that does occur has a high certainty of detection prior to the Customer receipt of the product.
This risk assessment helps determine when corrective actions are required specific to the quality detection system.</t>
        </r>
      </text>
    </comment>
    <comment ref="S10" authorId="3" shapeId="0" xr:uid="{00000000-0006-0000-0000-000011000000}">
      <text>
        <r>
          <rPr>
            <b/>
            <sz val="12"/>
            <color indexed="39"/>
            <rFont val="Arial"/>
            <family val="2"/>
          </rPr>
          <t>Severity by Occurrence Number (SO)</t>
        </r>
        <r>
          <rPr>
            <b/>
            <sz val="12"/>
            <color indexed="81"/>
            <rFont val="Arial"/>
            <family val="2"/>
          </rPr>
          <t xml:space="preserve">
SO = </t>
        </r>
        <r>
          <rPr>
            <b/>
            <sz val="12"/>
            <color indexed="39"/>
            <rFont val="Arial"/>
            <family val="2"/>
          </rPr>
          <t>S</t>
        </r>
        <r>
          <rPr>
            <b/>
            <sz val="12"/>
            <color indexed="81"/>
            <rFont val="Arial"/>
            <family val="2"/>
          </rPr>
          <t xml:space="preserve">everity x </t>
        </r>
        <r>
          <rPr>
            <b/>
            <sz val="12"/>
            <color indexed="39"/>
            <rFont val="Arial"/>
            <family val="2"/>
          </rPr>
          <t>O</t>
        </r>
        <r>
          <rPr>
            <b/>
            <sz val="12"/>
            <color indexed="81"/>
            <rFont val="Arial"/>
            <family val="2"/>
          </rPr>
          <t>ccurrence Rankings
(automatically calculated)
The SO is another weighted assessment used to prioritize the failure modes, causes and effects in order to focus resources on actions to reduce or eliminate a potential escape on a failure mode with a high Severity ranking.  The focus here is to reduce the occurrence of a failure by addressing the direct cause of failure at the process' point-of-origin.
This risk assessment helps determine where to apply process controls that prevent errors at the earliest possible point.  Utilize Mistake-Proofing devices and methods that prevent the occurrence of defects.</t>
        </r>
      </text>
    </comment>
    <comment ref="U10" authorId="0" shapeId="0" xr:uid="{00000000-0006-0000-0000-000012000000}">
      <text>
        <r>
          <rPr>
            <b/>
            <sz val="12"/>
            <color indexed="12"/>
            <rFont val="Arial"/>
            <family val="2"/>
          </rPr>
          <t>Recommended Actions</t>
        </r>
        <r>
          <rPr>
            <b/>
            <sz val="12"/>
            <color indexed="81"/>
            <rFont val="Arial"/>
            <family val="2"/>
          </rPr>
          <t xml:space="preserve">
Prioritize recommended actions based on RPN. 
Recommended actions need to be focused on the highest ranked concerns and critical items, for example:
Severity ratings of 8 or more (health &amp; safety violations that could cause operator injury or worse)
RPN is within 20% of the largest RPN value
High S*O or S*D</t>
        </r>
      </text>
    </comment>
    <comment ref="V10" authorId="0" shapeId="0" xr:uid="{00000000-0006-0000-0000-000013000000}">
      <text>
        <r>
          <rPr>
            <b/>
            <sz val="12"/>
            <color indexed="12"/>
            <rFont val="Arial"/>
            <family val="2"/>
          </rPr>
          <t>Responsibility &amp; Target Completion Date</t>
        </r>
        <r>
          <rPr>
            <b/>
            <sz val="12"/>
            <color indexed="81"/>
            <rFont val="Arial"/>
            <family val="2"/>
          </rPr>
          <t xml:space="preserve">
- Assign responsibility for recommended actions to a team member (or alternate resource identified by Champion) with the ability &amp; authority to make the necessary changes.  
- Target completion dates must be realistic, based primarily on 
     1)  the urgency of the identified
     recommended actions 
     2)  the time needed for implementation</t>
        </r>
      </text>
    </comment>
    <comment ref="W10" authorId="0" shapeId="0" xr:uid="{00000000-0006-0000-0000-000014000000}">
      <text>
        <r>
          <rPr>
            <b/>
            <sz val="12"/>
            <color indexed="12"/>
            <rFont val="Arial"/>
            <family val="2"/>
          </rPr>
          <t xml:space="preserve">Severity
</t>
        </r>
        <r>
          <rPr>
            <b/>
            <sz val="12"/>
            <color indexed="81"/>
            <rFont val="Arial"/>
            <family val="2"/>
          </rPr>
          <t xml:space="preserve">
Please refer to Appendix I - FMEA Risk Tables, for guidance on rating Severity.</t>
        </r>
      </text>
    </comment>
    <comment ref="X10" authorId="0" shapeId="0" xr:uid="{00000000-0006-0000-0000-000015000000}">
      <text>
        <r>
          <rPr>
            <b/>
            <sz val="12"/>
            <color indexed="12"/>
            <rFont val="Arial"/>
            <family val="2"/>
          </rPr>
          <t xml:space="preserve">Occurrence
</t>
        </r>
        <r>
          <rPr>
            <b/>
            <sz val="12"/>
            <color indexed="81"/>
            <rFont val="Arial"/>
            <family val="2"/>
          </rPr>
          <t>Please refer to Appendix I - FMEA Risk Tables, for guidance on rating Occurrence</t>
        </r>
      </text>
    </comment>
    <comment ref="Y10" authorId="0" shapeId="0" xr:uid="{00000000-0006-0000-0000-000016000000}">
      <text>
        <r>
          <rPr>
            <b/>
            <sz val="12"/>
            <color indexed="39"/>
            <rFont val="Arial"/>
            <family val="2"/>
          </rPr>
          <t xml:space="preserve">Detection
</t>
        </r>
        <r>
          <rPr>
            <b/>
            <sz val="12"/>
            <color indexed="81"/>
            <rFont val="Arial"/>
            <family val="2"/>
          </rPr>
          <t xml:space="preserve">
Please refer to Appendix I - FMEA Risk Tables, for guidance on rating Detection.</t>
        </r>
      </text>
    </comment>
    <comment ref="Z10" authorId="0" shapeId="0" xr:uid="{00000000-0006-0000-0000-000017000000}">
      <text>
        <r>
          <rPr>
            <b/>
            <sz val="12"/>
            <color indexed="12"/>
            <rFont val="Arial"/>
            <family val="2"/>
          </rPr>
          <t>Risk Priority Number (RPN)</t>
        </r>
        <r>
          <rPr>
            <b/>
            <sz val="12"/>
            <color indexed="81"/>
            <rFont val="Arial"/>
            <family val="2"/>
          </rPr>
          <t xml:space="preserve">
RPN = </t>
        </r>
        <r>
          <rPr>
            <b/>
            <sz val="12"/>
            <color indexed="12"/>
            <rFont val="Arial"/>
            <family val="2"/>
          </rPr>
          <t>S</t>
        </r>
        <r>
          <rPr>
            <b/>
            <sz val="12"/>
            <color indexed="81"/>
            <rFont val="Arial"/>
            <family val="2"/>
          </rPr>
          <t xml:space="preserve">everity x </t>
        </r>
        <r>
          <rPr>
            <b/>
            <sz val="12"/>
            <color indexed="12"/>
            <rFont val="Arial"/>
            <family val="2"/>
          </rPr>
          <t>O</t>
        </r>
        <r>
          <rPr>
            <b/>
            <sz val="12"/>
            <color indexed="81"/>
            <rFont val="Arial"/>
            <family val="2"/>
          </rPr>
          <t xml:space="preserve">ccurrence x </t>
        </r>
        <r>
          <rPr>
            <b/>
            <sz val="12"/>
            <color indexed="12"/>
            <rFont val="Arial"/>
            <family val="2"/>
          </rPr>
          <t>D</t>
        </r>
        <r>
          <rPr>
            <b/>
            <sz val="12"/>
            <color indexed="81"/>
            <rFont val="Arial"/>
            <family val="2"/>
          </rPr>
          <t xml:space="preserve">etection Rankings
(automatically calculated)
The RPN is a weighted assessment used to prioritize the failure modes, causes and effects in order to focus resources on actions to reduce or eliminate the potential failures that will make the most marked improvements.
This risk assessment helps determine when corrective actions are required. </t>
        </r>
      </text>
    </comment>
    <comment ref="AA10" authorId="3" shapeId="0" xr:uid="{00000000-0006-0000-0000-000018000000}">
      <text>
        <r>
          <rPr>
            <b/>
            <sz val="12"/>
            <color indexed="12"/>
            <rFont val="Arial"/>
            <family val="2"/>
          </rPr>
          <t>Severity by Detection Number (SD)</t>
        </r>
        <r>
          <rPr>
            <b/>
            <sz val="12"/>
            <color indexed="81"/>
            <rFont val="Arial"/>
            <family val="2"/>
          </rPr>
          <t xml:space="preserve">
SD = </t>
        </r>
        <r>
          <rPr>
            <b/>
            <sz val="12"/>
            <color indexed="39"/>
            <rFont val="Arial"/>
            <family val="2"/>
          </rPr>
          <t>S</t>
        </r>
        <r>
          <rPr>
            <b/>
            <sz val="12"/>
            <color indexed="81"/>
            <rFont val="Arial"/>
            <family val="2"/>
          </rPr>
          <t xml:space="preserve">everity x </t>
        </r>
        <r>
          <rPr>
            <b/>
            <sz val="12"/>
            <color indexed="39"/>
            <rFont val="Arial"/>
            <family val="2"/>
          </rPr>
          <t>D</t>
        </r>
        <r>
          <rPr>
            <b/>
            <sz val="12"/>
            <color indexed="81"/>
            <rFont val="Arial"/>
            <family val="2"/>
          </rPr>
          <t>etection Rankings
(automatically calculated)
The SD is another weighted assessment used to prioritize the failure modes, causes and effects in order to focus resources on actions to reduce or eliminate a potential escape on a failure mode with a high Severity ranking.  The quality system wants to be highly certain that any high risk Severity failure mode that does occur has a high certainty of detection prior to the Customer receipt of the product.
This risk assessment helps determine when corrective actions are required specific to the quality detection system.</t>
        </r>
      </text>
    </comment>
    <comment ref="AB10" authorId="3" shapeId="0" xr:uid="{00000000-0006-0000-0000-000019000000}">
      <text>
        <r>
          <rPr>
            <b/>
            <sz val="12"/>
            <color indexed="39"/>
            <rFont val="Arial"/>
            <family val="2"/>
          </rPr>
          <t>Severity by Occurrence Number (SO)</t>
        </r>
        <r>
          <rPr>
            <b/>
            <sz val="12"/>
            <color indexed="81"/>
            <rFont val="Arial"/>
            <family val="2"/>
          </rPr>
          <t xml:space="preserve">
SO = </t>
        </r>
        <r>
          <rPr>
            <b/>
            <sz val="12"/>
            <color indexed="39"/>
            <rFont val="Arial"/>
            <family val="2"/>
          </rPr>
          <t>S</t>
        </r>
        <r>
          <rPr>
            <b/>
            <sz val="12"/>
            <color indexed="81"/>
            <rFont val="Arial"/>
            <family val="2"/>
          </rPr>
          <t xml:space="preserve">everity x </t>
        </r>
        <r>
          <rPr>
            <b/>
            <sz val="12"/>
            <color indexed="39"/>
            <rFont val="Arial"/>
            <family val="2"/>
          </rPr>
          <t>O</t>
        </r>
        <r>
          <rPr>
            <b/>
            <sz val="12"/>
            <color indexed="81"/>
            <rFont val="Arial"/>
            <family val="2"/>
          </rPr>
          <t>ccurrence Rankings
(automatically calculated)
The SO is another weighted assessment used to prioritize the failure modes, causes and effects in order to focus resources on actions to reduce or eliminate a potential escape on a failure mode with a high Severity ranking.  The focus here is to reduce the occurrence of a failure by addressing the direct cause of failure at the process' point-of-origin.
This risk assessment helps determine where to apply process controls that prevent errors at the earliest possible point.  Utilize Mistake-Proofing devices and methods that prevent the occurrence of defects.</t>
        </r>
      </text>
    </comment>
    <comment ref="AD10" authorId="0" shapeId="0" xr:uid="{00000000-0006-0000-0000-00001A000000}">
      <text>
        <r>
          <rPr>
            <b/>
            <sz val="12"/>
            <color indexed="12"/>
            <rFont val="Arial"/>
            <family val="2"/>
          </rPr>
          <t>Action Taken and Re-evaluation</t>
        </r>
        <r>
          <rPr>
            <b/>
            <sz val="12"/>
            <color indexed="81"/>
            <rFont val="Arial"/>
            <family val="2"/>
          </rPr>
          <t xml:space="preserve">
¨ All actions must be reviewed and re-evaluated.  As PFMEA becomes an integral procedure of standard work, each PFMEA will be also be reviewed periodically.
¨ ¨ Review the results of the actions taken and re-assess the S, O, D to recalculate the RPN.
¨ Possible Results:
   1. RPN number is lowered due to satisfactory implementation of Recommended Actions.
   2. RPN number is lowered, but not enough.  Additional Recommended Actions required.
   3. Identified Recommended Actions do not provide expected improvements.  Alternative actions to be identified.</t>
        </r>
      </text>
    </comment>
    <comment ref="AF10" authorId="0" shapeId="0" xr:uid="{00000000-0006-0000-0000-00001B000000}">
      <text>
        <r>
          <rPr>
            <b/>
            <sz val="12"/>
            <color indexed="12"/>
            <rFont val="Arial"/>
            <family val="2"/>
          </rPr>
          <t xml:space="preserve">Severity
</t>
        </r>
        <r>
          <rPr>
            <b/>
            <sz val="12"/>
            <color indexed="81"/>
            <rFont val="Arial"/>
            <family val="2"/>
          </rPr>
          <t xml:space="preserve">
Please refer to Appendix I - FMEA Risk Tables, for guidance on rating Severity.</t>
        </r>
      </text>
    </comment>
    <comment ref="AG10" authorId="0" shapeId="0" xr:uid="{00000000-0006-0000-0000-00001C000000}">
      <text>
        <r>
          <rPr>
            <b/>
            <sz val="12"/>
            <color indexed="12"/>
            <rFont val="Arial"/>
            <family val="2"/>
          </rPr>
          <t xml:space="preserve">Occurrence
</t>
        </r>
        <r>
          <rPr>
            <b/>
            <sz val="12"/>
            <color indexed="81"/>
            <rFont val="Arial"/>
            <family val="2"/>
          </rPr>
          <t>Please refer to Appendix I - FMEA Risk Tables, for guidance on rating Occurrence</t>
        </r>
      </text>
    </comment>
    <comment ref="AH10" authorId="0" shapeId="0" xr:uid="{00000000-0006-0000-0000-00001D000000}">
      <text>
        <r>
          <rPr>
            <b/>
            <sz val="12"/>
            <color indexed="39"/>
            <rFont val="Arial"/>
            <family val="2"/>
          </rPr>
          <t xml:space="preserve">Detection
</t>
        </r>
        <r>
          <rPr>
            <b/>
            <sz val="12"/>
            <color indexed="81"/>
            <rFont val="Arial"/>
            <family val="2"/>
          </rPr>
          <t xml:space="preserve">
Please refer to Appendix I - FMEA Risk Tables, for guidance on rating Detection.</t>
        </r>
      </text>
    </comment>
    <comment ref="AI10" authorId="0" shapeId="0" xr:uid="{978C0A05-0128-4D95-8A16-3260737BC0E1}">
      <text>
        <r>
          <rPr>
            <b/>
            <sz val="12"/>
            <color indexed="12"/>
            <rFont val="Arial"/>
            <family val="2"/>
          </rPr>
          <t>Risk Priority Number (RPN)</t>
        </r>
        <r>
          <rPr>
            <b/>
            <sz val="12"/>
            <color indexed="81"/>
            <rFont val="Arial"/>
            <family val="2"/>
          </rPr>
          <t xml:space="preserve">
RPN = </t>
        </r>
        <r>
          <rPr>
            <b/>
            <sz val="12"/>
            <color indexed="12"/>
            <rFont val="Arial"/>
            <family val="2"/>
          </rPr>
          <t>S</t>
        </r>
        <r>
          <rPr>
            <b/>
            <sz val="12"/>
            <color indexed="81"/>
            <rFont val="Arial"/>
            <family val="2"/>
          </rPr>
          <t xml:space="preserve">everity x </t>
        </r>
        <r>
          <rPr>
            <b/>
            <sz val="12"/>
            <color indexed="12"/>
            <rFont val="Arial"/>
            <family val="2"/>
          </rPr>
          <t>O</t>
        </r>
        <r>
          <rPr>
            <b/>
            <sz val="12"/>
            <color indexed="81"/>
            <rFont val="Arial"/>
            <family val="2"/>
          </rPr>
          <t xml:space="preserve">ccurrence x </t>
        </r>
        <r>
          <rPr>
            <b/>
            <sz val="12"/>
            <color indexed="12"/>
            <rFont val="Arial"/>
            <family val="2"/>
          </rPr>
          <t>D</t>
        </r>
        <r>
          <rPr>
            <b/>
            <sz val="12"/>
            <color indexed="81"/>
            <rFont val="Arial"/>
            <family val="2"/>
          </rPr>
          <t xml:space="preserve">etection Rankings
(automatically calculated)
The RPN is a weighted assessment used to prioritize the failure modes, causes and effects in order to focus resources on actions to reduce or eliminate the potential failures that will make the most marked improvements.
This risk assessment helps determine when corrective actions are required. </t>
        </r>
      </text>
    </comment>
    <comment ref="AL10" authorId="0" shapeId="0" xr:uid="{00000000-0006-0000-0000-00001E000000}">
      <text>
        <r>
          <rPr>
            <b/>
            <sz val="12"/>
            <color indexed="12"/>
            <rFont val="Arial"/>
            <family val="2"/>
          </rPr>
          <t>Risk Priority Number (RPN)</t>
        </r>
        <r>
          <rPr>
            <b/>
            <sz val="12"/>
            <color indexed="81"/>
            <rFont val="Arial"/>
            <family val="2"/>
          </rPr>
          <t xml:space="preserve">
RPN = </t>
        </r>
        <r>
          <rPr>
            <b/>
            <sz val="12"/>
            <color indexed="12"/>
            <rFont val="Arial"/>
            <family val="2"/>
          </rPr>
          <t>S</t>
        </r>
        <r>
          <rPr>
            <b/>
            <sz val="12"/>
            <color indexed="81"/>
            <rFont val="Arial"/>
            <family val="2"/>
          </rPr>
          <t xml:space="preserve">everity x </t>
        </r>
        <r>
          <rPr>
            <b/>
            <sz val="12"/>
            <color indexed="12"/>
            <rFont val="Arial"/>
            <family val="2"/>
          </rPr>
          <t>O</t>
        </r>
        <r>
          <rPr>
            <b/>
            <sz val="12"/>
            <color indexed="81"/>
            <rFont val="Arial"/>
            <family val="2"/>
          </rPr>
          <t xml:space="preserve">ccurrence x </t>
        </r>
        <r>
          <rPr>
            <b/>
            <sz val="12"/>
            <color indexed="12"/>
            <rFont val="Arial"/>
            <family val="2"/>
          </rPr>
          <t>D</t>
        </r>
        <r>
          <rPr>
            <b/>
            <sz val="12"/>
            <color indexed="81"/>
            <rFont val="Arial"/>
            <family val="2"/>
          </rPr>
          <t xml:space="preserve">etection Rankings
(automatically calculated)
The RPN is a weighted assessment used to prioritize the failure modes, causes and effects in order to focus resources on actions to reduce or eliminate the potential failures that will make the most marked improvements.
This risk assessment helps determine when corrective actions are required. </t>
        </r>
      </text>
    </comment>
  </commentList>
</comments>
</file>

<file path=xl/sharedStrings.xml><?xml version="1.0" encoding="utf-8"?>
<sst xmlns="http://schemas.openxmlformats.org/spreadsheetml/2006/main" count="1132" uniqueCount="69">
  <si>
    <t>Process Failure Mode and Effects Analysis (PFMEA) Worksheet</t>
  </si>
  <si>
    <t>This document contains no technical data subject to the EAR or the ITAR</t>
  </si>
  <si>
    <t>Supplier Name:</t>
  </si>
  <si>
    <t>PFMEA Team:</t>
  </si>
  <si>
    <t>Largest RPN Value:</t>
  </si>
  <si>
    <t>Part #:</t>
  </si>
  <si>
    <t>Team Leader:</t>
  </si>
  <si>
    <t>Largest SD Value:</t>
  </si>
  <si>
    <t>Part Name:</t>
  </si>
  <si>
    <t>PFMEA Date:  (Original)</t>
  </si>
  <si>
    <t>Largest SO Value:</t>
  </si>
  <si>
    <t>Dwg Revision:</t>
  </si>
  <si>
    <t>(Revised)</t>
  </si>
  <si>
    <t>-</t>
  </si>
  <si>
    <t>Note: Color code between Process Flow, PFMEA Master &amp; Process Control Plan are guidance to define link between documents.
Note: This tab is unlocked, to add additional line items please ensure to copy an existing row to ensure formulas remain functional.</t>
  </si>
  <si>
    <t>Recommended Actions and Predicted Risk</t>
  </si>
  <si>
    <t>Action Results Achieved</t>
  </si>
  <si>
    <t>Doc. (Line) #</t>
  </si>
  <si>
    <t>Operation #</t>
  </si>
  <si>
    <t>Process Step</t>
  </si>
  <si>
    <t>Process Function/
Description</t>
  </si>
  <si>
    <t>Potential Failure Mode</t>
  </si>
  <si>
    <t>Potential Effect(s) of Failure</t>
  </si>
  <si>
    <t>Severity</t>
  </si>
  <si>
    <t>Potential Cause(s) of Failure</t>
  </si>
  <si>
    <t>Prevention Controls</t>
  </si>
  <si>
    <t>Occurrence</t>
  </si>
  <si>
    <t>Detection Controls</t>
  </si>
  <si>
    <t>Detection</t>
  </si>
  <si>
    <t>RPN</t>
  </si>
  <si>
    <t>SD</t>
  </si>
  <si>
    <t>SO</t>
  </si>
  <si>
    <t>Recommended Action</t>
  </si>
  <si>
    <t>Responsibility and Target Completion Date</t>
  </si>
  <si>
    <t>Action Taken</t>
  </si>
  <si>
    <t>Results</t>
  </si>
  <si>
    <t>Reference AS13004</t>
  </si>
  <si>
    <t>AP</t>
  </si>
  <si>
    <r>
      <t xml:space="preserve">Characteristic ID
</t>
    </r>
    <r>
      <rPr>
        <sz val="10"/>
        <rFont val="Arial"/>
        <family val="2"/>
      </rPr>
      <t>(Optional)</t>
    </r>
  </si>
  <si>
    <r>
      <t xml:space="preserve">Process Outputs (Product Characeristics)
</t>
    </r>
    <r>
      <rPr>
        <sz val="10"/>
        <rFont val="Arial"/>
        <family val="2"/>
      </rPr>
      <t>Requirements</t>
    </r>
  </si>
  <si>
    <t>Process Descriptions</t>
  </si>
  <si>
    <t xml:space="preserve">Line </t>
  </si>
  <si>
    <t>Product Characteristics (Outputs)</t>
  </si>
  <si>
    <t>Key Characteristic Classification</t>
  </si>
  <si>
    <t>KC</t>
  </si>
  <si>
    <t>Process Characteristics (Inputs)</t>
  </si>
  <si>
    <r>
      <t xml:space="preserve">Process Inputs (Process Characteristics)
</t>
    </r>
    <r>
      <rPr>
        <sz val="10"/>
        <rFont val="Arial"/>
        <family val="2"/>
      </rPr>
      <t>Sources of Variation</t>
    </r>
  </si>
  <si>
    <t>AP Ref</t>
  </si>
  <si>
    <t>Sev</t>
  </si>
  <si>
    <t>Occ</t>
  </si>
  <si>
    <t>Det</t>
  </si>
  <si>
    <t>SOD</t>
  </si>
  <si>
    <t>AP Counts</t>
  </si>
  <si>
    <t>Low</t>
  </si>
  <si>
    <t>Med</t>
  </si>
  <si>
    <t>High</t>
  </si>
  <si>
    <t>Action Priority Ranking</t>
  </si>
  <si>
    <t>2-4</t>
  </si>
  <si>
    <t>5-6</t>
  </si>
  <si>
    <t>7-10</t>
  </si>
  <si>
    <t>2-3</t>
  </si>
  <si>
    <t>4-6</t>
  </si>
  <si>
    <t>7-8</t>
  </si>
  <si>
    <t>9-10</t>
  </si>
  <si>
    <t>4-5</t>
  </si>
  <si>
    <t>6-7</t>
  </si>
  <si>
    <t>8-10</t>
  </si>
  <si>
    <t>Action Priority Ranking Key</t>
  </si>
  <si>
    <t>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</si>
</sst>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_-* #,##0_-;\-* #,##0_-;_-* &quot;-&quot;_-;_-@_-"/>
    <numFmt numFmtId="166" formatCode="_-&quot;$&quot;* #,##0.00_-;\-&quot;$&quot;* #,##0.00_-;_-&quot;$&quot;* &quot;-&quot;??_-;_-@_-"/>
    <numFmt numFmtId="167" formatCode="000"/>
    <numFmt numFmtId="168" formatCode="&quot;$&quot;#,##0_)&quot;M&quot;;[Red]\(&quot;$&quot;#,##0\)"/>
    <numFmt numFmtId="169" formatCode="&quot;$&quot;#,##0.0_)&quot;M&quot;;[Red]\(&quot;$&quot;#,##0.0\)&quot;M&quot;"/>
    <numFmt numFmtId="170" formatCode="#,##0;\(#,##0\)"/>
    <numFmt numFmtId="171" formatCode="_([$€-2]* #,##0.00_);_([$€-2]* \(#,##0.00\);_([$€-2]* &quot;-&quot;??_)"/>
    <numFmt numFmtId="172" formatCode="General_)"/>
    <numFmt numFmtId="173" formatCode="0.0_)"/>
    <numFmt numFmtId="174" formatCode="#,##0&quot; MH&quot;;\-#,##0&quot; MH&quot;"/>
    <numFmt numFmtId="175" formatCode="mm/dd/yyyy\ hh:mm\ AM/PM"/>
    <numFmt numFmtId="176" formatCode="_-&quot;L.&quot;\ * #,##0_-;\-&quot;L.&quot;\ * #,##0_-;_-&quot;L.&quot;\ * &quot;-&quot;_-;_-@_-"/>
    <numFmt numFmtId="177" formatCode="_ * #,##0_ ;_ * \-#,##0_ ;_ * &quot;-&quot;_ ;_ @_ "/>
    <numFmt numFmtId="178" formatCode="_ * #,##0.00_ ;_ * \-#,##0.00_ ;_ * &quot;-&quot;??_ ;_ @_ "/>
    <numFmt numFmtId="179" formatCode="_ &quot;\&quot;* #,##0_ ;_ &quot;\&quot;* \-#,##0_ ;_ &quot;\&quot;* &quot;-&quot;_ ;_ @_ "/>
    <numFmt numFmtId="180" formatCode="_ &quot;\&quot;* #,##0.00_ ;_ &quot;\&quot;* \-#,##0.00_ ;_ &quot;\&quot;* &quot;-&quot;??_ ;_ @_ "/>
  </numFmts>
  <fonts count="71">
    <font>
      <sz val="11"/>
      <color theme="1"/>
      <name val="Arial"/>
      <family val="2"/>
    </font>
    <font>
      <sz val="11"/>
      <color theme="1"/>
      <name val="Calibri"/>
      <family val="2"/>
      <scheme val="minor"/>
    </font>
    <font>
      <sz val="11"/>
      <color theme="1"/>
      <name val="Arial"/>
      <family val="2"/>
    </font>
    <font>
      <sz val="10"/>
      <name val="Arial"/>
      <family val="2"/>
    </font>
    <font>
      <b/>
      <sz val="24"/>
      <color indexed="18"/>
      <name val="Arial"/>
      <family val="2"/>
    </font>
    <font>
      <sz val="24"/>
      <name val="Arial"/>
      <family val="2"/>
    </font>
    <font>
      <b/>
      <sz val="16"/>
      <color rgb="FFFF0000"/>
      <name val="Times New Roman"/>
      <family val="1"/>
    </font>
    <font>
      <b/>
      <sz val="12"/>
      <color indexed="9"/>
      <name val="Arial"/>
      <family val="2"/>
    </font>
    <font>
      <b/>
      <sz val="14"/>
      <color rgb="FF0000FF"/>
      <name val="Arial"/>
      <family val="2"/>
    </font>
    <font>
      <b/>
      <sz val="12"/>
      <name val="Arial"/>
      <family val="2"/>
    </font>
    <font>
      <b/>
      <sz val="10"/>
      <name val="Arial"/>
      <family val="2"/>
    </font>
    <font>
      <sz val="14"/>
      <name val="Technical"/>
      <family val="4"/>
    </font>
    <font>
      <b/>
      <sz val="14"/>
      <color indexed="18"/>
      <name val="Arial"/>
      <family val="2"/>
    </font>
    <font>
      <sz val="10"/>
      <name val="Comic Sans MS"/>
      <family val="4"/>
    </font>
    <font>
      <b/>
      <sz val="11"/>
      <name val="Arial"/>
      <family val="2"/>
    </font>
    <font>
      <sz val="14"/>
      <name val="Arial"/>
      <family val="2"/>
    </font>
    <font>
      <b/>
      <sz val="14"/>
      <name val="Arial"/>
      <family val="2"/>
    </font>
    <font>
      <sz val="12"/>
      <name val="Arial"/>
      <family val="2"/>
    </font>
    <font>
      <b/>
      <sz val="12"/>
      <color indexed="12"/>
      <name val="Arial"/>
      <family val="2"/>
    </font>
    <font>
      <b/>
      <sz val="12"/>
      <color indexed="81"/>
      <name val="Arial"/>
      <family val="2"/>
    </font>
    <font>
      <b/>
      <sz val="12"/>
      <color indexed="3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b/>
      <sz val="18"/>
      <name val="Arial"/>
      <family val="2"/>
    </font>
    <font>
      <u/>
      <sz val="10"/>
      <color indexed="12"/>
      <name val="Arial"/>
      <family val="2"/>
    </font>
    <font>
      <u/>
      <sz val="10"/>
      <color indexed="36"/>
      <name val="Arial"/>
      <family val="2"/>
    </font>
    <font>
      <u/>
      <sz val="4.5999999999999996"/>
      <color theme="10"/>
      <name val="Calibri"/>
      <family val="2"/>
    </font>
    <font>
      <u/>
      <sz val="9.35"/>
      <color theme="10"/>
      <name val="Arial"/>
      <family val="2"/>
    </font>
    <font>
      <sz val="11"/>
      <color indexed="62"/>
      <name val="Calibri"/>
      <family val="2"/>
    </font>
    <font>
      <sz val="11"/>
      <color indexed="52"/>
      <name val="Calibri"/>
      <family val="2"/>
    </font>
    <font>
      <sz val="10"/>
      <name val="MS Sans Serif"/>
      <family val="2"/>
    </font>
    <font>
      <sz val="11"/>
      <color indexed="60"/>
      <name val="Calibri"/>
      <family val="2"/>
    </font>
    <font>
      <sz val="11"/>
      <color theme="1"/>
      <name val="Calibri"/>
      <family val="2"/>
      <scheme val="minor"/>
    </font>
    <font>
      <sz val="10"/>
      <name val="Times New Roman"/>
      <family val="1"/>
    </font>
    <font>
      <sz val="12"/>
      <name val="Arial MT"/>
    </font>
    <font>
      <sz val="10"/>
      <color theme="1"/>
      <name val="Arial"/>
      <family val="2"/>
    </font>
    <font>
      <sz val="10"/>
      <name val="Verdana"/>
      <family val="2"/>
    </font>
    <font>
      <b/>
      <sz val="11"/>
      <color indexed="63"/>
      <name val="Calibri"/>
      <family val="2"/>
    </font>
    <font>
      <b/>
      <sz val="12"/>
      <color indexed="8"/>
      <name val="Arial"/>
      <family val="2"/>
    </font>
    <font>
      <b/>
      <i/>
      <sz val="12"/>
      <color indexed="8"/>
      <name val="Arial"/>
      <family val="2"/>
    </font>
    <font>
      <sz val="12"/>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10"/>
      <name val="Tahoma"/>
      <family val="2"/>
    </font>
    <font>
      <b/>
      <sz val="18"/>
      <color indexed="56"/>
      <name val="Cambria"/>
      <family val="2"/>
    </font>
    <font>
      <b/>
      <sz val="11"/>
      <color indexed="8"/>
      <name val="Calibri"/>
      <family val="2"/>
    </font>
    <font>
      <sz val="11"/>
      <color indexed="10"/>
      <name val="Calibri"/>
      <family val="2"/>
    </font>
    <font>
      <sz val="10"/>
      <color indexed="8"/>
      <name val="MS Sans Serif"/>
      <family val="2"/>
    </font>
    <font>
      <sz val="12"/>
      <name val="돋움체"/>
      <family val="3"/>
      <charset val="129"/>
    </font>
    <font>
      <sz val="11"/>
      <name val="돋움"/>
      <family val="3"/>
      <charset val="129"/>
    </font>
    <font>
      <sz val="12"/>
      <color indexed="8"/>
      <name val="宋体"/>
      <charset val="134"/>
    </font>
    <font>
      <sz val="18"/>
      <color rgb="FF000000"/>
      <name val="Arial"/>
      <family val="2"/>
    </font>
    <font>
      <b/>
      <sz val="11"/>
      <color theme="1"/>
      <name val="Calibri"/>
      <family val="2"/>
      <scheme val="minor"/>
    </font>
    <font>
      <b/>
      <sz val="9"/>
      <color indexed="81"/>
      <name val="Tahoma"/>
      <family val="2"/>
    </font>
    <font>
      <b/>
      <sz val="14"/>
      <color rgb="FF002060"/>
      <name val="Arial"/>
      <family val="2"/>
    </font>
    <font>
      <b/>
      <sz val="11"/>
      <name val="Calibri"/>
      <family val="2"/>
      <scheme val="minor"/>
    </font>
    <font>
      <b/>
      <sz val="12"/>
      <color theme="1"/>
      <name val="Arial"/>
      <family val="2"/>
    </font>
    <font>
      <sz val="10"/>
      <color theme="0" tint="-0.499984740745262"/>
      <name val="Arial"/>
      <family val="2"/>
    </font>
    <font>
      <b/>
      <sz val="11"/>
      <color theme="1"/>
      <name val="Arial"/>
      <family val="2"/>
    </font>
    <font>
      <sz val="11"/>
      <name val="Calibri"/>
      <family val="2"/>
      <scheme val="minor"/>
    </font>
  </fonts>
  <fills count="51">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65"/>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FFF00"/>
        <bgColor indexed="64"/>
      </patternFill>
    </fill>
    <fill>
      <patternFill patternType="solid">
        <fgColor theme="9" tint="-0.249977111117893"/>
        <bgColor indexed="64"/>
      </patternFill>
    </fill>
    <fill>
      <patternFill patternType="solid">
        <fgColor rgb="FF92D050"/>
        <bgColor indexed="64"/>
      </patternFill>
    </fill>
    <fill>
      <patternFill patternType="solid">
        <fgColor theme="7" tint="0.39997558519241921"/>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rgb="FFF8F200"/>
        <bgColor indexed="64"/>
      </patternFill>
    </fill>
  </fills>
  <borders count="6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s>
  <cellStyleXfs count="211">
    <xf numFmtId="0" fontId="0" fillId="0" borderId="0"/>
    <xf numFmtId="0" fontId="3" fillId="0" borderId="0"/>
    <xf numFmtId="0" fontId="13" fillId="0" borderId="0"/>
    <xf numFmtId="0" fontId="3" fillId="0" borderId="0"/>
    <xf numFmtId="0" fontId="3" fillId="0" borderId="0"/>
    <xf numFmtId="168" fontId="3" fillId="0" borderId="0" applyFont="0" applyFill="0" applyBorder="0" applyAlignment="0" applyProtection="0"/>
    <xf numFmtId="169"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2" fillId="22"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9" borderId="0" applyNumberFormat="0" applyBorder="0" applyAlignment="0" applyProtection="0"/>
    <xf numFmtId="0" fontId="23" fillId="13" borderId="0" applyNumberFormat="0" applyBorder="0" applyAlignment="0" applyProtection="0"/>
    <xf numFmtId="0" fontId="24" fillId="30" borderId="38" applyNumberFormat="0" applyAlignment="0" applyProtection="0"/>
    <xf numFmtId="0" fontId="25" fillId="31" borderId="39"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7" fillId="0" borderId="0" applyProtection="0"/>
    <xf numFmtId="171" fontId="3" fillId="0" borderId="0" applyFont="0" applyFill="0" applyBorder="0" applyAlignment="0" applyProtection="0"/>
    <xf numFmtId="0" fontId="26" fillId="0" borderId="0" applyNumberFormat="0" applyFill="0" applyBorder="0" applyAlignment="0" applyProtection="0"/>
    <xf numFmtId="2" fontId="17" fillId="0" borderId="0" applyProtection="0"/>
    <xf numFmtId="2" fontId="3" fillId="0" borderId="0" applyFont="0" applyFill="0" applyBorder="0" applyAlignment="0" applyProtection="0"/>
    <xf numFmtId="2" fontId="17" fillId="0" borderId="0" applyProtection="0"/>
    <xf numFmtId="0" fontId="27" fillId="14" borderId="0" applyNumberFormat="0" applyBorder="0" applyAlignment="0" applyProtection="0"/>
    <xf numFmtId="38" fontId="28" fillId="32" borderId="0" applyNumberFormat="0" applyBorder="0" applyAlignment="0" applyProtection="0"/>
    <xf numFmtId="0" fontId="9" fillId="0" borderId="23" applyNumberFormat="0" applyAlignment="0" applyProtection="0">
      <alignment horizontal="left" vertical="center"/>
    </xf>
    <xf numFmtId="0" fontId="9" fillId="0" borderId="14">
      <alignment horizontal="left" vertical="center"/>
    </xf>
    <xf numFmtId="0" fontId="29" fillId="0" borderId="40" applyNumberFormat="0" applyFill="0" applyAlignment="0" applyProtection="0"/>
    <xf numFmtId="0" fontId="30" fillId="0" borderId="41" applyNumberFormat="0" applyFill="0" applyAlignment="0" applyProtection="0"/>
    <xf numFmtId="0" fontId="31" fillId="0" borderId="42" applyNumberFormat="0" applyFill="0" applyAlignment="0" applyProtection="0"/>
    <xf numFmtId="0" fontId="31" fillId="0" borderId="0" applyNumberFormat="0" applyFill="0" applyBorder="0" applyAlignment="0" applyProtection="0"/>
    <xf numFmtId="0" fontId="32" fillId="0" borderId="0" applyProtection="0"/>
    <xf numFmtId="0" fontId="9" fillId="0" borderId="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0" fontId="28" fillId="33" borderId="8" applyNumberFormat="0" applyBorder="0" applyAlignment="0" applyProtection="0"/>
    <xf numFmtId="0" fontId="37" fillId="17" borderId="38" applyNumberFormat="0" applyAlignment="0" applyProtection="0"/>
    <xf numFmtId="0" fontId="38" fillId="0" borderId="43" applyNumberFormat="0" applyFill="0" applyAlignment="0" applyProtection="0"/>
    <xf numFmtId="172"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165" fontId="3" fillId="0" borderId="0" applyFont="0" applyFill="0" applyBorder="0" applyAlignment="0" applyProtection="0"/>
    <xf numFmtId="4" fontId="39" fillId="0" borderId="0" applyFont="0" applyFill="0" applyBorder="0" applyAlignment="0" applyProtection="0"/>
    <xf numFmtId="37"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0" fontId="3" fillId="0" borderId="0"/>
    <xf numFmtId="0" fontId="40" fillId="34" borderId="0" applyNumberFormat="0" applyBorder="0" applyAlignment="0" applyProtection="0"/>
    <xf numFmtId="0" fontId="28" fillId="0" borderId="0"/>
    <xf numFmtId="0" fontId="28"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2" fillId="0" borderId="0"/>
    <xf numFmtId="0" fontId="41" fillId="0" borderId="0"/>
    <xf numFmtId="0" fontId="2" fillId="0" borderId="0"/>
    <xf numFmtId="0" fontId="41" fillId="0" borderId="0"/>
    <xf numFmtId="0" fontId="2" fillId="0" borderId="0"/>
    <xf numFmtId="0" fontId="41" fillId="0" borderId="0"/>
    <xf numFmtId="0" fontId="41" fillId="0" borderId="0"/>
    <xf numFmtId="0" fontId="3" fillId="0" borderId="0"/>
    <xf numFmtId="0" fontId="3" fillId="0" borderId="0"/>
    <xf numFmtId="0" fontId="17" fillId="0" borderId="0"/>
    <xf numFmtId="0" fontId="3" fillId="0" borderId="0"/>
    <xf numFmtId="0" fontId="41" fillId="0" borderId="0"/>
    <xf numFmtId="0" fontId="3" fillId="0" borderId="0"/>
    <xf numFmtId="0" fontId="3" fillId="0" borderId="0"/>
    <xf numFmtId="0" fontId="42" fillId="0" borderId="0"/>
    <xf numFmtId="0" fontId="43" fillId="0" borderId="0"/>
    <xf numFmtId="0" fontId="42" fillId="0" borderId="0"/>
    <xf numFmtId="0" fontId="42" fillId="0" borderId="0"/>
    <xf numFmtId="0" fontId="42" fillId="0" borderId="0"/>
    <xf numFmtId="0" fontId="3" fillId="0" borderId="0"/>
    <xf numFmtId="0" fontId="41" fillId="0" borderId="0"/>
    <xf numFmtId="0" fontId="44" fillId="0" borderId="0"/>
    <xf numFmtId="0" fontId="44" fillId="0" borderId="0"/>
    <xf numFmtId="0" fontId="44" fillId="0" borderId="0"/>
    <xf numFmtId="0" fontId="41" fillId="0" borderId="0"/>
    <xf numFmtId="0" fontId="3" fillId="0" borderId="0"/>
    <xf numFmtId="0" fontId="3" fillId="0" borderId="0">
      <alignment horizontal="center" vertical="center"/>
    </xf>
    <xf numFmtId="0" fontId="3" fillId="0" borderId="0"/>
    <xf numFmtId="0" fontId="3" fillId="0" borderId="0"/>
    <xf numFmtId="0" fontId="3" fillId="0" borderId="0"/>
    <xf numFmtId="0" fontId="3" fillId="0" borderId="0"/>
    <xf numFmtId="0" fontId="3" fillId="0" borderId="0"/>
    <xf numFmtId="0" fontId="3" fillId="0" borderId="0"/>
    <xf numFmtId="0" fontId="41"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45" fillId="0" borderId="0"/>
    <xf numFmtId="0" fontId="39" fillId="0" borderId="0"/>
    <xf numFmtId="0" fontId="3" fillId="35" borderId="44" applyNumberFormat="0" applyFont="0" applyAlignment="0" applyProtection="0"/>
    <xf numFmtId="0" fontId="3" fillId="35" borderId="44" applyNumberFormat="0" applyFont="0" applyAlignment="0" applyProtection="0"/>
    <xf numFmtId="0" fontId="3" fillId="0" borderId="0"/>
    <xf numFmtId="0" fontId="46" fillId="30" borderId="45" applyNumberFormat="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 fontId="47" fillId="11" borderId="46" applyNumberFormat="0" applyProtection="0">
      <alignment vertical="center"/>
    </xf>
    <xf numFmtId="4" fontId="48" fillId="11" borderId="46" applyNumberFormat="0" applyProtection="0">
      <alignment vertical="center"/>
    </xf>
    <xf numFmtId="4" fontId="49" fillId="11" borderId="46" applyNumberFormat="0" applyProtection="0">
      <alignment horizontal="left" vertical="center" indent="1"/>
    </xf>
    <xf numFmtId="4" fontId="49" fillId="36" borderId="0" applyNumberFormat="0" applyProtection="0">
      <alignment horizontal="left" vertical="center" indent="1"/>
    </xf>
    <xf numFmtId="4" fontId="49" fillId="37" borderId="46" applyNumberFormat="0" applyProtection="0">
      <alignment horizontal="right" vertical="center"/>
    </xf>
    <xf numFmtId="4" fontId="49" fillId="38" borderId="46" applyNumberFormat="0" applyProtection="0">
      <alignment horizontal="right" vertical="center"/>
    </xf>
    <xf numFmtId="4" fontId="49" fillId="39" borderId="46" applyNumberFormat="0" applyProtection="0">
      <alignment horizontal="right" vertical="center"/>
    </xf>
    <xf numFmtId="4" fontId="49" fillId="40" borderId="46" applyNumberFormat="0" applyProtection="0">
      <alignment horizontal="right" vertical="center"/>
    </xf>
    <xf numFmtId="4" fontId="49" fillId="41" borderId="46" applyNumberFormat="0" applyProtection="0">
      <alignment horizontal="right" vertical="center"/>
    </xf>
    <xf numFmtId="4" fontId="49" fillId="42" borderId="46" applyNumberFormat="0" applyProtection="0">
      <alignment horizontal="right" vertical="center"/>
    </xf>
    <xf numFmtId="4" fontId="49" fillId="43" borderId="46" applyNumberFormat="0" applyProtection="0">
      <alignment horizontal="right" vertical="center"/>
    </xf>
    <xf numFmtId="4" fontId="49" fillId="44" borderId="46" applyNumberFormat="0" applyProtection="0">
      <alignment horizontal="right" vertical="center"/>
    </xf>
    <xf numFmtId="4" fontId="49" fillId="45" borderId="46" applyNumberFormat="0" applyProtection="0">
      <alignment horizontal="right" vertical="center"/>
    </xf>
    <xf numFmtId="4" fontId="47" fillId="46" borderId="47" applyNumberFormat="0" applyProtection="0">
      <alignment horizontal="left" vertical="center" indent="1"/>
    </xf>
    <xf numFmtId="4" fontId="47" fillId="47" borderId="0" applyNumberFormat="0" applyProtection="0">
      <alignment horizontal="left" vertical="center" indent="1"/>
    </xf>
    <xf numFmtId="4" fontId="47" fillId="36" borderId="0" applyNumberFormat="0" applyProtection="0">
      <alignment horizontal="left" vertical="center" indent="1"/>
    </xf>
    <xf numFmtId="4" fontId="49" fillId="47" borderId="46" applyNumberFormat="0" applyProtection="0">
      <alignment horizontal="right" vertical="center"/>
    </xf>
    <xf numFmtId="4" fontId="50" fillId="47" borderId="0" applyNumberFormat="0" applyProtection="0">
      <alignment horizontal="left" vertical="center" indent="1"/>
    </xf>
    <xf numFmtId="4" fontId="50" fillId="36" borderId="0" applyNumberFormat="0" applyProtection="0">
      <alignment horizontal="left" vertical="center" indent="1"/>
    </xf>
    <xf numFmtId="4" fontId="49" fillId="48" borderId="46" applyNumberFormat="0" applyProtection="0">
      <alignment vertical="center"/>
    </xf>
    <xf numFmtId="4" fontId="51" fillId="48" borderId="46" applyNumberFormat="0" applyProtection="0">
      <alignment vertical="center"/>
    </xf>
    <xf numFmtId="4" fontId="47" fillId="47" borderId="48" applyNumberFormat="0" applyProtection="0">
      <alignment horizontal="left" vertical="center" indent="1"/>
    </xf>
    <xf numFmtId="4" fontId="49" fillId="48" borderId="46" applyNumberFormat="0" applyProtection="0">
      <alignment horizontal="right" vertical="center"/>
    </xf>
    <xf numFmtId="4" fontId="51" fillId="48" borderId="46" applyNumberFormat="0" applyProtection="0">
      <alignment horizontal="right" vertical="center"/>
    </xf>
    <xf numFmtId="4" fontId="47" fillId="47" borderId="46" applyNumberFormat="0" applyProtection="0">
      <alignment horizontal="left" vertical="center" indent="1"/>
    </xf>
    <xf numFmtId="4" fontId="52" fillId="49" borderId="48" applyNumberFormat="0" applyProtection="0">
      <alignment horizontal="left" vertical="center" indent="1"/>
    </xf>
    <xf numFmtId="4" fontId="53" fillId="48" borderId="46" applyNumberFormat="0" applyProtection="0">
      <alignment horizontal="right" vertical="center"/>
    </xf>
    <xf numFmtId="0" fontId="17" fillId="0" borderId="0"/>
    <xf numFmtId="0" fontId="3" fillId="0" borderId="0"/>
    <xf numFmtId="0" fontId="3" fillId="0" borderId="0"/>
    <xf numFmtId="0" fontId="54" fillId="0" borderId="0" applyNumberFormat="0" applyFill="0" applyBorder="0" applyProtection="0">
      <alignment horizontal="right"/>
    </xf>
    <xf numFmtId="8" fontId="54" fillId="0" borderId="0" applyFill="0" applyBorder="0" applyProtection="0">
      <alignment horizontal="right"/>
    </xf>
    <xf numFmtId="175" fontId="54" fillId="0" borderId="0" applyFill="0" applyBorder="0" applyProtection="0">
      <alignment horizontal="left"/>
    </xf>
    <xf numFmtId="0" fontId="54" fillId="0" borderId="0" applyNumberFormat="0" applyFill="0" applyBorder="0" applyAlignment="0" applyProtection="0"/>
    <xf numFmtId="49" fontId="54" fillId="0" borderId="0" applyFill="0" applyBorder="0" applyProtection="0">
      <alignment horizontal="left"/>
    </xf>
    <xf numFmtId="49" fontId="54" fillId="0" borderId="0" applyFill="0" applyBorder="0" applyProtection="0">
      <alignment horizontal="left"/>
    </xf>
    <xf numFmtId="0" fontId="55" fillId="0" borderId="0" applyNumberFormat="0" applyFill="0" applyBorder="0" applyAlignment="0" applyProtection="0"/>
    <xf numFmtId="0" fontId="56" fillId="0" borderId="49" applyNumberFormat="0" applyFill="0" applyAlignment="0" applyProtection="0"/>
    <xf numFmtId="176" fontId="3" fillId="0" borderId="0" applyFont="0" applyFill="0" applyBorder="0" applyAlignment="0" applyProtection="0"/>
    <xf numFmtId="8" fontId="39" fillId="0" borderId="0" applyFont="0" applyFill="0" applyBorder="0" applyAlignment="0" applyProtection="0"/>
    <xf numFmtId="0" fontId="57" fillId="0" borderId="0" applyNumberFormat="0" applyFill="0" applyBorder="0" applyAlignment="0" applyProtection="0"/>
    <xf numFmtId="0" fontId="58" fillId="0" borderId="0"/>
    <xf numFmtId="177" fontId="59" fillId="0" borderId="0" applyFont="0" applyFill="0" applyBorder="0" applyAlignment="0" applyProtection="0"/>
    <xf numFmtId="178" fontId="59" fillId="0" borderId="0" applyFont="0" applyFill="0" applyBorder="0" applyAlignment="0" applyProtection="0"/>
    <xf numFmtId="179" fontId="59" fillId="0" borderId="0" applyFont="0" applyFill="0" applyBorder="0" applyAlignment="0" applyProtection="0"/>
    <xf numFmtId="180" fontId="59" fillId="0" borderId="0" applyFont="0" applyFill="0" applyBorder="0" applyAlignment="0" applyProtection="0"/>
    <xf numFmtId="0" fontId="60" fillId="0" borderId="0"/>
    <xf numFmtId="0" fontId="61" fillId="0" borderId="0"/>
    <xf numFmtId="0" fontId="1" fillId="0" borderId="0"/>
  </cellStyleXfs>
  <cellXfs count="188">
    <xf numFmtId="0" fontId="0" fillId="0" borderId="0" xfId="0"/>
    <xf numFmtId="0" fontId="4" fillId="2" borderId="0" xfId="1" applyFont="1" applyFill="1" applyBorder="1" applyAlignment="1" applyProtection="1">
      <alignment vertical="center"/>
    </xf>
    <xf numFmtId="0" fontId="4" fillId="2" borderId="0" xfId="1" applyFont="1" applyFill="1" applyBorder="1" applyAlignment="1" applyProtection="1"/>
    <xf numFmtId="0" fontId="5" fillId="2" borderId="0" xfId="1" applyFont="1" applyFill="1" applyBorder="1" applyAlignment="1" applyProtection="1"/>
    <xf numFmtId="0" fontId="5" fillId="2" borderId="0" xfId="1" applyFont="1" applyFill="1" applyProtection="1"/>
    <xf numFmtId="0" fontId="5" fillId="0" borderId="0" xfId="1" applyFont="1" applyProtection="1"/>
    <xf numFmtId="0" fontId="6" fillId="2" borderId="0" xfId="1" applyFont="1" applyFill="1" applyAlignment="1" applyProtection="1">
      <alignment vertical="top"/>
    </xf>
    <xf numFmtId="0" fontId="6" fillId="2" borderId="0" xfId="1" applyFont="1" applyFill="1" applyAlignment="1" applyProtection="1">
      <alignment vertical="center"/>
    </xf>
    <xf numFmtId="0" fontId="3" fillId="2" borderId="0" xfId="1" applyFill="1" applyProtection="1"/>
    <xf numFmtId="0" fontId="7" fillId="3" borderId="1" xfId="1" applyFont="1" applyFill="1" applyBorder="1" applyAlignment="1" applyProtection="1">
      <alignment horizontal="right"/>
    </xf>
    <xf numFmtId="0" fontId="3" fillId="4" borderId="0" xfId="1" applyFill="1" applyBorder="1" applyProtection="1"/>
    <xf numFmtId="0" fontId="7" fillId="3" borderId="5" xfId="1" applyFont="1" applyFill="1" applyBorder="1" applyAlignment="1" applyProtection="1">
      <alignment horizontal="right"/>
    </xf>
    <xf numFmtId="167" fontId="8" fillId="4" borderId="0" xfId="1" applyNumberFormat="1" applyFont="1" applyFill="1" applyBorder="1" applyAlignment="1" applyProtection="1">
      <alignment horizontal="center"/>
      <protection locked="0"/>
    </xf>
    <xf numFmtId="0" fontId="3" fillId="2" borderId="0" xfId="1" applyFill="1" applyAlignment="1" applyProtection="1"/>
    <xf numFmtId="3" fontId="3" fillId="2" borderId="0" xfId="1" applyNumberFormat="1" applyFill="1" applyProtection="1"/>
    <xf numFmtId="0" fontId="10" fillId="2" borderId="3" xfId="1" applyFont="1" applyFill="1" applyBorder="1" applyAlignment="1" applyProtection="1">
      <alignment horizontal="center" vertical="center" wrapText="1"/>
    </xf>
    <xf numFmtId="3" fontId="11" fillId="2" borderId="0" xfId="1" applyNumberFormat="1" applyFont="1" applyFill="1" applyBorder="1" applyAlignment="1" applyProtection="1">
      <alignment horizontal="centerContinuous"/>
    </xf>
    <xf numFmtId="0" fontId="3" fillId="0" borderId="0" xfId="1" applyProtection="1"/>
    <xf numFmtId="0" fontId="7" fillId="3" borderId="10" xfId="1" applyFont="1" applyFill="1" applyBorder="1" applyAlignment="1" applyProtection="1">
      <alignment horizontal="right"/>
    </xf>
    <xf numFmtId="167" fontId="8" fillId="4" borderId="11" xfId="1" applyNumberFormat="1" applyFont="1" applyFill="1" applyBorder="1" applyAlignment="1" applyProtection="1">
      <alignment horizontal="center"/>
      <protection locked="0"/>
    </xf>
    <xf numFmtId="167" fontId="8" fillId="4" borderId="12" xfId="1" applyNumberFormat="1" applyFont="1" applyFill="1" applyBorder="1" applyAlignment="1" applyProtection="1">
      <alignment horizontal="center"/>
      <protection locked="0"/>
    </xf>
    <xf numFmtId="0" fontId="10" fillId="2" borderId="9" xfId="1" applyFont="1" applyFill="1" applyBorder="1" applyAlignment="1" applyProtection="1">
      <alignment horizontal="center" vertical="center" wrapText="1"/>
    </xf>
    <xf numFmtId="14" fontId="8" fillId="4" borderId="0" xfId="1" applyNumberFormat="1" applyFont="1" applyFill="1" applyBorder="1" applyAlignment="1" applyProtection="1">
      <alignment horizontal="center"/>
      <protection locked="0"/>
    </xf>
    <xf numFmtId="0" fontId="7" fillId="3" borderId="16" xfId="1" applyFont="1" applyFill="1" applyBorder="1" applyAlignment="1" applyProtection="1">
      <alignment horizontal="right"/>
    </xf>
    <xf numFmtId="0" fontId="10" fillId="2" borderId="17" xfId="1" applyFont="1" applyFill="1" applyBorder="1" applyAlignment="1" applyProtection="1">
      <alignment horizontal="center" vertical="center" wrapText="1"/>
    </xf>
    <xf numFmtId="0" fontId="8" fillId="4" borderId="0" xfId="1" applyFont="1" applyFill="1" applyBorder="1" applyAlignment="1" applyProtection="1">
      <alignment horizontal="center"/>
      <protection locked="0"/>
    </xf>
    <xf numFmtId="0" fontId="12" fillId="2" borderId="0" xfId="1" applyFont="1" applyFill="1" applyAlignment="1" applyProtection="1"/>
    <xf numFmtId="0" fontId="14" fillId="2" borderId="0" xfId="2" applyFont="1" applyFill="1" applyAlignment="1" applyProtection="1">
      <alignment horizontal="left"/>
    </xf>
    <xf numFmtId="0" fontId="3" fillId="2" borderId="0" xfId="1" applyFill="1" applyBorder="1" applyProtection="1"/>
    <xf numFmtId="0" fontId="14" fillId="2" borderId="0" xfId="2" applyFont="1" applyFill="1" applyAlignment="1" applyProtection="1">
      <alignment horizontal="left" wrapText="1"/>
    </xf>
    <xf numFmtId="0" fontId="15" fillId="4" borderId="0" xfId="1" applyFont="1" applyFill="1" applyBorder="1" applyAlignment="1" applyProtection="1">
      <alignment horizontal="left"/>
    </xf>
    <xf numFmtId="0" fontId="10" fillId="4" borderId="0" xfId="1" applyFont="1" applyFill="1" applyBorder="1" applyAlignment="1" applyProtection="1">
      <alignment horizontal="center"/>
    </xf>
    <xf numFmtId="3" fontId="3" fillId="4" borderId="0" xfId="1" applyNumberFormat="1" applyFont="1" applyFill="1" applyBorder="1" applyAlignment="1" applyProtection="1">
      <alignment horizontal="centerContinuous"/>
    </xf>
    <xf numFmtId="0" fontId="3" fillId="4" borderId="0" xfId="1" applyFill="1" applyBorder="1" applyAlignment="1" applyProtection="1">
      <alignment horizontal="centerContinuous"/>
    </xf>
    <xf numFmtId="0" fontId="10" fillId="4" borderId="0" xfId="1" applyFont="1" applyFill="1" applyBorder="1" applyProtection="1"/>
    <xf numFmtId="0" fontId="16" fillId="2" borderId="0" xfId="1" applyFont="1" applyFill="1" applyBorder="1" applyAlignment="1" applyProtection="1">
      <alignment vertical="center"/>
    </xf>
    <xf numFmtId="0" fontId="9" fillId="5" borderId="16" xfId="1" applyFont="1" applyFill="1" applyBorder="1" applyAlignment="1" applyProtection="1">
      <alignment horizontal="center" vertical="center" wrapText="1"/>
    </xf>
    <xf numFmtId="0" fontId="9" fillId="6" borderId="28" xfId="1" applyFont="1" applyFill="1" applyBorder="1" applyAlignment="1" applyProtection="1">
      <alignment horizontal="center" vertical="center" wrapText="1"/>
    </xf>
    <xf numFmtId="0" fontId="9" fillId="7" borderId="28" xfId="1" applyFont="1" applyFill="1" applyBorder="1" applyAlignment="1" applyProtection="1">
      <alignment horizontal="center" vertical="center" wrapText="1"/>
    </xf>
    <xf numFmtId="0" fontId="9" fillId="8" borderId="28" xfId="1" applyFont="1" applyFill="1" applyBorder="1" applyAlignment="1" applyProtection="1">
      <alignment horizontal="center" vertical="center" wrapText="1"/>
    </xf>
    <xf numFmtId="0" fontId="10" fillId="8" borderId="28" xfId="1" applyFont="1" applyFill="1" applyBorder="1" applyAlignment="1" applyProtection="1">
      <alignment horizontal="center" vertical="center" textRotation="90" wrapText="1"/>
    </xf>
    <xf numFmtId="0" fontId="10" fillId="7" borderId="28" xfId="1" applyFont="1" applyFill="1" applyBorder="1" applyAlignment="1" applyProtection="1">
      <alignment horizontal="center" vertical="center" textRotation="90" wrapText="1"/>
    </xf>
    <xf numFmtId="0" fontId="9" fillId="9" borderId="28" xfId="1" applyFont="1" applyFill="1" applyBorder="1" applyAlignment="1" applyProtection="1">
      <alignment horizontal="center" vertical="center" wrapText="1"/>
    </xf>
    <xf numFmtId="0" fontId="10" fillId="9" borderId="28" xfId="1" applyFont="1" applyFill="1" applyBorder="1" applyAlignment="1" applyProtection="1">
      <alignment horizontal="center" vertical="center" textRotation="90" wrapText="1"/>
    </xf>
    <xf numFmtId="0" fontId="9" fillId="10" borderId="28" xfId="1" applyFont="1" applyFill="1" applyBorder="1" applyAlignment="1" applyProtection="1">
      <alignment horizontal="center" vertical="center" wrapText="1"/>
    </xf>
    <xf numFmtId="0" fontId="10" fillId="10" borderId="28" xfId="1" applyFont="1" applyFill="1" applyBorder="1" applyAlignment="1" applyProtection="1">
      <alignment horizontal="center" vertical="center" textRotation="90" wrapText="1"/>
    </xf>
    <xf numFmtId="0" fontId="10" fillId="5" borderId="28" xfId="1" applyFont="1" applyFill="1" applyBorder="1" applyAlignment="1" applyProtection="1">
      <alignment horizontal="center" vertical="center" textRotation="90" wrapText="1"/>
    </xf>
    <xf numFmtId="0" fontId="9" fillId="5" borderId="28" xfId="1" applyFont="1" applyFill="1" applyBorder="1" applyAlignment="1" applyProtection="1">
      <alignment horizontal="center" vertical="center" wrapText="1"/>
    </xf>
    <xf numFmtId="3" fontId="10" fillId="5" borderId="28" xfId="1" applyNumberFormat="1" applyFont="1" applyFill="1" applyBorder="1" applyAlignment="1" applyProtection="1">
      <alignment horizontal="center" vertical="center" textRotation="90" wrapText="1"/>
    </xf>
    <xf numFmtId="3" fontId="10" fillId="5" borderId="29" xfId="1" applyNumberFormat="1" applyFont="1" applyFill="1" applyBorder="1" applyAlignment="1" applyProtection="1">
      <alignment horizontal="center" vertical="center" textRotation="90" wrapText="1"/>
    </xf>
    <xf numFmtId="0" fontId="10" fillId="0" borderId="1"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30"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10" fillId="11" borderId="2" xfId="1" applyFont="1" applyFill="1" applyBorder="1" applyAlignment="1" applyProtection="1">
      <alignment horizontal="center" vertical="center" wrapText="1"/>
    </xf>
    <xf numFmtId="0" fontId="10" fillId="11" borderId="2"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10" fillId="0" borderId="31" xfId="1" applyFont="1" applyBorder="1" applyAlignment="1" applyProtection="1">
      <alignment horizontal="center" vertical="center" wrapText="1"/>
      <protection locked="0"/>
    </xf>
    <xf numFmtId="0" fontId="9" fillId="0" borderId="30"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32" xfId="1" applyFont="1" applyBorder="1" applyAlignment="1" applyProtection="1">
      <alignment horizontal="center" vertical="center" wrapText="1"/>
      <protection locked="0"/>
    </xf>
    <xf numFmtId="0" fontId="10" fillId="0" borderId="33" xfId="1" applyFont="1" applyBorder="1" applyAlignment="1" applyProtection="1">
      <alignment horizontal="center" vertical="center" wrapText="1"/>
      <protection locked="0"/>
    </xf>
    <xf numFmtId="0" fontId="9" fillId="0" borderId="33" xfId="1" applyFont="1" applyFill="1" applyBorder="1" applyAlignment="1" applyProtection="1">
      <alignment horizontal="center" vertical="center" wrapText="1"/>
      <protection locked="0"/>
    </xf>
    <xf numFmtId="0" fontId="3" fillId="0" borderId="32" xfId="1" applyFont="1" applyBorder="1" applyAlignment="1" applyProtection="1">
      <alignment horizontal="center" vertical="center" wrapText="1"/>
      <protection locked="0"/>
    </xf>
    <xf numFmtId="0" fontId="10" fillId="11" borderId="32" xfId="1" applyFont="1" applyFill="1" applyBorder="1" applyAlignment="1" applyProtection="1">
      <alignment horizontal="center" vertical="center" wrapText="1"/>
      <protection locked="0"/>
    </xf>
    <xf numFmtId="0" fontId="10" fillId="0" borderId="32" xfId="1" applyFont="1" applyFill="1" applyBorder="1" applyAlignment="1" applyProtection="1">
      <alignment horizontal="center" vertical="center" wrapText="1"/>
      <protection locked="0"/>
    </xf>
    <xf numFmtId="0" fontId="10" fillId="0" borderId="34"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0" fontId="10" fillId="0" borderId="10" xfId="1" applyFont="1" applyBorder="1" applyAlignment="1" applyProtection="1">
      <alignment horizontal="center" vertical="center" wrapText="1"/>
      <protection locked="0"/>
    </xf>
    <xf numFmtId="0" fontId="10" fillId="0" borderId="36" xfId="1" applyFont="1" applyBorder="1" applyAlignment="1" applyProtection="1">
      <alignment horizontal="center" vertical="center" wrapText="1"/>
      <protection locked="0"/>
    </xf>
    <xf numFmtId="0" fontId="10" fillId="0" borderId="37" xfId="1" applyFont="1" applyBorder="1" applyAlignment="1" applyProtection="1">
      <alignment horizontal="center" vertical="center" wrapText="1"/>
      <protection locked="0"/>
    </xf>
    <xf numFmtId="0" fontId="3" fillId="0" borderId="36" xfId="1" applyFont="1" applyBorder="1" applyAlignment="1" applyProtection="1">
      <alignment horizontal="center" vertical="center" wrapText="1"/>
      <protection locked="0"/>
    </xf>
    <xf numFmtId="0" fontId="10" fillId="11" borderId="8" xfId="1" applyFont="1" applyFill="1" applyBorder="1" applyAlignment="1" applyProtection="1">
      <alignment horizontal="center" vertical="center" wrapText="1"/>
    </xf>
    <xf numFmtId="3" fontId="10" fillId="11" borderId="50" xfId="1" applyNumberFormat="1" applyFont="1" applyFill="1" applyBorder="1" applyAlignment="1" applyProtection="1">
      <alignment horizontal="center" vertical="center" wrapText="1"/>
    </xf>
    <xf numFmtId="3" fontId="10" fillId="11" borderId="13" xfId="1" applyNumberFormat="1" applyFont="1" applyFill="1" applyBorder="1" applyAlignment="1" applyProtection="1">
      <alignment horizontal="center" vertical="center" wrapText="1"/>
    </xf>
    <xf numFmtId="3" fontId="10" fillId="11" borderId="2" xfId="1" applyNumberFormat="1" applyFont="1" applyFill="1" applyBorder="1" applyAlignment="1" applyProtection="1">
      <alignment horizontal="center" vertical="center" wrapText="1"/>
    </xf>
    <xf numFmtId="3" fontId="10" fillId="11" borderId="8" xfId="1" applyNumberFormat="1" applyFont="1" applyFill="1" applyBorder="1" applyAlignment="1" applyProtection="1">
      <alignment horizontal="center" vertical="center" wrapText="1"/>
    </xf>
    <xf numFmtId="3" fontId="10" fillId="11" borderId="19" xfId="1" applyNumberFormat="1" applyFont="1" applyFill="1" applyBorder="1" applyAlignment="1" applyProtection="1">
      <alignment horizontal="center" vertical="center" wrapText="1"/>
    </xf>
    <xf numFmtId="3" fontId="10" fillId="11" borderId="18" xfId="1" applyNumberFormat="1" applyFont="1" applyFill="1" applyBorder="1" applyAlignment="1" applyProtection="1">
      <alignment horizontal="center" vertical="center" wrapText="1"/>
    </xf>
    <xf numFmtId="0" fontId="10" fillId="11" borderId="18" xfId="1" applyFont="1" applyFill="1" applyBorder="1" applyAlignment="1" applyProtection="1">
      <alignment horizontal="center" vertical="center" wrapText="1"/>
    </xf>
    <xf numFmtId="0" fontId="10" fillId="11" borderId="18" xfId="1" applyFont="1" applyFill="1" applyBorder="1" applyAlignment="1" applyProtection="1">
      <alignment horizontal="center" vertical="center" wrapText="1"/>
      <protection locked="0"/>
    </xf>
    <xf numFmtId="0" fontId="10" fillId="0" borderId="18" xfId="1" applyFont="1" applyFill="1" applyBorder="1" applyAlignment="1" applyProtection="1">
      <alignment horizontal="center" vertical="center" wrapText="1"/>
      <protection locked="0"/>
    </xf>
    <xf numFmtId="0" fontId="10" fillId="0" borderId="18" xfId="1" applyFont="1" applyBorder="1" applyAlignment="1" applyProtection="1">
      <alignment horizontal="center" vertical="center" wrapText="1"/>
      <protection locked="0"/>
    </xf>
    <xf numFmtId="0" fontId="10" fillId="0" borderId="51" xfId="1" applyFont="1" applyBorder="1" applyAlignment="1" applyProtection="1">
      <alignment horizontal="center" vertical="center" wrapText="1"/>
      <protection locked="0"/>
    </xf>
    <xf numFmtId="0" fontId="9" fillId="0" borderId="10" xfId="1" applyFont="1" applyBorder="1" applyAlignment="1" applyProtection="1">
      <alignment horizontal="center" vertical="center" wrapText="1"/>
      <protection locked="0"/>
    </xf>
    <xf numFmtId="0" fontId="9" fillId="0" borderId="52" xfId="1" applyFont="1" applyBorder="1" applyAlignment="1" applyProtection="1">
      <alignment horizontal="center" vertical="center" wrapText="1"/>
      <protection locked="0"/>
    </xf>
    <xf numFmtId="0" fontId="62" fillId="0" borderId="0" xfId="0" applyFont="1" applyAlignment="1">
      <alignment horizontal="right" vertical="center" readingOrder="1"/>
    </xf>
    <xf numFmtId="3" fontId="10" fillId="11" borderId="6" xfId="1" applyNumberFormat="1" applyFont="1" applyFill="1" applyBorder="1" applyAlignment="1" applyProtection="1">
      <alignment horizontal="center" vertical="center" wrapText="1"/>
    </xf>
    <xf numFmtId="3" fontId="10" fillId="11" borderId="20" xfId="1" applyNumberFormat="1" applyFont="1" applyFill="1" applyBorder="1" applyAlignment="1" applyProtection="1">
      <alignment horizontal="center" vertical="center" wrapText="1"/>
    </xf>
    <xf numFmtId="3" fontId="10" fillId="0" borderId="3" xfId="1" applyNumberFormat="1" applyFont="1" applyFill="1" applyBorder="1" applyAlignment="1" applyProtection="1">
      <alignment horizontal="center" vertical="center" wrapText="1"/>
    </xf>
    <xf numFmtId="3" fontId="10" fillId="0" borderId="9" xfId="1" applyNumberFormat="1" applyFont="1" applyFill="1" applyBorder="1" applyAlignment="1" applyProtection="1">
      <alignment horizontal="center" vertical="center" wrapText="1"/>
    </xf>
    <xf numFmtId="3" fontId="10" fillId="0" borderId="17" xfId="1" applyNumberFormat="1" applyFont="1" applyFill="1" applyBorder="1" applyAlignment="1" applyProtection="1">
      <alignment horizontal="center" vertical="center" wrapText="1"/>
    </xf>
    <xf numFmtId="3" fontId="10" fillId="5" borderId="53" xfId="1" applyNumberFormat="1" applyFont="1" applyFill="1" applyBorder="1" applyAlignment="1" applyProtection="1">
      <alignment horizontal="center" vertical="center" textRotation="90" wrapText="1"/>
    </xf>
    <xf numFmtId="3" fontId="10" fillId="11" borderId="31" xfId="1" applyNumberFormat="1" applyFont="1" applyFill="1" applyBorder="1" applyAlignment="1" applyProtection="1">
      <alignment horizontal="center" vertical="center" wrapText="1"/>
    </xf>
    <xf numFmtId="3" fontId="10" fillId="11" borderId="54" xfId="1" applyNumberFormat="1" applyFont="1" applyFill="1" applyBorder="1" applyAlignment="1" applyProtection="1">
      <alignment horizontal="center" vertical="center" wrapText="1"/>
    </xf>
    <xf numFmtId="3" fontId="10" fillId="11" borderId="51" xfId="1" applyNumberFormat="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10" fillId="0" borderId="32" xfId="1" applyFont="1" applyFill="1" applyBorder="1" applyAlignment="1" applyProtection="1">
      <alignment horizontal="center" vertical="center" wrapText="1"/>
    </xf>
    <xf numFmtId="0" fontId="10" fillId="0" borderId="18" xfId="1" applyFont="1" applyFill="1" applyBorder="1" applyAlignment="1" applyProtection="1">
      <alignment horizontal="center" vertical="center" wrapText="1"/>
    </xf>
    <xf numFmtId="0" fontId="65" fillId="2" borderId="25" xfId="1" applyFont="1" applyFill="1" applyBorder="1" applyAlignment="1">
      <alignment horizontal="center" wrapText="1"/>
    </xf>
    <xf numFmtId="0" fontId="12" fillId="0" borderId="55" xfId="1" applyFont="1" applyBorder="1" applyAlignment="1">
      <alignment horizontal="center" vertical="center" wrapText="1"/>
    </xf>
    <xf numFmtId="0" fontId="9" fillId="2" borderId="0" xfId="1" applyFont="1" applyFill="1" applyBorder="1" applyAlignment="1" applyProtection="1">
      <alignment horizontal="right"/>
    </xf>
    <xf numFmtId="0" fontId="8" fillId="2" borderId="4" xfId="1" applyFont="1" applyFill="1" applyBorder="1" applyAlignment="1" applyProtection="1">
      <alignment horizontal="center"/>
    </xf>
    <xf numFmtId="0" fontId="63" fillId="0" borderId="0" xfId="210" applyFont="1" applyAlignment="1">
      <alignment horizontal="center" vertical="top" wrapText="1"/>
    </xf>
    <xf numFmtId="0" fontId="63" fillId="0" borderId="0" xfId="210" applyFont="1" applyAlignment="1">
      <alignment vertical="top" wrapText="1"/>
    </xf>
    <xf numFmtId="0" fontId="66" fillId="0" borderId="0" xfId="210" applyFont="1" applyAlignment="1">
      <alignment horizontal="center" vertical="top" wrapText="1"/>
    </xf>
    <xf numFmtId="0" fontId="0" fillId="0" borderId="0" xfId="0" applyAlignment="1">
      <alignment vertical="top" wrapText="1"/>
    </xf>
    <xf numFmtId="0" fontId="63" fillId="0" borderId="22" xfId="210" applyFont="1" applyBorder="1" applyAlignment="1">
      <alignment vertical="top" wrapText="1"/>
    </xf>
    <xf numFmtId="0" fontId="63" fillId="0" borderId="23" xfId="210" applyFont="1" applyBorder="1" applyAlignment="1">
      <alignment vertical="top" wrapText="1"/>
    </xf>
    <xf numFmtId="0" fontId="63" fillId="0" borderId="24" xfId="210" applyFont="1" applyBorder="1" applyAlignment="1">
      <alignment vertical="top" wrapText="1"/>
    </xf>
    <xf numFmtId="0" fontId="0" fillId="0" borderId="0" xfId="0" applyAlignment="1">
      <alignment horizontal="center"/>
    </xf>
    <xf numFmtId="0" fontId="63" fillId="0" borderId="0" xfId="210" applyFont="1"/>
    <xf numFmtId="0" fontId="1" fillId="0" borderId="0" xfId="210"/>
    <xf numFmtId="0" fontId="1" fillId="0" borderId="0" xfId="210" applyAlignment="1">
      <alignment horizontal="center"/>
    </xf>
    <xf numFmtId="0" fontId="68" fillId="0" borderId="0" xfId="0" applyFont="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69" fillId="0" borderId="7" xfId="0" applyNumberFormat="1"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9" fontId="69" fillId="0" borderId="15" xfId="0" applyNumberFormat="1" applyFont="1"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49" fontId="69" fillId="0" borderId="21" xfId="0" applyNumberFormat="1" applyFont="1" applyBorder="1" applyAlignment="1">
      <alignment horizontal="center" vertical="center"/>
    </xf>
    <xf numFmtId="0" fontId="0" fillId="0" borderId="0" xfId="0" applyAlignment="1">
      <alignment horizontal="center" vertical="center"/>
    </xf>
    <xf numFmtId="0" fontId="68" fillId="0" borderId="0" xfId="0" applyFont="1" applyAlignment="1">
      <alignment horizontal="center" vertical="center"/>
    </xf>
    <xf numFmtId="49" fontId="69" fillId="0" borderId="63" xfId="0" applyNumberFormat="1" applyFont="1" applyBorder="1" applyAlignment="1">
      <alignment horizontal="center" vertical="center"/>
    </xf>
    <xf numFmtId="49" fontId="69" fillId="0" borderId="64" xfId="0" applyNumberFormat="1" applyFont="1" applyBorder="1" applyAlignment="1">
      <alignment horizontal="center" vertical="center"/>
    </xf>
    <xf numFmtId="49" fontId="69" fillId="0" borderId="65" xfId="0" applyNumberFormat="1" applyFont="1" applyBorder="1" applyAlignment="1">
      <alignment horizontal="center" vertical="center"/>
    </xf>
    <xf numFmtId="49" fontId="69" fillId="0" borderId="58" xfId="0" applyNumberFormat="1" applyFont="1" applyBorder="1" applyAlignment="1">
      <alignment horizontal="center" vertical="center"/>
    </xf>
    <xf numFmtId="49" fontId="69" fillId="0" borderId="57" xfId="0" applyNumberFormat="1" applyFont="1" applyBorder="1" applyAlignment="1">
      <alignment horizontal="center" vertical="center"/>
    </xf>
    <xf numFmtId="49" fontId="69" fillId="0" borderId="56" xfId="0" applyNumberFormat="1" applyFont="1" applyBorder="1" applyAlignment="1">
      <alignment horizontal="center" vertical="center"/>
    </xf>
    <xf numFmtId="49" fontId="69" fillId="0" borderId="16" xfId="0" applyNumberFormat="1" applyFont="1" applyBorder="1" applyAlignment="1">
      <alignment horizontal="center" vertical="center"/>
    </xf>
    <xf numFmtId="49" fontId="69" fillId="0" borderId="28" xfId="0" applyNumberFormat="1" applyFont="1" applyBorder="1" applyAlignment="1">
      <alignment horizontal="center" vertical="center"/>
    </xf>
    <xf numFmtId="49" fontId="69" fillId="0" borderId="29" xfId="0" applyNumberFormat="1" applyFont="1" applyBorder="1" applyAlignment="1">
      <alignment horizontal="center" vertical="center"/>
    </xf>
    <xf numFmtId="0" fontId="0" fillId="50" borderId="0" xfId="0" applyFill="1" applyAlignment="1">
      <alignment horizontal="center"/>
    </xf>
    <xf numFmtId="0" fontId="70" fillId="0" borderId="0" xfId="210" applyFont="1" applyAlignment="1">
      <alignment horizontal="center"/>
    </xf>
    <xf numFmtId="3" fontId="10" fillId="11" borderId="14" xfId="1" applyNumberFormat="1" applyFont="1" applyFill="1" applyBorder="1" applyAlignment="1" applyProtection="1">
      <alignment horizontal="center" vertical="center" wrapText="1"/>
    </xf>
    <xf numFmtId="3" fontId="10" fillId="0" borderId="66" xfId="1" applyNumberFormat="1" applyFont="1" applyFill="1" applyBorder="1" applyAlignment="1" applyProtection="1">
      <alignment horizontal="center" vertical="center" wrapText="1"/>
    </xf>
    <xf numFmtId="0" fontId="9" fillId="5" borderId="67" xfId="1" applyFont="1" applyFill="1" applyBorder="1" applyAlignment="1" applyProtection="1">
      <alignment horizontal="center" vertical="center" wrapText="1"/>
    </xf>
    <xf numFmtId="0" fontId="7" fillId="3" borderId="58" xfId="1" applyFont="1" applyFill="1" applyBorder="1" applyAlignment="1" applyProtection="1">
      <alignment horizontal="right" wrapText="1"/>
    </xf>
    <xf numFmtId="0" fontId="7" fillId="3" borderId="56" xfId="1" applyFont="1" applyFill="1" applyBorder="1" applyAlignment="1" applyProtection="1">
      <alignment horizontal="right" wrapText="1"/>
    </xf>
    <xf numFmtId="0" fontId="7" fillId="3" borderId="57" xfId="1" applyFont="1" applyFill="1" applyBorder="1" applyAlignment="1" applyProtection="1">
      <alignment horizontal="right" wrapText="1"/>
    </xf>
    <xf numFmtId="0" fontId="12" fillId="0" borderId="25" xfId="1" applyFont="1" applyBorder="1" applyAlignment="1">
      <alignment horizontal="center" wrapText="1"/>
    </xf>
    <xf numFmtId="0" fontId="12" fillId="0" borderId="26" xfId="1" applyFont="1" applyBorder="1" applyAlignment="1">
      <alignment horizontal="center" wrapText="1"/>
    </xf>
    <xf numFmtId="0" fontId="12" fillId="0" borderId="27" xfId="1" applyFont="1" applyBorder="1" applyAlignment="1">
      <alignment horizontal="center" wrapText="1"/>
    </xf>
    <xf numFmtId="0" fontId="12" fillId="0" borderId="22" xfId="1" applyFont="1" applyBorder="1" applyAlignment="1">
      <alignment horizontal="center" wrapText="1"/>
    </xf>
    <xf numFmtId="0" fontId="12" fillId="0" borderId="23" xfId="1" applyFont="1" applyBorder="1" applyAlignment="1">
      <alignment horizontal="center" wrapText="1"/>
    </xf>
    <xf numFmtId="0" fontId="12" fillId="0" borderId="24" xfId="1" applyFont="1" applyBorder="1" applyAlignment="1">
      <alignment horizontal="center" wrapText="1"/>
    </xf>
    <xf numFmtId="0" fontId="14" fillId="2" borderId="0" xfId="2" applyFont="1" applyFill="1" applyAlignment="1" applyProtection="1">
      <alignment horizontal="left" wrapText="1"/>
    </xf>
    <xf numFmtId="0" fontId="12" fillId="0" borderId="22" xfId="1" applyFont="1" applyFill="1" applyBorder="1" applyAlignment="1" applyProtection="1">
      <alignment horizontal="center"/>
    </xf>
    <xf numFmtId="0" fontId="12" fillId="0" borderId="23" xfId="1" applyFont="1" applyFill="1" applyBorder="1" applyAlignment="1" applyProtection="1">
      <alignment horizontal="center"/>
    </xf>
    <xf numFmtId="0" fontId="12" fillId="0" borderId="24" xfId="1" applyFont="1" applyFill="1" applyBorder="1" applyAlignment="1" applyProtection="1">
      <alignment horizontal="center"/>
    </xf>
    <xf numFmtId="0" fontId="8" fillId="0" borderId="2" xfId="1" applyFont="1" applyFill="1" applyBorder="1" applyAlignment="1" applyProtection="1">
      <alignment horizontal="center"/>
    </xf>
    <xf numFmtId="0" fontId="8" fillId="0" borderId="3" xfId="1" applyFont="1" applyFill="1" applyBorder="1" applyAlignment="1" applyProtection="1">
      <alignment horizontal="center"/>
    </xf>
    <xf numFmtId="167" fontId="8" fillId="4" borderId="6" xfId="1" applyNumberFormat="1" applyFont="1" applyFill="1" applyBorder="1" applyAlignment="1" applyProtection="1">
      <alignment horizontal="center"/>
      <protection locked="0"/>
    </xf>
    <xf numFmtId="167" fontId="8" fillId="4" borderId="7" xfId="1" applyNumberFormat="1" applyFont="1" applyFill="1" applyBorder="1" applyAlignment="1" applyProtection="1">
      <alignment horizontal="center"/>
      <protection locked="0"/>
    </xf>
    <xf numFmtId="0" fontId="8" fillId="0" borderId="8" xfId="1" applyFont="1" applyFill="1" applyBorder="1" applyAlignment="1" applyProtection="1">
      <alignment horizontal="center"/>
    </xf>
    <xf numFmtId="0" fontId="8" fillId="0" borderId="9" xfId="1" applyFont="1" applyFill="1" applyBorder="1" applyAlignment="1" applyProtection="1">
      <alignment horizontal="center"/>
    </xf>
    <xf numFmtId="0" fontId="8" fillId="4" borderId="8" xfId="1" applyFont="1" applyFill="1" applyBorder="1" applyAlignment="1" applyProtection="1">
      <alignment horizontal="center"/>
    </xf>
    <xf numFmtId="0" fontId="8" fillId="4" borderId="9" xfId="1" applyFont="1" applyFill="1" applyBorder="1" applyAlignment="1" applyProtection="1">
      <alignment horizontal="center"/>
    </xf>
    <xf numFmtId="14" fontId="8" fillId="4" borderId="14" xfId="1" applyNumberFormat="1" applyFont="1" applyFill="1" applyBorder="1" applyAlignment="1" applyProtection="1">
      <alignment horizontal="center"/>
      <protection locked="0"/>
    </xf>
    <xf numFmtId="14" fontId="8" fillId="4" borderId="15" xfId="1" applyNumberFormat="1" applyFont="1" applyFill="1" applyBorder="1" applyAlignment="1" applyProtection="1">
      <alignment horizontal="center"/>
      <protection locked="0"/>
    </xf>
    <xf numFmtId="0" fontId="8" fillId="4" borderId="18" xfId="1" applyFont="1" applyFill="1" applyBorder="1" applyAlignment="1" applyProtection="1">
      <alignment horizontal="center"/>
    </xf>
    <xf numFmtId="0" fontId="8" fillId="4" borderId="17" xfId="1" applyFont="1" applyFill="1" applyBorder="1" applyAlignment="1" applyProtection="1">
      <alignment horizontal="center"/>
    </xf>
    <xf numFmtId="14" fontId="8" fillId="4" borderId="20" xfId="1" applyNumberFormat="1" applyFont="1" applyFill="1" applyBorder="1" applyAlignment="1" applyProtection="1">
      <alignment horizontal="center"/>
      <protection locked="0"/>
    </xf>
    <xf numFmtId="0" fontId="8" fillId="4" borderId="20" xfId="1" applyFont="1" applyFill="1" applyBorder="1" applyAlignment="1" applyProtection="1">
      <alignment horizontal="center"/>
      <protection locked="0"/>
    </xf>
    <xf numFmtId="0" fontId="8" fillId="4" borderId="21" xfId="1" applyFont="1" applyFill="1" applyBorder="1" applyAlignment="1" applyProtection="1">
      <alignment horizontal="center"/>
      <protection locked="0"/>
    </xf>
    <xf numFmtId="0" fontId="69" fillId="0" borderId="22" xfId="0" applyFont="1" applyBorder="1" applyAlignment="1">
      <alignment horizontal="center" vertical="center"/>
    </xf>
    <xf numFmtId="0" fontId="69" fillId="0" borderId="23" xfId="0" applyFont="1" applyBorder="1" applyAlignment="1">
      <alignment horizontal="center" vertical="center"/>
    </xf>
    <xf numFmtId="0" fontId="69" fillId="0" borderId="24" xfId="0" applyFont="1" applyBorder="1" applyAlignment="1">
      <alignment horizontal="center" vertical="center"/>
    </xf>
    <xf numFmtId="0" fontId="67" fillId="0" borderId="0" xfId="0" applyFont="1" applyAlignment="1">
      <alignment horizontal="center" vertical="center"/>
    </xf>
    <xf numFmtId="0" fontId="69" fillId="0" borderId="59" xfId="0" applyFont="1" applyBorder="1" applyAlignment="1">
      <alignment horizontal="center" vertical="center" textRotation="90"/>
    </xf>
    <xf numFmtId="0" fontId="69" fillId="0" borderId="60" xfId="0" applyFont="1" applyBorder="1" applyAlignment="1">
      <alignment horizontal="center" vertical="center" textRotation="90"/>
    </xf>
    <xf numFmtId="0" fontId="69" fillId="0" borderId="62" xfId="0" applyFont="1" applyBorder="1" applyAlignment="1">
      <alignment horizontal="center" vertical="center" textRotation="90"/>
    </xf>
    <xf numFmtId="49" fontId="69" fillId="0" borderId="59" xfId="0" applyNumberFormat="1" applyFont="1" applyBorder="1" applyAlignment="1">
      <alignment horizontal="center" vertical="center"/>
    </xf>
    <xf numFmtId="49" fontId="69" fillId="0" borderId="60" xfId="0" applyNumberFormat="1" applyFont="1" applyBorder="1" applyAlignment="1">
      <alignment horizontal="center" vertical="center"/>
    </xf>
    <xf numFmtId="49" fontId="69" fillId="0" borderId="62" xfId="0" applyNumberFormat="1" applyFont="1" applyBorder="1" applyAlignment="1">
      <alignment horizontal="center" vertical="center"/>
    </xf>
    <xf numFmtId="0" fontId="69" fillId="0" borderId="59" xfId="0" applyFont="1" applyBorder="1" applyAlignment="1">
      <alignment horizontal="center" vertical="center" textRotation="88"/>
    </xf>
    <xf numFmtId="0" fontId="69" fillId="0" borderId="60" xfId="0" applyFont="1" applyBorder="1" applyAlignment="1">
      <alignment horizontal="center" vertical="center" textRotation="88"/>
    </xf>
    <xf numFmtId="0" fontId="69" fillId="0" borderId="62" xfId="0" applyFont="1" applyBorder="1" applyAlignment="1">
      <alignment horizontal="center" vertical="center" textRotation="88"/>
    </xf>
    <xf numFmtId="49" fontId="69" fillId="0" borderId="25" xfId="0" applyNumberFormat="1" applyFont="1" applyBorder="1" applyAlignment="1">
      <alignment horizontal="center" vertical="center"/>
    </xf>
    <xf numFmtId="49" fontId="69" fillId="0" borderId="4" xfId="0" applyNumberFormat="1" applyFont="1" applyBorder="1" applyAlignment="1">
      <alignment horizontal="center" vertical="center"/>
    </xf>
    <xf numFmtId="49" fontId="69" fillId="0" borderId="61" xfId="0" applyNumberFormat="1" applyFont="1" applyBorder="1" applyAlignment="1">
      <alignment horizontal="center" vertical="center"/>
    </xf>
  </cellXfs>
  <cellStyles count="211">
    <cellStyle name=" 1" xfId="3" xr:uid="{00000000-0005-0000-0000-000000000000}"/>
    <cellStyle name=" 1 2" xfId="4" xr:uid="{00000000-0005-0000-0000-000001000000}"/>
    <cellStyle name="$" xfId="5" xr:uid="{00000000-0005-0000-0000-000002000000}"/>
    <cellStyle name="$ plus" xfId="6" xr:uid="{00000000-0005-0000-0000-000003000000}"/>
    <cellStyle name="$_2003 AMS Engr rr etc. March Actuals 040903" xfId="7" xr:uid="{00000000-0005-0000-0000-000004000000}"/>
    <cellStyle name="$FH" xfId="8" xr:uid="{00000000-0005-0000-0000-000005000000}"/>
    <cellStyle name="20% - Accent1 2" xfId="9" xr:uid="{00000000-0005-0000-0000-000006000000}"/>
    <cellStyle name="20% - Accent2 2" xfId="10" xr:uid="{00000000-0005-0000-0000-000007000000}"/>
    <cellStyle name="20% - Accent3 2" xfId="11" xr:uid="{00000000-0005-0000-0000-000008000000}"/>
    <cellStyle name="20% - Accent4 2" xfId="12" xr:uid="{00000000-0005-0000-0000-000009000000}"/>
    <cellStyle name="20% - Accent5 2" xfId="13" xr:uid="{00000000-0005-0000-0000-00000A000000}"/>
    <cellStyle name="20% - Accent6 2" xfId="14" xr:uid="{00000000-0005-0000-0000-00000B000000}"/>
    <cellStyle name="40% - Accent1 2" xfId="15" xr:uid="{00000000-0005-0000-0000-00000C000000}"/>
    <cellStyle name="40% - Accent2 2" xfId="16" xr:uid="{00000000-0005-0000-0000-00000D000000}"/>
    <cellStyle name="40% - Accent3 2" xfId="17" xr:uid="{00000000-0005-0000-0000-00000E000000}"/>
    <cellStyle name="40% - Accent4 2" xfId="18" xr:uid="{00000000-0005-0000-0000-00000F000000}"/>
    <cellStyle name="40% - Accent5 2" xfId="19" xr:uid="{00000000-0005-0000-0000-000010000000}"/>
    <cellStyle name="40% - Accent6 2" xfId="20" xr:uid="{00000000-0005-0000-0000-000011000000}"/>
    <cellStyle name="60% - Accent1 2" xfId="21" xr:uid="{00000000-0005-0000-0000-000012000000}"/>
    <cellStyle name="60% - Accent2 2" xfId="22" xr:uid="{00000000-0005-0000-0000-000013000000}"/>
    <cellStyle name="60% - Accent3 2" xfId="23" xr:uid="{00000000-0005-0000-0000-000014000000}"/>
    <cellStyle name="60% - Accent4 2" xfId="24" xr:uid="{00000000-0005-0000-0000-000015000000}"/>
    <cellStyle name="60% - Accent5 2" xfId="25" xr:uid="{00000000-0005-0000-0000-000016000000}"/>
    <cellStyle name="60% - Accent6 2" xfId="26" xr:uid="{00000000-0005-0000-0000-000017000000}"/>
    <cellStyle name="Accent1 2" xfId="27" xr:uid="{00000000-0005-0000-0000-000018000000}"/>
    <cellStyle name="Accent2 2" xfId="28" xr:uid="{00000000-0005-0000-0000-000019000000}"/>
    <cellStyle name="Accent3 2" xfId="29" xr:uid="{00000000-0005-0000-0000-00001A000000}"/>
    <cellStyle name="Accent4 2" xfId="30" xr:uid="{00000000-0005-0000-0000-00001B000000}"/>
    <cellStyle name="Accent5 2" xfId="31" xr:uid="{00000000-0005-0000-0000-00001C000000}"/>
    <cellStyle name="Accent6 2" xfId="32" xr:uid="{00000000-0005-0000-0000-00001D000000}"/>
    <cellStyle name="Bad 2" xfId="33" xr:uid="{00000000-0005-0000-0000-00001E000000}"/>
    <cellStyle name="Calculation 2" xfId="34" xr:uid="{00000000-0005-0000-0000-00001F000000}"/>
    <cellStyle name="Check Cell 2" xfId="35" xr:uid="{00000000-0005-0000-0000-000020000000}"/>
    <cellStyle name="Comma 2" xfId="36" xr:uid="{00000000-0005-0000-0000-000021000000}"/>
    <cellStyle name="Comma 2 2" xfId="37" xr:uid="{00000000-0005-0000-0000-000022000000}"/>
    <cellStyle name="Comma 2 3" xfId="38" xr:uid="{00000000-0005-0000-0000-000023000000}"/>
    <cellStyle name="Comma 2 4" xfId="39" xr:uid="{00000000-0005-0000-0000-000024000000}"/>
    <cellStyle name="Comma 2 5" xfId="40" xr:uid="{00000000-0005-0000-0000-000025000000}"/>
    <cellStyle name="Currency 2" xfId="41" xr:uid="{00000000-0005-0000-0000-000026000000}"/>
    <cellStyle name="Currency 2 2" xfId="42" xr:uid="{00000000-0005-0000-0000-000027000000}"/>
    <cellStyle name="Currency 2 2 2" xfId="43" xr:uid="{00000000-0005-0000-0000-000028000000}"/>
    <cellStyle name="Currency 2 3" xfId="44" xr:uid="{00000000-0005-0000-0000-000029000000}"/>
    <cellStyle name="Date" xfId="45" xr:uid="{00000000-0005-0000-0000-00002A000000}"/>
    <cellStyle name="Euro" xfId="46" xr:uid="{00000000-0005-0000-0000-00002B000000}"/>
    <cellStyle name="Explanatory Text 2" xfId="47" xr:uid="{00000000-0005-0000-0000-00002C000000}"/>
    <cellStyle name="Fixed" xfId="48" xr:uid="{00000000-0005-0000-0000-00002D000000}"/>
    <cellStyle name="Fixed 2" xfId="49" xr:uid="{00000000-0005-0000-0000-00002E000000}"/>
    <cellStyle name="Fixed 3" xfId="50" xr:uid="{00000000-0005-0000-0000-00002F000000}"/>
    <cellStyle name="Good 2" xfId="51" xr:uid="{00000000-0005-0000-0000-000030000000}"/>
    <cellStyle name="Grey" xfId="52" xr:uid="{00000000-0005-0000-0000-000031000000}"/>
    <cellStyle name="Header1" xfId="53" xr:uid="{00000000-0005-0000-0000-000032000000}"/>
    <cellStyle name="Header2" xfId="54" xr:uid="{00000000-0005-0000-0000-000033000000}"/>
    <cellStyle name="Heading 1 2" xfId="55" xr:uid="{00000000-0005-0000-0000-000034000000}"/>
    <cellStyle name="Heading 2 2" xfId="56" xr:uid="{00000000-0005-0000-0000-000035000000}"/>
    <cellStyle name="Heading 3 2" xfId="57" xr:uid="{00000000-0005-0000-0000-000036000000}"/>
    <cellStyle name="Heading 4 2" xfId="58" xr:uid="{00000000-0005-0000-0000-000037000000}"/>
    <cellStyle name="HEADING1" xfId="59" xr:uid="{00000000-0005-0000-0000-000038000000}"/>
    <cellStyle name="HEADING2" xfId="60" xr:uid="{00000000-0005-0000-0000-000039000000}"/>
    <cellStyle name="Hipervínculo" xfId="61" xr:uid="{00000000-0005-0000-0000-00003A000000}"/>
    <cellStyle name="Hipervínculo visitado" xfId="62" xr:uid="{00000000-0005-0000-0000-00003B000000}"/>
    <cellStyle name="Hyperlink 2" xfId="63" xr:uid="{00000000-0005-0000-0000-00003C000000}"/>
    <cellStyle name="Hyperlink 2 2" xfId="64" xr:uid="{00000000-0005-0000-0000-00003D000000}"/>
    <cellStyle name="Hyperlink 2 3" xfId="65" xr:uid="{00000000-0005-0000-0000-00003E000000}"/>
    <cellStyle name="Hyperlink 2 4" xfId="66" xr:uid="{00000000-0005-0000-0000-00003F000000}"/>
    <cellStyle name="Hyperlink 2 5" xfId="67" xr:uid="{00000000-0005-0000-0000-000040000000}"/>
    <cellStyle name="Hyperlink 2 6" xfId="68" xr:uid="{00000000-0005-0000-0000-000041000000}"/>
    <cellStyle name="Hyperlink 3" xfId="69" xr:uid="{00000000-0005-0000-0000-000042000000}"/>
    <cellStyle name="Hyperlink 3 2 2" xfId="70" xr:uid="{00000000-0005-0000-0000-000043000000}"/>
    <cellStyle name="Input [yellow]" xfId="71" xr:uid="{00000000-0005-0000-0000-000044000000}"/>
    <cellStyle name="Input 2" xfId="72" xr:uid="{00000000-0005-0000-0000-000045000000}"/>
    <cellStyle name="Linked Cell 2" xfId="73" xr:uid="{00000000-0005-0000-0000-000046000000}"/>
    <cellStyle name="MH" xfId="74" xr:uid="{00000000-0005-0000-0000-000047000000}"/>
    <cellStyle name="MH/FH" xfId="75" xr:uid="{00000000-0005-0000-0000-000048000000}"/>
    <cellStyle name="MH_2003 AMS Engr rr etc. March Actuals 040903" xfId="76" xr:uid="{00000000-0005-0000-0000-000049000000}"/>
    <cellStyle name="Migliaia (0)_%eff.inputoutputmag12.10" xfId="77" xr:uid="{00000000-0005-0000-0000-00004A000000}"/>
    <cellStyle name="Migliaia_MTCF02" xfId="78" xr:uid="{00000000-0005-0000-0000-00004B000000}"/>
    <cellStyle name="Milliers" xfId="79" xr:uid="{00000000-0005-0000-0000-00004C000000}"/>
    <cellStyle name="Milliers [0]_omm1_ year 2003" xfId="80" xr:uid="{00000000-0005-0000-0000-00004D000000}"/>
    <cellStyle name="Milliers_omm1_ year 2003" xfId="81" xr:uid="{00000000-0005-0000-0000-00004E000000}"/>
    <cellStyle name="Monétaire [0]_omm1_ year 2003" xfId="82" xr:uid="{00000000-0005-0000-0000-00004F000000}"/>
    <cellStyle name="Monétaire_omm1_ year 2003" xfId="83" xr:uid="{00000000-0005-0000-0000-000050000000}"/>
    <cellStyle name="N?rmal_Sheet1 (2)" xfId="84" xr:uid="{00000000-0005-0000-0000-000051000000}"/>
    <cellStyle name="Neutral 2" xfId="85" xr:uid="{00000000-0005-0000-0000-000052000000}"/>
    <cellStyle name="Normal" xfId="0" builtinId="0"/>
    <cellStyle name="Normal - Style1" xfId="86" xr:uid="{00000000-0005-0000-0000-000054000000}"/>
    <cellStyle name="Normal - Style2" xfId="87" xr:uid="{00000000-0005-0000-0000-000055000000}"/>
    <cellStyle name="Normal 10" xfId="88" xr:uid="{00000000-0005-0000-0000-000056000000}"/>
    <cellStyle name="Normal 10 2" xfId="89" xr:uid="{00000000-0005-0000-0000-000057000000}"/>
    <cellStyle name="Normal 10 2 2" xfId="90" xr:uid="{00000000-0005-0000-0000-000058000000}"/>
    <cellStyle name="Normal 10 3" xfId="91" xr:uid="{00000000-0005-0000-0000-000059000000}"/>
    <cellStyle name="Normal 11" xfId="1" xr:uid="{00000000-0005-0000-0000-00005A000000}"/>
    <cellStyle name="Normal 12" xfId="92" xr:uid="{00000000-0005-0000-0000-00005B000000}"/>
    <cellStyle name="Normal 13" xfId="93" xr:uid="{00000000-0005-0000-0000-00005C000000}"/>
    <cellStyle name="Normal 13 2" xfId="94" xr:uid="{00000000-0005-0000-0000-00005D000000}"/>
    <cellStyle name="Normal 14" xfId="95" xr:uid="{00000000-0005-0000-0000-00005E000000}"/>
    <cellStyle name="Normal 15" xfId="96" xr:uid="{00000000-0005-0000-0000-00005F000000}"/>
    <cellStyle name="Normal 16" xfId="97" xr:uid="{00000000-0005-0000-0000-000060000000}"/>
    <cellStyle name="Normal 16 2" xfId="98" xr:uid="{00000000-0005-0000-0000-000061000000}"/>
    <cellStyle name="Normal 17" xfId="99" xr:uid="{00000000-0005-0000-0000-000062000000}"/>
    <cellStyle name="Normal 17 2" xfId="100" xr:uid="{00000000-0005-0000-0000-000063000000}"/>
    <cellStyle name="Normal 18" xfId="101" xr:uid="{00000000-0005-0000-0000-000064000000}"/>
    <cellStyle name="Normal 18 2" xfId="102" xr:uid="{00000000-0005-0000-0000-000065000000}"/>
    <cellStyle name="Normal 19" xfId="103" xr:uid="{00000000-0005-0000-0000-000066000000}"/>
    <cellStyle name="Normal 2" xfId="104" xr:uid="{00000000-0005-0000-0000-000067000000}"/>
    <cellStyle name="Normal 2 2" xfId="105" xr:uid="{00000000-0005-0000-0000-000068000000}"/>
    <cellStyle name="Normal 2 2 2" xfId="106" xr:uid="{00000000-0005-0000-0000-000069000000}"/>
    <cellStyle name="Normal 2 2 3" xfId="107" xr:uid="{00000000-0005-0000-0000-00006A000000}"/>
    <cellStyle name="Normal 2 2 4" xfId="108" xr:uid="{00000000-0005-0000-0000-00006B000000}"/>
    <cellStyle name="Normal 2 3" xfId="109" xr:uid="{00000000-0005-0000-0000-00006C000000}"/>
    <cellStyle name="Normal 2 3 2" xfId="110" xr:uid="{00000000-0005-0000-0000-00006D000000}"/>
    <cellStyle name="Normal 2 3 3" xfId="111" xr:uid="{00000000-0005-0000-0000-00006E000000}"/>
    <cellStyle name="Normal 2 4" xfId="112" xr:uid="{00000000-0005-0000-0000-00006F000000}"/>
    <cellStyle name="Normal 2 4 2" xfId="113" xr:uid="{00000000-0005-0000-0000-000070000000}"/>
    <cellStyle name="Normal 2 5" xfId="114" xr:uid="{00000000-0005-0000-0000-000071000000}"/>
    <cellStyle name="Normal 2 6" xfId="115" xr:uid="{00000000-0005-0000-0000-000072000000}"/>
    <cellStyle name="Normal 2_1081618" xfId="116" xr:uid="{00000000-0005-0000-0000-000073000000}"/>
    <cellStyle name="Normal 20" xfId="117" xr:uid="{00000000-0005-0000-0000-000074000000}"/>
    <cellStyle name="Normal 21" xfId="118" xr:uid="{00000000-0005-0000-0000-000075000000}"/>
    <cellStyle name="Normal 22" xfId="119" xr:uid="{00000000-0005-0000-0000-000076000000}"/>
    <cellStyle name="Normal 23" xfId="120" xr:uid="{00000000-0005-0000-0000-000077000000}"/>
    <cellStyle name="Normal 25" xfId="210" xr:uid="{A9FEC482-5808-4E74-AA3A-F1BCD1E78F6C}"/>
    <cellStyle name="Normal 26" xfId="121" xr:uid="{00000000-0005-0000-0000-000078000000}"/>
    <cellStyle name="Normal 3" xfId="122" xr:uid="{00000000-0005-0000-0000-000079000000}"/>
    <cellStyle name="Normal 3 2" xfId="123" xr:uid="{00000000-0005-0000-0000-00007A000000}"/>
    <cellStyle name="Normal 3 3" xfId="124" xr:uid="{00000000-0005-0000-0000-00007B000000}"/>
    <cellStyle name="Normal 4" xfId="125" xr:uid="{00000000-0005-0000-0000-00007C000000}"/>
    <cellStyle name="Normal 4 2" xfId="126" xr:uid="{00000000-0005-0000-0000-00007D000000}"/>
    <cellStyle name="Normal 4 3" xfId="127" xr:uid="{00000000-0005-0000-0000-00007E000000}"/>
    <cellStyle name="Normal 4 4" xfId="128" xr:uid="{00000000-0005-0000-0000-00007F000000}"/>
    <cellStyle name="Normal 4 5" xfId="129" xr:uid="{00000000-0005-0000-0000-000080000000}"/>
    <cellStyle name="Normal 40" xfId="130" xr:uid="{00000000-0005-0000-0000-000081000000}"/>
    <cellStyle name="Normal 5" xfId="131" xr:uid="{00000000-0005-0000-0000-000082000000}"/>
    <cellStyle name="Normal 6" xfId="132" xr:uid="{00000000-0005-0000-0000-000083000000}"/>
    <cellStyle name="Normal 6 2" xfId="133" xr:uid="{00000000-0005-0000-0000-000084000000}"/>
    <cellStyle name="Normal 6 2 2" xfId="134" xr:uid="{00000000-0005-0000-0000-000085000000}"/>
    <cellStyle name="Normal 6 3" xfId="135" xr:uid="{00000000-0005-0000-0000-000086000000}"/>
    <cellStyle name="Normal 7" xfId="136" xr:uid="{00000000-0005-0000-0000-000087000000}"/>
    <cellStyle name="Normal 7 2" xfId="137" xr:uid="{00000000-0005-0000-0000-000088000000}"/>
    <cellStyle name="Normal 7 2 2" xfId="138" xr:uid="{00000000-0005-0000-0000-000089000000}"/>
    <cellStyle name="Normal 7 3" xfId="139" xr:uid="{00000000-0005-0000-0000-00008A000000}"/>
    <cellStyle name="Normal 8" xfId="140" xr:uid="{00000000-0005-0000-0000-00008B000000}"/>
    <cellStyle name="Normal 8 2" xfId="141" xr:uid="{00000000-0005-0000-0000-00008C000000}"/>
    <cellStyle name="Normal 8 2 2" xfId="142" xr:uid="{00000000-0005-0000-0000-00008D000000}"/>
    <cellStyle name="Normal 8 3" xfId="143" xr:uid="{00000000-0005-0000-0000-00008E000000}"/>
    <cellStyle name="Normal 9" xfId="144" xr:uid="{00000000-0005-0000-0000-00008F000000}"/>
    <cellStyle name="Normal 9 2" xfId="145" xr:uid="{00000000-0005-0000-0000-000090000000}"/>
    <cellStyle name="Normal_Process Map_1" xfId="2" xr:uid="{00000000-0005-0000-0000-000091000000}"/>
    <cellStyle name="Normale_MTCF02" xfId="146" xr:uid="{00000000-0005-0000-0000-000092000000}"/>
    <cellStyle name="Note 2" xfId="147" xr:uid="{00000000-0005-0000-0000-000093000000}"/>
    <cellStyle name="Note 3" xfId="148" xr:uid="{00000000-0005-0000-0000-000094000000}"/>
    <cellStyle name="Nዯrmal_Sheet1 (2)" xfId="149" xr:uid="{00000000-0005-0000-0000-000095000000}"/>
    <cellStyle name="Output 2" xfId="150" xr:uid="{00000000-0005-0000-0000-000096000000}"/>
    <cellStyle name="Percent [2]" xfId="151" xr:uid="{00000000-0005-0000-0000-000097000000}"/>
    <cellStyle name="Percent 2" xfId="152" xr:uid="{00000000-0005-0000-0000-000098000000}"/>
    <cellStyle name="Percent 2 2" xfId="153" xr:uid="{00000000-0005-0000-0000-000099000000}"/>
    <cellStyle name="Percent 3" xfId="154" xr:uid="{00000000-0005-0000-0000-00009A000000}"/>
    <cellStyle name="Percent 3 2" xfId="155" xr:uid="{00000000-0005-0000-0000-00009B000000}"/>
    <cellStyle name="Percent 4" xfId="156" xr:uid="{00000000-0005-0000-0000-00009C000000}"/>
    <cellStyle name="Percent 4 2" xfId="157" xr:uid="{00000000-0005-0000-0000-00009D000000}"/>
    <cellStyle name="Percent 4 2 2" xfId="158" xr:uid="{00000000-0005-0000-0000-00009E000000}"/>
    <cellStyle name="Percent 4 3" xfId="159" xr:uid="{00000000-0005-0000-0000-00009F000000}"/>
    <cellStyle name="Percent 5" xfId="160" xr:uid="{00000000-0005-0000-0000-0000A0000000}"/>
    <cellStyle name="Percent 6" xfId="161" xr:uid="{00000000-0005-0000-0000-0000A1000000}"/>
    <cellStyle name="SAPBEXaggData" xfId="162" xr:uid="{00000000-0005-0000-0000-0000A2000000}"/>
    <cellStyle name="SAPBEXaggDataEmph" xfId="163" xr:uid="{00000000-0005-0000-0000-0000A3000000}"/>
    <cellStyle name="SAPBEXaggItem" xfId="164" xr:uid="{00000000-0005-0000-0000-0000A4000000}"/>
    <cellStyle name="SAPBEXchaText" xfId="165" xr:uid="{00000000-0005-0000-0000-0000A5000000}"/>
    <cellStyle name="SAPBEXexcBad7" xfId="166" xr:uid="{00000000-0005-0000-0000-0000A6000000}"/>
    <cellStyle name="SAPBEXexcBad8" xfId="167" xr:uid="{00000000-0005-0000-0000-0000A7000000}"/>
    <cellStyle name="SAPBEXexcBad9" xfId="168" xr:uid="{00000000-0005-0000-0000-0000A8000000}"/>
    <cellStyle name="SAPBEXexcCritical4" xfId="169" xr:uid="{00000000-0005-0000-0000-0000A9000000}"/>
    <cellStyle name="SAPBEXexcCritical5" xfId="170" xr:uid="{00000000-0005-0000-0000-0000AA000000}"/>
    <cellStyle name="SAPBEXexcCritical6" xfId="171" xr:uid="{00000000-0005-0000-0000-0000AB000000}"/>
    <cellStyle name="SAPBEXexcGood1" xfId="172" xr:uid="{00000000-0005-0000-0000-0000AC000000}"/>
    <cellStyle name="SAPBEXexcGood2" xfId="173" xr:uid="{00000000-0005-0000-0000-0000AD000000}"/>
    <cellStyle name="SAPBEXexcGood3" xfId="174" xr:uid="{00000000-0005-0000-0000-0000AE000000}"/>
    <cellStyle name="SAPBEXfilterDrill" xfId="175" xr:uid="{00000000-0005-0000-0000-0000AF000000}"/>
    <cellStyle name="SAPBEXfilterItem" xfId="176" xr:uid="{00000000-0005-0000-0000-0000B0000000}"/>
    <cellStyle name="SAPBEXfilterText" xfId="177" xr:uid="{00000000-0005-0000-0000-0000B1000000}"/>
    <cellStyle name="SAPBEXformats" xfId="178" xr:uid="{00000000-0005-0000-0000-0000B2000000}"/>
    <cellStyle name="SAPBEXheaderItem" xfId="179" xr:uid="{00000000-0005-0000-0000-0000B3000000}"/>
    <cellStyle name="SAPBEXheaderText" xfId="180" xr:uid="{00000000-0005-0000-0000-0000B4000000}"/>
    <cellStyle name="SAPBEXresData" xfId="181" xr:uid="{00000000-0005-0000-0000-0000B5000000}"/>
    <cellStyle name="SAPBEXresDataEmph" xfId="182" xr:uid="{00000000-0005-0000-0000-0000B6000000}"/>
    <cellStyle name="SAPBEXresItem" xfId="183" xr:uid="{00000000-0005-0000-0000-0000B7000000}"/>
    <cellStyle name="SAPBEXstdData" xfId="184" xr:uid="{00000000-0005-0000-0000-0000B8000000}"/>
    <cellStyle name="SAPBEXstdDataEmph" xfId="185" xr:uid="{00000000-0005-0000-0000-0000B9000000}"/>
    <cellStyle name="SAPBEXstdItem" xfId="186" xr:uid="{00000000-0005-0000-0000-0000BA000000}"/>
    <cellStyle name="SAPBEXtitle" xfId="187" xr:uid="{00000000-0005-0000-0000-0000BB000000}"/>
    <cellStyle name="SAPBEXundefined" xfId="188" xr:uid="{00000000-0005-0000-0000-0000BC000000}"/>
    <cellStyle name="Standard_2000depart" xfId="189" xr:uid="{00000000-0005-0000-0000-0000BD000000}"/>
    <cellStyle name="Style 1" xfId="190" xr:uid="{00000000-0005-0000-0000-0000BE000000}"/>
    <cellStyle name="Style 1 2" xfId="191" xr:uid="{00000000-0005-0000-0000-0000BF000000}"/>
    <cellStyle name="Style 21" xfId="192" xr:uid="{00000000-0005-0000-0000-0000C0000000}"/>
    <cellStyle name="Style 22" xfId="193" xr:uid="{00000000-0005-0000-0000-0000C1000000}"/>
    <cellStyle name="Style 23" xfId="194" xr:uid="{00000000-0005-0000-0000-0000C2000000}"/>
    <cellStyle name="Style 24" xfId="195" xr:uid="{00000000-0005-0000-0000-0000C3000000}"/>
    <cellStyle name="Style 25" xfId="196" xr:uid="{00000000-0005-0000-0000-0000C4000000}"/>
    <cellStyle name="Style 28" xfId="197" xr:uid="{00000000-0005-0000-0000-0000C5000000}"/>
    <cellStyle name="Title 2" xfId="198" xr:uid="{00000000-0005-0000-0000-0000C6000000}"/>
    <cellStyle name="Total 2" xfId="199" xr:uid="{00000000-0005-0000-0000-0000C7000000}"/>
    <cellStyle name="Valuta (0)_Mthly BS Fcst LC" xfId="200" xr:uid="{00000000-0005-0000-0000-0000C8000000}"/>
    <cellStyle name="Valuta_MTCF02" xfId="201" xr:uid="{00000000-0005-0000-0000-0000C9000000}"/>
    <cellStyle name="Warning Text 2" xfId="202" xr:uid="{00000000-0005-0000-0000-0000CA000000}"/>
    <cellStyle name="Обычный_Лист1_WAGO - 2005 Otis Spend 13Apr2006_started it all" xfId="203" xr:uid="{00000000-0005-0000-0000-0000CB000000}"/>
    <cellStyle name="콤마 [0]_1.24분기 평가표 " xfId="204" xr:uid="{00000000-0005-0000-0000-0000CC000000}"/>
    <cellStyle name="콤마_1.24분기 평가표 " xfId="205" xr:uid="{00000000-0005-0000-0000-0000CD000000}"/>
    <cellStyle name="통화 [0]_1.24분기 평가표 " xfId="206" xr:uid="{00000000-0005-0000-0000-0000CE000000}"/>
    <cellStyle name="통화_1.24분기 평가표 " xfId="207" xr:uid="{00000000-0005-0000-0000-0000CF000000}"/>
    <cellStyle name="표준_(업무)평가단" xfId="208" xr:uid="{00000000-0005-0000-0000-0000D0000000}"/>
    <cellStyle name="常规_Sheet1_   WAGO Terminals  Connectors" xfId="209" xr:uid="{00000000-0005-0000-0000-0000D1000000}"/>
  </cellStyles>
  <dxfs count="15">
    <dxf>
      <font>
        <b val="0"/>
        <i val="0"/>
      </font>
      <fill>
        <patternFill>
          <bgColor rgb="FF00CC00"/>
        </patternFill>
      </fill>
    </dxf>
    <dxf>
      <font>
        <b val="0"/>
        <i val="0"/>
      </font>
      <fill>
        <patternFill>
          <bgColor rgb="FFFFFF00"/>
        </patternFill>
      </fill>
    </dxf>
    <dxf>
      <fill>
        <patternFill>
          <bgColor rgb="FFFF0000"/>
        </patternFill>
      </fill>
    </dxf>
    <dxf>
      <fill>
        <patternFill>
          <bgColor rgb="FF00CC00"/>
        </patternFill>
      </fill>
    </dxf>
    <dxf>
      <fill>
        <patternFill>
          <bgColor rgb="FFFFFF00"/>
        </patternFill>
      </fill>
    </dxf>
    <dxf>
      <fill>
        <patternFill>
          <bgColor rgb="FFFF0000"/>
        </patternFill>
      </fill>
    </dxf>
    <dxf>
      <fill>
        <patternFill>
          <bgColor rgb="FF00CC00"/>
        </patternFill>
      </fill>
    </dxf>
    <dxf>
      <fill>
        <patternFill>
          <bgColor rgb="FFFFFF00"/>
        </patternFill>
      </fill>
    </dxf>
    <dxf>
      <fill>
        <patternFill>
          <bgColor rgb="FFFF0000"/>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RPN w/ AP</a:t>
            </a:r>
            <a:r>
              <a:rPr lang="en-US" baseline="0"/>
              <a:t> Ranking Key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'AP Scores'!$U$1</c:f>
              <c:strCache>
                <c:ptCount val="1"/>
                <c:pt idx="0">
                  <c:v>Low</c:v>
                </c:pt>
              </c:strCache>
            </c:strRef>
          </c:tx>
          <c:spPr>
            <a:solidFill>
              <a:srgbClr val="00B050"/>
            </a:solidFill>
            <a:ln>
              <a:noFill/>
            </a:ln>
            <a:effectLst/>
          </c:spPr>
          <c:invertIfNegative val="0"/>
          <c:cat>
            <c:numRef>
              <c:f>'AP Scores'!$T$2:$T$121</c:f>
              <c:numCache>
                <c:formatCode>General</c:formatCode>
                <c:ptCount val="120"/>
                <c:pt idx="0">
                  <c:v>1</c:v>
                </c:pt>
                <c:pt idx="1">
                  <c:v>2</c:v>
                </c:pt>
                <c:pt idx="2">
                  <c:v>3</c:v>
                </c:pt>
                <c:pt idx="3">
                  <c:v>4</c:v>
                </c:pt>
                <c:pt idx="4">
                  <c:v>5</c:v>
                </c:pt>
                <c:pt idx="5">
                  <c:v>6</c:v>
                </c:pt>
                <c:pt idx="6">
                  <c:v>7</c:v>
                </c:pt>
                <c:pt idx="7">
                  <c:v>8</c:v>
                </c:pt>
                <c:pt idx="8">
                  <c:v>9</c:v>
                </c:pt>
                <c:pt idx="9">
                  <c:v>10</c:v>
                </c:pt>
                <c:pt idx="10">
                  <c:v>12</c:v>
                </c:pt>
                <c:pt idx="11">
                  <c:v>14</c:v>
                </c:pt>
                <c:pt idx="12">
                  <c:v>15</c:v>
                </c:pt>
                <c:pt idx="13">
                  <c:v>16</c:v>
                </c:pt>
                <c:pt idx="14">
                  <c:v>18</c:v>
                </c:pt>
                <c:pt idx="15">
                  <c:v>20</c:v>
                </c:pt>
                <c:pt idx="16">
                  <c:v>21</c:v>
                </c:pt>
                <c:pt idx="17">
                  <c:v>24</c:v>
                </c:pt>
                <c:pt idx="18">
                  <c:v>25</c:v>
                </c:pt>
                <c:pt idx="19">
                  <c:v>27</c:v>
                </c:pt>
                <c:pt idx="20">
                  <c:v>28</c:v>
                </c:pt>
                <c:pt idx="21">
                  <c:v>30</c:v>
                </c:pt>
                <c:pt idx="22">
                  <c:v>32</c:v>
                </c:pt>
                <c:pt idx="23">
                  <c:v>35</c:v>
                </c:pt>
                <c:pt idx="24">
                  <c:v>36</c:v>
                </c:pt>
                <c:pt idx="25">
                  <c:v>40</c:v>
                </c:pt>
                <c:pt idx="26">
                  <c:v>42</c:v>
                </c:pt>
                <c:pt idx="27">
                  <c:v>45</c:v>
                </c:pt>
                <c:pt idx="28">
                  <c:v>48</c:v>
                </c:pt>
                <c:pt idx="29">
                  <c:v>49</c:v>
                </c:pt>
                <c:pt idx="30">
                  <c:v>50</c:v>
                </c:pt>
                <c:pt idx="31">
                  <c:v>54</c:v>
                </c:pt>
                <c:pt idx="32">
                  <c:v>56</c:v>
                </c:pt>
                <c:pt idx="33">
                  <c:v>60</c:v>
                </c:pt>
                <c:pt idx="34">
                  <c:v>63</c:v>
                </c:pt>
                <c:pt idx="35">
                  <c:v>64</c:v>
                </c:pt>
                <c:pt idx="36">
                  <c:v>70</c:v>
                </c:pt>
                <c:pt idx="37">
                  <c:v>72</c:v>
                </c:pt>
                <c:pt idx="38">
                  <c:v>75</c:v>
                </c:pt>
                <c:pt idx="39">
                  <c:v>80</c:v>
                </c:pt>
                <c:pt idx="40">
                  <c:v>81</c:v>
                </c:pt>
                <c:pt idx="41">
                  <c:v>84</c:v>
                </c:pt>
                <c:pt idx="42">
                  <c:v>90</c:v>
                </c:pt>
                <c:pt idx="43">
                  <c:v>96</c:v>
                </c:pt>
                <c:pt idx="44">
                  <c:v>98</c:v>
                </c:pt>
                <c:pt idx="45">
                  <c:v>100</c:v>
                </c:pt>
                <c:pt idx="46">
                  <c:v>105</c:v>
                </c:pt>
                <c:pt idx="47">
                  <c:v>108</c:v>
                </c:pt>
                <c:pt idx="48">
                  <c:v>112</c:v>
                </c:pt>
                <c:pt idx="49">
                  <c:v>120</c:v>
                </c:pt>
                <c:pt idx="50">
                  <c:v>125</c:v>
                </c:pt>
                <c:pt idx="51">
                  <c:v>126</c:v>
                </c:pt>
                <c:pt idx="52">
                  <c:v>128</c:v>
                </c:pt>
                <c:pt idx="53">
                  <c:v>135</c:v>
                </c:pt>
                <c:pt idx="54">
                  <c:v>140</c:v>
                </c:pt>
                <c:pt idx="55">
                  <c:v>144</c:v>
                </c:pt>
                <c:pt idx="56">
                  <c:v>147</c:v>
                </c:pt>
                <c:pt idx="57">
                  <c:v>150</c:v>
                </c:pt>
                <c:pt idx="58">
                  <c:v>160</c:v>
                </c:pt>
                <c:pt idx="59">
                  <c:v>162</c:v>
                </c:pt>
                <c:pt idx="60">
                  <c:v>168</c:v>
                </c:pt>
                <c:pt idx="61">
                  <c:v>175</c:v>
                </c:pt>
                <c:pt idx="62">
                  <c:v>180</c:v>
                </c:pt>
                <c:pt idx="63">
                  <c:v>189</c:v>
                </c:pt>
                <c:pt idx="64">
                  <c:v>192</c:v>
                </c:pt>
                <c:pt idx="65">
                  <c:v>196</c:v>
                </c:pt>
                <c:pt idx="66">
                  <c:v>200</c:v>
                </c:pt>
                <c:pt idx="67">
                  <c:v>210</c:v>
                </c:pt>
                <c:pt idx="68">
                  <c:v>216</c:v>
                </c:pt>
                <c:pt idx="69">
                  <c:v>224</c:v>
                </c:pt>
                <c:pt idx="70">
                  <c:v>225</c:v>
                </c:pt>
                <c:pt idx="71">
                  <c:v>240</c:v>
                </c:pt>
                <c:pt idx="72">
                  <c:v>243</c:v>
                </c:pt>
                <c:pt idx="73">
                  <c:v>245</c:v>
                </c:pt>
                <c:pt idx="74">
                  <c:v>250</c:v>
                </c:pt>
                <c:pt idx="75">
                  <c:v>252</c:v>
                </c:pt>
                <c:pt idx="76">
                  <c:v>256</c:v>
                </c:pt>
                <c:pt idx="77">
                  <c:v>270</c:v>
                </c:pt>
                <c:pt idx="78">
                  <c:v>280</c:v>
                </c:pt>
                <c:pt idx="79">
                  <c:v>288</c:v>
                </c:pt>
                <c:pt idx="80">
                  <c:v>294</c:v>
                </c:pt>
                <c:pt idx="81">
                  <c:v>300</c:v>
                </c:pt>
                <c:pt idx="82">
                  <c:v>315</c:v>
                </c:pt>
                <c:pt idx="83">
                  <c:v>320</c:v>
                </c:pt>
                <c:pt idx="84">
                  <c:v>324</c:v>
                </c:pt>
                <c:pt idx="85">
                  <c:v>336</c:v>
                </c:pt>
                <c:pt idx="86">
                  <c:v>343</c:v>
                </c:pt>
                <c:pt idx="87">
                  <c:v>350</c:v>
                </c:pt>
                <c:pt idx="88">
                  <c:v>360</c:v>
                </c:pt>
                <c:pt idx="89">
                  <c:v>378</c:v>
                </c:pt>
                <c:pt idx="90">
                  <c:v>384</c:v>
                </c:pt>
                <c:pt idx="91">
                  <c:v>392</c:v>
                </c:pt>
                <c:pt idx="92">
                  <c:v>400</c:v>
                </c:pt>
                <c:pt idx="93">
                  <c:v>405</c:v>
                </c:pt>
                <c:pt idx="94">
                  <c:v>420</c:v>
                </c:pt>
                <c:pt idx="95">
                  <c:v>432</c:v>
                </c:pt>
                <c:pt idx="96">
                  <c:v>441</c:v>
                </c:pt>
                <c:pt idx="97">
                  <c:v>448</c:v>
                </c:pt>
                <c:pt idx="98">
                  <c:v>450</c:v>
                </c:pt>
                <c:pt idx="99">
                  <c:v>480</c:v>
                </c:pt>
                <c:pt idx="100">
                  <c:v>486</c:v>
                </c:pt>
                <c:pt idx="101">
                  <c:v>490</c:v>
                </c:pt>
                <c:pt idx="102">
                  <c:v>500</c:v>
                </c:pt>
                <c:pt idx="103">
                  <c:v>504</c:v>
                </c:pt>
                <c:pt idx="104">
                  <c:v>512</c:v>
                </c:pt>
                <c:pt idx="105">
                  <c:v>540</c:v>
                </c:pt>
                <c:pt idx="106">
                  <c:v>560</c:v>
                </c:pt>
                <c:pt idx="107">
                  <c:v>567</c:v>
                </c:pt>
                <c:pt idx="108">
                  <c:v>576</c:v>
                </c:pt>
                <c:pt idx="109">
                  <c:v>600</c:v>
                </c:pt>
                <c:pt idx="110">
                  <c:v>630</c:v>
                </c:pt>
                <c:pt idx="111">
                  <c:v>640</c:v>
                </c:pt>
                <c:pt idx="112">
                  <c:v>648</c:v>
                </c:pt>
                <c:pt idx="113">
                  <c:v>700</c:v>
                </c:pt>
                <c:pt idx="114">
                  <c:v>720</c:v>
                </c:pt>
                <c:pt idx="115">
                  <c:v>729</c:v>
                </c:pt>
                <c:pt idx="116">
                  <c:v>800</c:v>
                </c:pt>
                <c:pt idx="117">
                  <c:v>810</c:v>
                </c:pt>
                <c:pt idx="118">
                  <c:v>900</c:v>
                </c:pt>
                <c:pt idx="119">
                  <c:v>1000</c:v>
                </c:pt>
              </c:numCache>
            </c:numRef>
          </c:cat>
          <c:val>
            <c:numRef>
              <c:f>'AP Scores'!$U$2:$U$121</c:f>
              <c:numCache>
                <c:formatCode>General</c:formatCode>
                <c:ptCount val="120"/>
                <c:pt idx="0">
                  <c:v>1</c:v>
                </c:pt>
                <c:pt idx="1">
                  <c:v>3</c:v>
                </c:pt>
                <c:pt idx="2">
                  <c:v>3</c:v>
                </c:pt>
                <c:pt idx="3">
                  <c:v>6</c:v>
                </c:pt>
                <c:pt idx="4">
                  <c:v>3</c:v>
                </c:pt>
                <c:pt idx="5">
                  <c:v>9</c:v>
                </c:pt>
                <c:pt idx="6">
                  <c:v>3</c:v>
                </c:pt>
                <c:pt idx="7">
                  <c:v>10</c:v>
                </c:pt>
                <c:pt idx="8">
                  <c:v>6</c:v>
                </c:pt>
                <c:pt idx="9">
                  <c:v>9</c:v>
                </c:pt>
                <c:pt idx="10">
                  <c:v>15</c:v>
                </c:pt>
                <c:pt idx="11">
                  <c:v>6</c:v>
                </c:pt>
                <c:pt idx="12">
                  <c:v>6</c:v>
                </c:pt>
                <c:pt idx="13">
                  <c:v>12</c:v>
                </c:pt>
                <c:pt idx="14">
                  <c:v>15</c:v>
                </c:pt>
                <c:pt idx="15">
                  <c:v>15</c:v>
                </c:pt>
                <c:pt idx="16">
                  <c:v>6</c:v>
                </c:pt>
                <c:pt idx="17">
                  <c:v>21</c:v>
                </c:pt>
                <c:pt idx="18">
                  <c:v>3</c:v>
                </c:pt>
                <c:pt idx="19">
                  <c:v>7</c:v>
                </c:pt>
                <c:pt idx="20">
                  <c:v>8</c:v>
                </c:pt>
                <c:pt idx="21">
                  <c:v>18</c:v>
                </c:pt>
                <c:pt idx="22">
                  <c:v>10</c:v>
                </c:pt>
                <c:pt idx="23">
                  <c:v>5</c:v>
                </c:pt>
                <c:pt idx="24">
                  <c:v>19</c:v>
                </c:pt>
                <c:pt idx="25">
                  <c:v>17</c:v>
                </c:pt>
                <c:pt idx="26">
                  <c:v>11</c:v>
                </c:pt>
                <c:pt idx="27">
                  <c:v>7</c:v>
                </c:pt>
                <c:pt idx="28">
                  <c:v>18</c:v>
                </c:pt>
                <c:pt idx="29">
                  <c:v>2</c:v>
                </c:pt>
                <c:pt idx="30">
                  <c:v>7</c:v>
                </c:pt>
                <c:pt idx="31">
                  <c:v>13</c:v>
                </c:pt>
                <c:pt idx="32">
                  <c:v>8</c:v>
                </c:pt>
                <c:pt idx="33">
                  <c:v>21</c:v>
                </c:pt>
                <c:pt idx="34">
                  <c:v>7</c:v>
                </c:pt>
                <c:pt idx="35">
                  <c:v>7</c:v>
                </c:pt>
                <c:pt idx="36">
                  <c:v>7</c:v>
                </c:pt>
                <c:pt idx="37">
                  <c:v>18</c:v>
                </c:pt>
                <c:pt idx="38">
                  <c:v>3</c:v>
                </c:pt>
                <c:pt idx="39">
                  <c:v>13</c:v>
                </c:pt>
                <c:pt idx="40">
                  <c:v>5</c:v>
                </c:pt>
                <c:pt idx="41">
                  <c:v>7</c:v>
                </c:pt>
                <c:pt idx="42">
                  <c:v>14</c:v>
                </c:pt>
                <c:pt idx="43">
                  <c:v>8</c:v>
                </c:pt>
                <c:pt idx="44">
                  <c:v>1</c:v>
                </c:pt>
                <c:pt idx="45">
                  <c:v>7</c:v>
                </c:pt>
                <c:pt idx="46">
                  <c:v>3</c:v>
                </c:pt>
                <c:pt idx="47">
                  <c:v>8</c:v>
                </c:pt>
                <c:pt idx="48">
                  <c:v>1</c:v>
                </c:pt>
                <c:pt idx="49">
                  <c:v>12</c:v>
                </c:pt>
                <c:pt idx="50">
                  <c:v>1</c:v>
                </c:pt>
                <c:pt idx="51">
                  <c:v>4</c:v>
                </c:pt>
                <c:pt idx="52">
                  <c:v>0</c:v>
                </c:pt>
                <c:pt idx="53">
                  <c:v>2</c:v>
                </c:pt>
                <c:pt idx="54">
                  <c:v>1</c:v>
                </c:pt>
                <c:pt idx="55">
                  <c:v>3</c:v>
                </c:pt>
                <c:pt idx="56">
                  <c:v>1</c:v>
                </c:pt>
                <c:pt idx="57">
                  <c:v>4</c:v>
                </c:pt>
                <c:pt idx="58">
                  <c:v>0</c:v>
                </c:pt>
                <c:pt idx="59">
                  <c:v>2</c:v>
                </c:pt>
                <c:pt idx="60">
                  <c:v>1</c:v>
                </c:pt>
                <c:pt idx="61">
                  <c:v>0</c:v>
                </c:pt>
                <c:pt idx="62">
                  <c:v>3</c:v>
                </c:pt>
                <c:pt idx="63">
                  <c:v>1</c:v>
                </c:pt>
                <c:pt idx="64">
                  <c:v>0</c:v>
                </c:pt>
                <c:pt idx="65">
                  <c:v>0</c:v>
                </c:pt>
                <c:pt idx="66">
                  <c:v>0</c:v>
                </c:pt>
                <c:pt idx="67">
                  <c:v>1</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extLst>
            <c:ext xmlns:c16="http://schemas.microsoft.com/office/drawing/2014/chart" uri="{C3380CC4-5D6E-409C-BE32-E72D297353CC}">
              <c16:uniqueId val="{00000000-D3C3-453D-B636-59AD538DF885}"/>
            </c:ext>
          </c:extLst>
        </c:ser>
        <c:ser>
          <c:idx val="2"/>
          <c:order val="1"/>
          <c:tx>
            <c:strRef>
              <c:f>'AP Scores'!$V$1</c:f>
              <c:strCache>
                <c:ptCount val="1"/>
                <c:pt idx="0">
                  <c:v>Med</c:v>
                </c:pt>
              </c:strCache>
            </c:strRef>
          </c:tx>
          <c:spPr>
            <a:solidFill>
              <a:srgbClr val="FFC000"/>
            </a:solidFill>
            <a:ln>
              <a:noFill/>
            </a:ln>
            <a:effectLst/>
          </c:spPr>
          <c:invertIfNegative val="0"/>
          <c:cat>
            <c:numRef>
              <c:f>'AP Scores'!$T$2:$T$121</c:f>
              <c:numCache>
                <c:formatCode>General</c:formatCode>
                <c:ptCount val="120"/>
                <c:pt idx="0">
                  <c:v>1</c:v>
                </c:pt>
                <c:pt idx="1">
                  <c:v>2</c:v>
                </c:pt>
                <c:pt idx="2">
                  <c:v>3</c:v>
                </c:pt>
                <c:pt idx="3">
                  <c:v>4</c:v>
                </c:pt>
                <c:pt idx="4">
                  <c:v>5</c:v>
                </c:pt>
                <c:pt idx="5">
                  <c:v>6</c:v>
                </c:pt>
                <c:pt idx="6">
                  <c:v>7</c:v>
                </c:pt>
                <c:pt idx="7">
                  <c:v>8</c:v>
                </c:pt>
                <c:pt idx="8">
                  <c:v>9</c:v>
                </c:pt>
                <c:pt idx="9">
                  <c:v>10</c:v>
                </c:pt>
                <c:pt idx="10">
                  <c:v>12</c:v>
                </c:pt>
                <c:pt idx="11">
                  <c:v>14</c:v>
                </c:pt>
                <c:pt idx="12">
                  <c:v>15</c:v>
                </c:pt>
                <c:pt idx="13">
                  <c:v>16</c:v>
                </c:pt>
                <c:pt idx="14">
                  <c:v>18</c:v>
                </c:pt>
                <c:pt idx="15">
                  <c:v>20</c:v>
                </c:pt>
                <c:pt idx="16">
                  <c:v>21</c:v>
                </c:pt>
                <c:pt idx="17">
                  <c:v>24</c:v>
                </c:pt>
                <c:pt idx="18">
                  <c:v>25</c:v>
                </c:pt>
                <c:pt idx="19">
                  <c:v>27</c:v>
                </c:pt>
                <c:pt idx="20">
                  <c:v>28</c:v>
                </c:pt>
                <c:pt idx="21">
                  <c:v>30</c:v>
                </c:pt>
                <c:pt idx="22">
                  <c:v>32</c:v>
                </c:pt>
                <c:pt idx="23">
                  <c:v>35</c:v>
                </c:pt>
                <c:pt idx="24">
                  <c:v>36</c:v>
                </c:pt>
                <c:pt idx="25">
                  <c:v>40</c:v>
                </c:pt>
                <c:pt idx="26">
                  <c:v>42</c:v>
                </c:pt>
                <c:pt idx="27">
                  <c:v>45</c:v>
                </c:pt>
                <c:pt idx="28">
                  <c:v>48</c:v>
                </c:pt>
                <c:pt idx="29">
                  <c:v>49</c:v>
                </c:pt>
                <c:pt idx="30">
                  <c:v>50</c:v>
                </c:pt>
                <c:pt idx="31">
                  <c:v>54</c:v>
                </c:pt>
                <c:pt idx="32">
                  <c:v>56</c:v>
                </c:pt>
                <c:pt idx="33">
                  <c:v>60</c:v>
                </c:pt>
                <c:pt idx="34">
                  <c:v>63</c:v>
                </c:pt>
                <c:pt idx="35">
                  <c:v>64</c:v>
                </c:pt>
                <c:pt idx="36">
                  <c:v>70</c:v>
                </c:pt>
                <c:pt idx="37">
                  <c:v>72</c:v>
                </c:pt>
                <c:pt idx="38">
                  <c:v>75</c:v>
                </c:pt>
                <c:pt idx="39">
                  <c:v>80</c:v>
                </c:pt>
                <c:pt idx="40">
                  <c:v>81</c:v>
                </c:pt>
                <c:pt idx="41">
                  <c:v>84</c:v>
                </c:pt>
                <c:pt idx="42">
                  <c:v>90</c:v>
                </c:pt>
                <c:pt idx="43">
                  <c:v>96</c:v>
                </c:pt>
                <c:pt idx="44">
                  <c:v>98</c:v>
                </c:pt>
                <c:pt idx="45">
                  <c:v>100</c:v>
                </c:pt>
                <c:pt idx="46">
                  <c:v>105</c:v>
                </c:pt>
                <c:pt idx="47">
                  <c:v>108</c:v>
                </c:pt>
                <c:pt idx="48">
                  <c:v>112</c:v>
                </c:pt>
                <c:pt idx="49">
                  <c:v>120</c:v>
                </c:pt>
                <c:pt idx="50">
                  <c:v>125</c:v>
                </c:pt>
                <c:pt idx="51">
                  <c:v>126</c:v>
                </c:pt>
                <c:pt idx="52">
                  <c:v>128</c:v>
                </c:pt>
                <c:pt idx="53">
                  <c:v>135</c:v>
                </c:pt>
                <c:pt idx="54">
                  <c:v>140</c:v>
                </c:pt>
                <c:pt idx="55">
                  <c:v>144</c:v>
                </c:pt>
                <c:pt idx="56">
                  <c:v>147</c:v>
                </c:pt>
                <c:pt idx="57">
                  <c:v>150</c:v>
                </c:pt>
                <c:pt idx="58">
                  <c:v>160</c:v>
                </c:pt>
                <c:pt idx="59">
                  <c:v>162</c:v>
                </c:pt>
                <c:pt idx="60">
                  <c:v>168</c:v>
                </c:pt>
                <c:pt idx="61">
                  <c:v>175</c:v>
                </c:pt>
                <c:pt idx="62">
                  <c:v>180</c:v>
                </c:pt>
                <c:pt idx="63">
                  <c:v>189</c:v>
                </c:pt>
                <c:pt idx="64">
                  <c:v>192</c:v>
                </c:pt>
                <c:pt idx="65">
                  <c:v>196</c:v>
                </c:pt>
                <c:pt idx="66">
                  <c:v>200</c:v>
                </c:pt>
                <c:pt idx="67">
                  <c:v>210</c:v>
                </c:pt>
                <c:pt idx="68">
                  <c:v>216</c:v>
                </c:pt>
                <c:pt idx="69">
                  <c:v>224</c:v>
                </c:pt>
                <c:pt idx="70">
                  <c:v>225</c:v>
                </c:pt>
                <c:pt idx="71">
                  <c:v>240</c:v>
                </c:pt>
                <c:pt idx="72">
                  <c:v>243</c:v>
                </c:pt>
                <c:pt idx="73">
                  <c:v>245</c:v>
                </c:pt>
                <c:pt idx="74">
                  <c:v>250</c:v>
                </c:pt>
                <c:pt idx="75">
                  <c:v>252</c:v>
                </c:pt>
                <c:pt idx="76">
                  <c:v>256</c:v>
                </c:pt>
                <c:pt idx="77">
                  <c:v>270</c:v>
                </c:pt>
                <c:pt idx="78">
                  <c:v>280</c:v>
                </c:pt>
                <c:pt idx="79">
                  <c:v>288</c:v>
                </c:pt>
                <c:pt idx="80">
                  <c:v>294</c:v>
                </c:pt>
                <c:pt idx="81">
                  <c:v>300</c:v>
                </c:pt>
                <c:pt idx="82">
                  <c:v>315</c:v>
                </c:pt>
                <c:pt idx="83">
                  <c:v>320</c:v>
                </c:pt>
                <c:pt idx="84">
                  <c:v>324</c:v>
                </c:pt>
                <c:pt idx="85">
                  <c:v>336</c:v>
                </c:pt>
                <c:pt idx="86">
                  <c:v>343</c:v>
                </c:pt>
                <c:pt idx="87">
                  <c:v>350</c:v>
                </c:pt>
                <c:pt idx="88">
                  <c:v>360</c:v>
                </c:pt>
                <c:pt idx="89">
                  <c:v>378</c:v>
                </c:pt>
                <c:pt idx="90">
                  <c:v>384</c:v>
                </c:pt>
                <c:pt idx="91">
                  <c:v>392</c:v>
                </c:pt>
                <c:pt idx="92">
                  <c:v>400</c:v>
                </c:pt>
                <c:pt idx="93">
                  <c:v>405</c:v>
                </c:pt>
                <c:pt idx="94">
                  <c:v>420</c:v>
                </c:pt>
                <c:pt idx="95">
                  <c:v>432</c:v>
                </c:pt>
                <c:pt idx="96">
                  <c:v>441</c:v>
                </c:pt>
                <c:pt idx="97">
                  <c:v>448</c:v>
                </c:pt>
                <c:pt idx="98">
                  <c:v>450</c:v>
                </c:pt>
                <c:pt idx="99">
                  <c:v>480</c:v>
                </c:pt>
                <c:pt idx="100">
                  <c:v>486</c:v>
                </c:pt>
                <c:pt idx="101">
                  <c:v>490</c:v>
                </c:pt>
                <c:pt idx="102">
                  <c:v>500</c:v>
                </c:pt>
                <c:pt idx="103">
                  <c:v>504</c:v>
                </c:pt>
                <c:pt idx="104">
                  <c:v>512</c:v>
                </c:pt>
                <c:pt idx="105">
                  <c:v>540</c:v>
                </c:pt>
                <c:pt idx="106">
                  <c:v>560</c:v>
                </c:pt>
                <c:pt idx="107">
                  <c:v>567</c:v>
                </c:pt>
                <c:pt idx="108">
                  <c:v>576</c:v>
                </c:pt>
                <c:pt idx="109">
                  <c:v>600</c:v>
                </c:pt>
                <c:pt idx="110">
                  <c:v>630</c:v>
                </c:pt>
                <c:pt idx="111">
                  <c:v>640</c:v>
                </c:pt>
                <c:pt idx="112">
                  <c:v>648</c:v>
                </c:pt>
                <c:pt idx="113">
                  <c:v>700</c:v>
                </c:pt>
                <c:pt idx="114">
                  <c:v>720</c:v>
                </c:pt>
                <c:pt idx="115">
                  <c:v>729</c:v>
                </c:pt>
                <c:pt idx="116">
                  <c:v>800</c:v>
                </c:pt>
                <c:pt idx="117">
                  <c:v>810</c:v>
                </c:pt>
                <c:pt idx="118">
                  <c:v>900</c:v>
                </c:pt>
                <c:pt idx="119">
                  <c:v>1000</c:v>
                </c:pt>
              </c:numCache>
            </c:numRef>
          </c:cat>
          <c:val>
            <c:numRef>
              <c:f>'AP Scores'!$V$2:$V$121</c:f>
              <c:numCache>
                <c:formatCode>General</c:formatCode>
                <c:ptCount val="1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pt idx="21">
                  <c:v>0</c:v>
                </c:pt>
                <c:pt idx="22">
                  <c:v>2</c:v>
                </c:pt>
                <c:pt idx="23">
                  <c:v>1</c:v>
                </c:pt>
                <c:pt idx="24">
                  <c:v>2</c:v>
                </c:pt>
                <c:pt idx="25">
                  <c:v>4</c:v>
                </c:pt>
                <c:pt idx="26">
                  <c:v>1</c:v>
                </c:pt>
                <c:pt idx="27">
                  <c:v>2</c:v>
                </c:pt>
                <c:pt idx="28">
                  <c:v>3</c:v>
                </c:pt>
                <c:pt idx="29">
                  <c:v>1</c:v>
                </c:pt>
                <c:pt idx="30">
                  <c:v>2</c:v>
                </c:pt>
                <c:pt idx="31">
                  <c:v>1</c:v>
                </c:pt>
                <c:pt idx="32">
                  <c:v>3</c:v>
                </c:pt>
                <c:pt idx="33">
                  <c:v>2</c:v>
                </c:pt>
                <c:pt idx="34">
                  <c:v>0</c:v>
                </c:pt>
                <c:pt idx="35">
                  <c:v>2</c:v>
                </c:pt>
                <c:pt idx="36">
                  <c:v>3</c:v>
                </c:pt>
                <c:pt idx="37">
                  <c:v>3</c:v>
                </c:pt>
                <c:pt idx="38">
                  <c:v>0</c:v>
                </c:pt>
                <c:pt idx="39">
                  <c:v>5</c:v>
                </c:pt>
                <c:pt idx="40">
                  <c:v>0</c:v>
                </c:pt>
                <c:pt idx="41">
                  <c:v>4</c:v>
                </c:pt>
                <c:pt idx="42">
                  <c:v>4</c:v>
                </c:pt>
                <c:pt idx="43">
                  <c:v>6</c:v>
                </c:pt>
                <c:pt idx="44">
                  <c:v>1</c:v>
                </c:pt>
                <c:pt idx="45">
                  <c:v>3</c:v>
                </c:pt>
                <c:pt idx="46">
                  <c:v>3</c:v>
                </c:pt>
                <c:pt idx="47">
                  <c:v>5</c:v>
                </c:pt>
                <c:pt idx="48">
                  <c:v>6</c:v>
                </c:pt>
                <c:pt idx="49">
                  <c:v>10</c:v>
                </c:pt>
                <c:pt idx="50">
                  <c:v>0</c:v>
                </c:pt>
                <c:pt idx="51">
                  <c:v>4</c:v>
                </c:pt>
                <c:pt idx="52">
                  <c:v>5</c:v>
                </c:pt>
                <c:pt idx="53">
                  <c:v>3</c:v>
                </c:pt>
                <c:pt idx="54">
                  <c:v>8</c:v>
                </c:pt>
                <c:pt idx="55">
                  <c:v>10</c:v>
                </c:pt>
                <c:pt idx="56">
                  <c:v>1</c:v>
                </c:pt>
                <c:pt idx="57">
                  <c:v>4</c:v>
                </c:pt>
                <c:pt idx="58">
                  <c:v>10</c:v>
                </c:pt>
                <c:pt idx="59">
                  <c:v>4</c:v>
                </c:pt>
                <c:pt idx="60">
                  <c:v>8</c:v>
                </c:pt>
                <c:pt idx="61">
                  <c:v>3</c:v>
                </c:pt>
                <c:pt idx="62">
                  <c:v>10</c:v>
                </c:pt>
                <c:pt idx="63">
                  <c:v>2</c:v>
                </c:pt>
                <c:pt idx="64">
                  <c:v>6</c:v>
                </c:pt>
                <c:pt idx="65">
                  <c:v>1</c:v>
                </c:pt>
                <c:pt idx="66">
                  <c:v>6</c:v>
                </c:pt>
                <c:pt idx="67">
                  <c:v>7</c:v>
                </c:pt>
                <c:pt idx="68">
                  <c:v>7</c:v>
                </c:pt>
                <c:pt idx="69">
                  <c:v>1</c:v>
                </c:pt>
                <c:pt idx="70">
                  <c:v>1</c:v>
                </c:pt>
                <c:pt idx="71">
                  <c:v>9</c:v>
                </c:pt>
                <c:pt idx="72">
                  <c:v>1</c:v>
                </c:pt>
                <c:pt idx="73">
                  <c:v>1</c:v>
                </c:pt>
                <c:pt idx="74">
                  <c:v>1</c:v>
                </c:pt>
                <c:pt idx="75">
                  <c:v>3</c:v>
                </c:pt>
                <c:pt idx="76">
                  <c:v>0</c:v>
                </c:pt>
                <c:pt idx="77">
                  <c:v>4</c:v>
                </c:pt>
                <c:pt idx="78">
                  <c:v>2</c:v>
                </c:pt>
                <c:pt idx="79">
                  <c:v>1</c:v>
                </c:pt>
                <c:pt idx="80">
                  <c:v>1</c:v>
                </c:pt>
                <c:pt idx="81">
                  <c:v>3</c:v>
                </c:pt>
                <c:pt idx="82">
                  <c:v>1</c:v>
                </c:pt>
                <c:pt idx="83">
                  <c:v>0</c:v>
                </c:pt>
                <c:pt idx="84">
                  <c:v>1</c:v>
                </c:pt>
                <c:pt idx="85">
                  <c:v>1</c:v>
                </c:pt>
                <c:pt idx="86">
                  <c:v>0</c:v>
                </c:pt>
                <c:pt idx="87">
                  <c:v>1</c:v>
                </c:pt>
                <c:pt idx="88">
                  <c:v>1</c:v>
                </c:pt>
                <c:pt idx="89">
                  <c:v>1</c:v>
                </c:pt>
                <c:pt idx="90">
                  <c:v>0</c:v>
                </c:pt>
                <c:pt idx="91">
                  <c:v>0</c:v>
                </c:pt>
                <c:pt idx="92">
                  <c:v>0</c:v>
                </c:pt>
                <c:pt idx="93">
                  <c:v>0</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extLst>
            <c:ext xmlns:c16="http://schemas.microsoft.com/office/drawing/2014/chart" uri="{C3380CC4-5D6E-409C-BE32-E72D297353CC}">
              <c16:uniqueId val="{00000001-D3C3-453D-B636-59AD538DF885}"/>
            </c:ext>
          </c:extLst>
        </c:ser>
        <c:ser>
          <c:idx val="3"/>
          <c:order val="2"/>
          <c:tx>
            <c:strRef>
              <c:f>'AP Scores'!$W$1</c:f>
              <c:strCache>
                <c:ptCount val="1"/>
                <c:pt idx="0">
                  <c:v>High</c:v>
                </c:pt>
              </c:strCache>
            </c:strRef>
          </c:tx>
          <c:spPr>
            <a:solidFill>
              <a:srgbClr val="FF0000"/>
            </a:solidFill>
            <a:ln>
              <a:noFill/>
            </a:ln>
            <a:effectLst/>
          </c:spPr>
          <c:invertIfNegative val="0"/>
          <c:cat>
            <c:numRef>
              <c:f>'AP Scores'!$T$2:$T$121</c:f>
              <c:numCache>
                <c:formatCode>General</c:formatCode>
                <c:ptCount val="120"/>
                <c:pt idx="0">
                  <c:v>1</c:v>
                </c:pt>
                <c:pt idx="1">
                  <c:v>2</c:v>
                </c:pt>
                <c:pt idx="2">
                  <c:v>3</c:v>
                </c:pt>
                <c:pt idx="3">
                  <c:v>4</c:v>
                </c:pt>
                <c:pt idx="4">
                  <c:v>5</c:v>
                </c:pt>
                <c:pt idx="5">
                  <c:v>6</c:v>
                </c:pt>
                <c:pt idx="6">
                  <c:v>7</c:v>
                </c:pt>
                <c:pt idx="7">
                  <c:v>8</c:v>
                </c:pt>
                <c:pt idx="8">
                  <c:v>9</c:v>
                </c:pt>
                <c:pt idx="9">
                  <c:v>10</c:v>
                </c:pt>
                <c:pt idx="10">
                  <c:v>12</c:v>
                </c:pt>
                <c:pt idx="11">
                  <c:v>14</c:v>
                </c:pt>
                <c:pt idx="12">
                  <c:v>15</c:v>
                </c:pt>
                <c:pt idx="13">
                  <c:v>16</c:v>
                </c:pt>
                <c:pt idx="14">
                  <c:v>18</c:v>
                </c:pt>
                <c:pt idx="15">
                  <c:v>20</c:v>
                </c:pt>
                <c:pt idx="16">
                  <c:v>21</c:v>
                </c:pt>
                <c:pt idx="17">
                  <c:v>24</c:v>
                </c:pt>
                <c:pt idx="18">
                  <c:v>25</c:v>
                </c:pt>
                <c:pt idx="19">
                  <c:v>27</c:v>
                </c:pt>
                <c:pt idx="20">
                  <c:v>28</c:v>
                </c:pt>
                <c:pt idx="21">
                  <c:v>30</c:v>
                </c:pt>
                <c:pt idx="22">
                  <c:v>32</c:v>
                </c:pt>
                <c:pt idx="23">
                  <c:v>35</c:v>
                </c:pt>
                <c:pt idx="24">
                  <c:v>36</c:v>
                </c:pt>
                <c:pt idx="25">
                  <c:v>40</c:v>
                </c:pt>
                <c:pt idx="26">
                  <c:v>42</c:v>
                </c:pt>
                <c:pt idx="27">
                  <c:v>45</c:v>
                </c:pt>
                <c:pt idx="28">
                  <c:v>48</c:v>
                </c:pt>
                <c:pt idx="29">
                  <c:v>49</c:v>
                </c:pt>
                <c:pt idx="30">
                  <c:v>50</c:v>
                </c:pt>
                <c:pt idx="31">
                  <c:v>54</c:v>
                </c:pt>
                <c:pt idx="32">
                  <c:v>56</c:v>
                </c:pt>
                <c:pt idx="33">
                  <c:v>60</c:v>
                </c:pt>
                <c:pt idx="34">
                  <c:v>63</c:v>
                </c:pt>
                <c:pt idx="35">
                  <c:v>64</c:v>
                </c:pt>
                <c:pt idx="36">
                  <c:v>70</c:v>
                </c:pt>
                <c:pt idx="37">
                  <c:v>72</c:v>
                </c:pt>
                <c:pt idx="38">
                  <c:v>75</c:v>
                </c:pt>
                <c:pt idx="39">
                  <c:v>80</c:v>
                </c:pt>
                <c:pt idx="40">
                  <c:v>81</c:v>
                </c:pt>
                <c:pt idx="41">
                  <c:v>84</c:v>
                </c:pt>
                <c:pt idx="42">
                  <c:v>90</c:v>
                </c:pt>
                <c:pt idx="43">
                  <c:v>96</c:v>
                </c:pt>
                <c:pt idx="44">
                  <c:v>98</c:v>
                </c:pt>
                <c:pt idx="45">
                  <c:v>100</c:v>
                </c:pt>
                <c:pt idx="46">
                  <c:v>105</c:v>
                </c:pt>
                <c:pt idx="47">
                  <c:v>108</c:v>
                </c:pt>
                <c:pt idx="48">
                  <c:v>112</c:v>
                </c:pt>
                <c:pt idx="49">
                  <c:v>120</c:v>
                </c:pt>
                <c:pt idx="50">
                  <c:v>125</c:v>
                </c:pt>
                <c:pt idx="51">
                  <c:v>126</c:v>
                </c:pt>
                <c:pt idx="52">
                  <c:v>128</c:v>
                </c:pt>
                <c:pt idx="53">
                  <c:v>135</c:v>
                </c:pt>
                <c:pt idx="54">
                  <c:v>140</c:v>
                </c:pt>
                <c:pt idx="55">
                  <c:v>144</c:v>
                </c:pt>
                <c:pt idx="56">
                  <c:v>147</c:v>
                </c:pt>
                <c:pt idx="57">
                  <c:v>150</c:v>
                </c:pt>
                <c:pt idx="58">
                  <c:v>160</c:v>
                </c:pt>
                <c:pt idx="59">
                  <c:v>162</c:v>
                </c:pt>
                <c:pt idx="60">
                  <c:v>168</c:v>
                </c:pt>
                <c:pt idx="61">
                  <c:v>175</c:v>
                </c:pt>
                <c:pt idx="62">
                  <c:v>180</c:v>
                </c:pt>
                <c:pt idx="63">
                  <c:v>189</c:v>
                </c:pt>
                <c:pt idx="64">
                  <c:v>192</c:v>
                </c:pt>
                <c:pt idx="65">
                  <c:v>196</c:v>
                </c:pt>
                <c:pt idx="66">
                  <c:v>200</c:v>
                </c:pt>
                <c:pt idx="67">
                  <c:v>210</c:v>
                </c:pt>
                <c:pt idx="68">
                  <c:v>216</c:v>
                </c:pt>
                <c:pt idx="69">
                  <c:v>224</c:v>
                </c:pt>
                <c:pt idx="70">
                  <c:v>225</c:v>
                </c:pt>
                <c:pt idx="71">
                  <c:v>240</c:v>
                </c:pt>
                <c:pt idx="72">
                  <c:v>243</c:v>
                </c:pt>
                <c:pt idx="73">
                  <c:v>245</c:v>
                </c:pt>
                <c:pt idx="74">
                  <c:v>250</c:v>
                </c:pt>
                <c:pt idx="75">
                  <c:v>252</c:v>
                </c:pt>
                <c:pt idx="76">
                  <c:v>256</c:v>
                </c:pt>
                <c:pt idx="77">
                  <c:v>270</c:v>
                </c:pt>
                <c:pt idx="78">
                  <c:v>280</c:v>
                </c:pt>
                <c:pt idx="79">
                  <c:v>288</c:v>
                </c:pt>
                <c:pt idx="80">
                  <c:v>294</c:v>
                </c:pt>
                <c:pt idx="81">
                  <c:v>300</c:v>
                </c:pt>
                <c:pt idx="82">
                  <c:v>315</c:v>
                </c:pt>
                <c:pt idx="83">
                  <c:v>320</c:v>
                </c:pt>
                <c:pt idx="84">
                  <c:v>324</c:v>
                </c:pt>
                <c:pt idx="85">
                  <c:v>336</c:v>
                </c:pt>
                <c:pt idx="86">
                  <c:v>343</c:v>
                </c:pt>
                <c:pt idx="87">
                  <c:v>350</c:v>
                </c:pt>
                <c:pt idx="88">
                  <c:v>360</c:v>
                </c:pt>
                <c:pt idx="89">
                  <c:v>378</c:v>
                </c:pt>
                <c:pt idx="90">
                  <c:v>384</c:v>
                </c:pt>
                <c:pt idx="91">
                  <c:v>392</c:v>
                </c:pt>
                <c:pt idx="92">
                  <c:v>400</c:v>
                </c:pt>
                <c:pt idx="93">
                  <c:v>405</c:v>
                </c:pt>
                <c:pt idx="94">
                  <c:v>420</c:v>
                </c:pt>
                <c:pt idx="95">
                  <c:v>432</c:v>
                </c:pt>
                <c:pt idx="96">
                  <c:v>441</c:v>
                </c:pt>
                <c:pt idx="97">
                  <c:v>448</c:v>
                </c:pt>
                <c:pt idx="98">
                  <c:v>450</c:v>
                </c:pt>
                <c:pt idx="99">
                  <c:v>480</c:v>
                </c:pt>
                <c:pt idx="100">
                  <c:v>486</c:v>
                </c:pt>
                <c:pt idx="101">
                  <c:v>490</c:v>
                </c:pt>
                <c:pt idx="102">
                  <c:v>500</c:v>
                </c:pt>
                <c:pt idx="103">
                  <c:v>504</c:v>
                </c:pt>
                <c:pt idx="104">
                  <c:v>512</c:v>
                </c:pt>
                <c:pt idx="105">
                  <c:v>540</c:v>
                </c:pt>
                <c:pt idx="106">
                  <c:v>560</c:v>
                </c:pt>
                <c:pt idx="107">
                  <c:v>567</c:v>
                </c:pt>
                <c:pt idx="108">
                  <c:v>576</c:v>
                </c:pt>
                <c:pt idx="109">
                  <c:v>600</c:v>
                </c:pt>
                <c:pt idx="110">
                  <c:v>630</c:v>
                </c:pt>
                <c:pt idx="111">
                  <c:v>640</c:v>
                </c:pt>
                <c:pt idx="112">
                  <c:v>648</c:v>
                </c:pt>
                <c:pt idx="113">
                  <c:v>700</c:v>
                </c:pt>
                <c:pt idx="114">
                  <c:v>720</c:v>
                </c:pt>
                <c:pt idx="115">
                  <c:v>729</c:v>
                </c:pt>
                <c:pt idx="116">
                  <c:v>800</c:v>
                </c:pt>
                <c:pt idx="117">
                  <c:v>810</c:v>
                </c:pt>
                <c:pt idx="118">
                  <c:v>900</c:v>
                </c:pt>
                <c:pt idx="119">
                  <c:v>1000</c:v>
                </c:pt>
              </c:numCache>
            </c:numRef>
          </c:cat>
          <c:val>
            <c:numRef>
              <c:f>'AP Scores'!$W$2:$W$121</c:f>
              <c:numCache>
                <c:formatCode>General</c:formatCode>
                <c:ptCount val="1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2</c:v>
                </c:pt>
                <c:pt idx="35">
                  <c:v>1</c:v>
                </c:pt>
                <c:pt idx="36">
                  <c:v>2</c:v>
                </c:pt>
                <c:pt idx="37">
                  <c:v>3</c:v>
                </c:pt>
                <c:pt idx="38">
                  <c:v>0</c:v>
                </c:pt>
                <c:pt idx="39">
                  <c:v>3</c:v>
                </c:pt>
                <c:pt idx="40">
                  <c:v>1</c:v>
                </c:pt>
                <c:pt idx="41">
                  <c:v>1</c:v>
                </c:pt>
                <c:pt idx="42">
                  <c:v>3</c:v>
                </c:pt>
                <c:pt idx="43">
                  <c:v>1</c:v>
                </c:pt>
                <c:pt idx="44">
                  <c:v>1</c:v>
                </c:pt>
                <c:pt idx="45">
                  <c:v>2</c:v>
                </c:pt>
                <c:pt idx="46">
                  <c:v>0</c:v>
                </c:pt>
                <c:pt idx="47">
                  <c:v>2</c:v>
                </c:pt>
                <c:pt idx="48">
                  <c:v>2</c:v>
                </c:pt>
                <c:pt idx="49">
                  <c:v>2</c:v>
                </c:pt>
                <c:pt idx="50">
                  <c:v>0</c:v>
                </c:pt>
                <c:pt idx="51">
                  <c:v>4</c:v>
                </c:pt>
                <c:pt idx="52">
                  <c:v>1</c:v>
                </c:pt>
                <c:pt idx="53">
                  <c:v>1</c:v>
                </c:pt>
                <c:pt idx="54">
                  <c:v>3</c:v>
                </c:pt>
                <c:pt idx="55">
                  <c:v>5</c:v>
                </c:pt>
                <c:pt idx="56">
                  <c:v>1</c:v>
                </c:pt>
                <c:pt idx="57">
                  <c:v>1</c:v>
                </c:pt>
                <c:pt idx="58">
                  <c:v>5</c:v>
                </c:pt>
                <c:pt idx="59">
                  <c:v>3</c:v>
                </c:pt>
                <c:pt idx="60">
                  <c:v>3</c:v>
                </c:pt>
                <c:pt idx="61">
                  <c:v>0</c:v>
                </c:pt>
                <c:pt idx="62">
                  <c:v>8</c:v>
                </c:pt>
                <c:pt idx="63">
                  <c:v>3</c:v>
                </c:pt>
                <c:pt idx="64">
                  <c:v>3</c:v>
                </c:pt>
                <c:pt idx="65">
                  <c:v>2</c:v>
                </c:pt>
                <c:pt idx="66">
                  <c:v>6</c:v>
                </c:pt>
                <c:pt idx="67">
                  <c:v>4</c:v>
                </c:pt>
                <c:pt idx="68">
                  <c:v>6</c:v>
                </c:pt>
                <c:pt idx="69">
                  <c:v>5</c:v>
                </c:pt>
                <c:pt idx="70">
                  <c:v>2</c:v>
                </c:pt>
                <c:pt idx="71">
                  <c:v>9</c:v>
                </c:pt>
                <c:pt idx="72">
                  <c:v>2</c:v>
                </c:pt>
                <c:pt idx="73">
                  <c:v>2</c:v>
                </c:pt>
                <c:pt idx="74">
                  <c:v>2</c:v>
                </c:pt>
                <c:pt idx="75">
                  <c:v>6</c:v>
                </c:pt>
                <c:pt idx="76">
                  <c:v>3</c:v>
                </c:pt>
                <c:pt idx="77">
                  <c:v>8</c:v>
                </c:pt>
                <c:pt idx="78">
                  <c:v>10</c:v>
                </c:pt>
                <c:pt idx="79">
                  <c:v>8</c:v>
                </c:pt>
                <c:pt idx="80">
                  <c:v>2</c:v>
                </c:pt>
                <c:pt idx="81">
                  <c:v>6</c:v>
                </c:pt>
                <c:pt idx="82">
                  <c:v>5</c:v>
                </c:pt>
                <c:pt idx="83">
                  <c:v>9</c:v>
                </c:pt>
                <c:pt idx="84">
                  <c:v>5</c:v>
                </c:pt>
                <c:pt idx="85">
                  <c:v>5</c:v>
                </c:pt>
                <c:pt idx="86">
                  <c:v>1</c:v>
                </c:pt>
                <c:pt idx="87">
                  <c:v>5</c:v>
                </c:pt>
                <c:pt idx="88">
                  <c:v>14</c:v>
                </c:pt>
                <c:pt idx="89">
                  <c:v>5</c:v>
                </c:pt>
                <c:pt idx="90">
                  <c:v>3</c:v>
                </c:pt>
                <c:pt idx="91">
                  <c:v>3</c:v>
                </c:pt>
                <c:pt idx="92">
                  <c:v>9</c:v>
                </c:pt>
                <c:pt idx="93">
                  <c:v>3</c:v>
                </c:pt>
                <c:pt idx="94">
                  <c:v>5</c:v>
                </c:pt>
                <c:pt idx="95">
                  <c:v>6</c:v>
                </c:pt>
                <c:pt idx="96">
                  <c:v>3</c:v>
                </c:pt>
                <c:pt idx="97">
                  <c:v>3</c:v>
                </c:pt>
                <c:pt idx="98">
                  <c:v>6</c:v>
                </c:pt>
                <c:pt idx="99">
                  <c:v>6</c:v>
                </c:pt>
                <c:pt idx="100">
                  <c:v>3</c:v>
                </c:pt>
                <c:pt idx="101">
                  <c:v>3</c:v>
                </c:pt>
                <c:pt idx="102">
                  <c:v>3</c:v>
                </c:pt>
                <c:pt idx="103">
                  <c:v>6</c:v>
                </c:pt>
                <c:pt idx="104">
                  <c:v>1</c:v>
                </c:pt>
                <c:pt idx="105">
                  <c:v>6</c:v>
                </c:pt>
                <c:pt idx="106">
                  <c:v>6</c:v>
                </c:pt>
                <c:pt idx="107">
                  <c:v>3</c:v>
                </c:pt>
                <c:pt idx="108">
                  <c:v>3</c:v>
                </c:pt>
                <c:pt idx="109">
                  <c:v>3</c:v>
                </c:pt>
                <c:pt idx="110">
                  <c:v>6</c:v>
                </c:pt>
                <c:pt idx="111">
                  <c:v>3</c:v>
                </c:pt>
                <c:pt idx="112">
                  <c:v>3</c:v>
                </c:pt>
                <c:pt idx="113">
                  <c:v>3</c:v>
                </c:pt>
                <c:pt idx="114">
                  <c:v>6</c:v>
                </c:pt>
                <c:pt idx="115">
                  <c:v>1</c:v>
                </c:pt>
                <c:pt idx="116">
                  <c:v>3</c:v>
                </c:pt>
                <c:pt idx="117">
                  <c:v>3</c:v>
                </c:pt>
                <c:pt idx="118">
                  <c:v>3</c:v>
                </c:pt>
                <c:pt idx="119">
                  <c:v>1</c:v>
                </c:pt>
              </c:numCache>
            </c:numRef>
          </c:val>
          <c:extLst>
            <c:ext xmlns:c16="http://schemas.microsoft.com/office/drawing/2014/chart" uri="{C3380CC4-5D6E-409C-BE32-E72D297353CC}">
              <c16:uniqueId val="{00000002-D3C3-453D-B636-59AD538DF885}"/>
            </c:ext>
          </c:extLst>
        </c:ser>
        <c:dLbls>
          <c:showLegendKey val="0"/>
          <c:showVal val="0"/>
          <c:showCatName val="0"/>
          <c:showSerName val="0"/>
          <c:showPercent val="0"/>
          <c:showBubbleSize val="0"/>
        </c:dLbls>
        <c:gapWidth val="0"/>
        <c:overlap val="100"/>
        <c:axId val="1085926160"/>
        <c:axId val="1085924520"/>
      </c:barChart>
      <c:catAx>
        <c:axId val="1085926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RPN</a:t>
                </a:r>
                <a:r>
                  <a:rPr lang="en-US" baseline="0"/>
                  <a:t> Value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88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085924520"/>
        <c:crosses val="autoZero"/>
        <c:auto val="1"/>
        <c:lblAlgn val="ctr"/>
        <c:lblOffset val="100"/>
        <c:noMultiLvlLbl val="0"/>
      </c:catAx>
      <c:valAx>
        <c:axId val="10859245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59261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RPN w/ AP</a:t>
            </a:r>
            <a:r>
              <a:rPr lang="en-US" baseline="0"/>
              <a:t> Ranking Histogram</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792920470194684E-2"/>
          <c:y val="0.14829472329472329"/>
          <c:w val="0.90892440288281939"/>
          <c:h val="0.65147574458598079"/>
        </c:manualLayout>
      </c:layout>
      <c:barChart>
        <c:barDir val="col"/>
        <c:grouping val="stacked"/>
        <c:varyColors val="0"/>
        <c:ser>
          <c:idx val="1"/>
          <c:order val="0"/>
          <c:tx>
            <c:strRef>
              <c:f>'AP Scores'!$X$1</c:f>
              <c:strCache>
                <c:ptCount val="1"/>
                <c:pt idx="0">
                  <c:v>Low</c:v>
                </c:pt>
              </c:strCache>
            </c:strRef>
          </c:tx>
          <c:spPr>
            <a:solidFill>
              <a:srgbClr val="00B050"/>
            </a:solidFill>
            <a:ln>
              <a:noFill/>
            </a:ln>
            <a:effectLst/>
          </c:spPr>
          <c:invertIfNegative val="0"/>
          <c:cat>
            <c:numRef>
              <c:f>'AP Scores'!$T$2:$T$121</c:f>
              <c:numCache>
                <c:formatCode>General</c:formatCode>
                <c:ptCount val="120"/>
                <c:pt idx="0">
                  <c:v>1</c:v>
                </c:pt>
                <c:pt idx="1">
                  <c:v>2</c:v>
                </c:pt>
                <c:pt idx="2">
                  <c:v>3</c:v>
                </c:pt>
                <c:pt idx="3">
                  <c:v>4</c:v>
                </c:pt>
                <c:pt idx="4">
                  <c:v>5</c:v>
                </c:pt>
                <c:pt idx="5">
                  <c:v>6</c:v>
                </c:pt>
                <c:pt idx="6">
                  <c:v>7</c:v>
                </c:pt>
                <c:pt idx="7">
                  <c:v>8</c:v>
                </c:pt>
                <c:pt idx="8">
                  <c:v>9</c:v>
                </c:pt>
                <c:pt idx="9">
                  <c:v>10</c:v>
                </c:pt>
                <c:pt idx="10">
                  <c:v>12</c:v>
                </c:pt>
                <c:pt idx="11">
                  <c:v>14</c:v>
                </c:pt>
                <c:pt idx="12">
                  <c:v>15</c:v>
                </c:pt>
                <c:pt idx="13">
                  <c:v>16</c:v>
                </c:pt>
                <c:pt idx="14">
                  <c:v>18</c:v>
                </c:pt>
                <c:pt idx="15">
                  <c:v>20</c:v>
                </c:pt>
                <c:pt idx="16">
                  <c:v>21</c:v>
                </c:pt>
                <c:pt idx="17">
                  <c:v>24</c:v>
                </c:pt>
                <c:pt idx="18">
                  <c:v>25</c:v>
                </c:pt>
                <c:pt idx="19">
                  <c:v>27</c:v>
                </c:pt>
                <c:pt idx="20">
                  <c:v>28</c:v>
                </c:pt>
                <c:pt idx="21">
                  <c:v>30</c:v>
                </c:pt>
                <c:pt idx="22">
                  <c:v>32</c:v>
                </c:pt>
                <c:pt idx="23">
                  <c:v>35</c:v>
                </c:pt>
                <c:pt idx="24">
                  <c:v>36</c:v>
                </c:pt>
                <c:pt idx="25">
                  <c:v>40</c:v>
                </c:pt>
                <c:pt idx="26">
                  <c:v>42</c:v>
                </c:pt>
                <c:pt idx="27">
                  <c:v>45</c:v>
                </c:pt>
                <c:pt idx="28">
                  <c:v>48</c:v>
                </c:pt>
                <c:pt idx="29">
                  <c:v>49</c:v>
                </c:pt>
                <c:pt idx="30">
                  <c:v>50</c:v>
                </c:pt>
                <c:pt idx="31">
                  <c:v>54</c:v>
                </c:pt>
                <c:pt idx="32">
                  <c:v>56</c:v>
                </c:pt>
                <c:pt idx="33">
                  <c:v>60</c:v>
                </c:pt>
                <c:pt idx="34">
                  <c:v>63</c:v>
                </c:pt>
                <c:pt idx="35">
                  <c:v>64</c:v>
                </c:pt>
                <c:pt idx="36">
                  <c:v>70</c:v>
                </c:pt>
                <c:pt idx="37">
                  <c:v>72</c:v>
                </c:pt>
                <c:pt idx="38">
                  <c:v>75</c:v>
                </c:pt>
                <c:pt idx="39">
                  <c:v>80</c:v>
                </c:pt>
                <c:pt idx="40">
                  <c:v>81</c:v>
                </c:pt>
                <c:pt idx="41">
                  <c:v>84</c:v>
                </c:pt>
                <c:pt idx="42">
                  <c:v>90</c:v>
                </c:pt>
                <c:pt idx="43">
                  <c:v>96</c:v>
                </c:pt>
                <c:pt idx="44">
                  <c:v>98</c:v>
                </c:pt>
                <c:pt idx="45">
                  <c:v>100</c:v>
                </c:pt>
                <c:pt idx="46">
                  <c:v>105</c:v>
                </c:pt>
                <c:pt idx="47">
                  <c:v>108</c:v>
                </c:pt>
                <c:pt idx="48">
                  <c:v>112</c:v>
                </c:pt>
                <c:pt idx="49">
                  <c:v>120</c:v>
                </c:pt>
                <c:pt idx="50">
                  <c:v>125</c:v>
                </c:pt>
                <c:pt idx="51">
                  <c:v>126</c:v>
                </c:pt>
                <c:pt idx="52">
                  <c:v>128</c:v>
                </c:pt>
                <c:pt idx="53">
                  <c:v>135</c:v>
                </c:pt>
                <c:pt idx="54">
                  <c:v>140</c:v>
                </c:pt>
                <c:pt idx="55">
                  <c:v>144</c:v>
                </c:pt>
                <c:pt idx="56">
                  <c:v>147</c:v>
                </c:pt>
                <c:pt idx="57">
                  <c:v>150</c:v>
                </c:pt>
                <c:pt idx="58">
                  <c:v>160</c:v>
                </c:pt>
                <c:pt idx="59">
                  <c:v>162</c:v>
                </c:pt>
                <c:pt idx="60">
                  <c:v>168</c:v>
                </c:pt>
                <c:pt idx="61">
                  <c:v>175</c:v>
                </c:pt>
                <c:pt idx="62">
                  <c:v>180</c:v>
                </c:pt>
                <c:pt idx="63">
                  <c:v>189</c:v>
                </c:pt>
                <c:pt idx="64">
                  <c:v>192</c:v>
                </c:pt>
                <c:pt idx="65">
                  <c:v>196</c:v>
                </c:pt>
                <c:pt idx="66">
                  <c:v>200</c:v>
                </c:pt>
                <c:pt idx="67">
                  <c:v>210</c:v>
                </c:pt>
                <c:pt idx="68">
                  <c:v>216</c:v>
                </c:pt>
                <c:pt idx="69">
                  <c:v>224</c:v>
                </c:pt>
                <c:pt idx="70">
                  <c:v>225</c:v>
                </c:pt>
                <c:pt idx="71">
                  <c:v>240</c:v>
                </c:pt>
                <c:pt idx="72">
                  <c:v>243</c:v>
                </c:pt>
                <c:pt idx="73">
                  <c:v>245</c:v>
                </c:pt>
                <c:pt idx="74">
                  <c:v>250</c:v>
                </c:pt>
                <c:pt idx="75">
                  <c:v>252</c:v>
                </c:pt>
                <c:pt idx="76">
                  <c:v>256</c:v>
                </c:pt>
                <c:pt idx="77">
                  <c:v>270</c:v>
                </c:pt>
                <c:pt idx="78">
                  <c:v>280</c:v>
                </c:pt>
                <c:pt idx="79">
                  <c:v>288</c:v>
                </c:pt>
                <c:pt idx="80">
                  <c:v>294</c:v>
                </c:pt>
                <c:pt idx="81">
                  <c:v>300</c:v>
                </c:pt>
                <c:pt idx="82">
                  <c:v>315</c:v>
                </c:pt>
                <c:pt idx="83">
                  <c:v>320</c:v>
                </c:pt>
                <c:pt idx="84">
                  <c:v>324</c:v>
                </c:pt>
                <c:pt idx="85">
                  <c:v>336</c:v>
                </c:pt>
                <c:pt idx="86">
                  <c:v>343</c:v>
                </c:pt>
                <c:pt idx="87">
                  <c:v>350</c:v>
                </c:pt>
                <c:pt idx="88">
                  <c:v>360</c:v>
                </c:pt>
                <c:pt idx="89">
                  <c:v>378</c:v>
                </c:pt>
                <c:pt idx="90">
                  <c:v>384</c:v>
                </c:pt>
                <c:pt idx="91">
                  <c:v>392</c:v>
                </c:pt>
                <c:pt idx="92">
                  <c:v>400</c:v>
                </c:pt>
                <c:pt idx="93">
                  <c:v>405</c:v>
                </c:pt>
                <c:pt idx="94">
                  <c:v>420</c:v>
                </c:pt>
                <c:pt idx="95">
                  <c:v>432</c:v>
                </c:pt>
                <c:pt idx="96">
                  <c:v>441</c:v>
                </c:pt>
                <c:pt idx="97">
                  <c:v>448</c:v>
                </c:pt>
                <c:pt idx="98">
                  <c:v>450</c:v>
                </c:pt>
                <c:pt idx="99">
                  <c:v>480</c:v>
                </c:pt>
                <c:pt idx="100">
                  <c:v>486</c:v>
                </c:pt>
                <c:pt idx="101">
                  <c:v>490</c:v>
                </c:pt>
                <c:pt idx="102">
                  <c:v>500</c:v>
                </c:pt>
                <c:pt idx="103">
                  <c:v>504</c:v>
                </c:pt>
                <c:pt idx="104">
                  <c:v>512</c:v>
                </c:pt>
                <c:pt idx="105">
                  <c:v>540</c:v>
                </c:pt>
                <c:pt idx="106">
                  <c:v>560</c:v>
                </c:pt>
                <c:pt idx="107">
                  <c:v>567</c:v>
                </c:pt>
                <c:pt idx="108">
                  <c:v>576</c:v>
                </c:pt>
                <c:pt idx="109">
                  <c:v>600</c:v>
                </c:pt>
                <c:pt idx="110">
                  <c:v>630</c:v>
                </c:pt>
                <c:pt idx="111">
                  <c:v>640</c:v>
                </c:pt>
                <c:pt idx="112">
                  <c:v>648</c:v>
                </c:pt>
                <c:pt idx="113">
                  <c:v>700</c:v>
                </c:pt>
                <c:pt idx="114">
                  <c:v>720</c:v>
                </c:pt>
                <c:pt idx="115">
                  <c:v>729</c:v>
                </c:pt>
                <c:pt idx="116">
                  <c:v>800</c:v>
                </c:pt>
                <c:pt idx="117">
                  <c:v>810</c:v>
                </c:pt>
                <c:pt idx="118">
                  <c:v>900</c:v>
                </c:pt>
                <c:pt idx="119">
                  <c:v>1000</c:v>
                </c:pt>
              </c:numCache>
            </c:numRef>
          </c:cat>
          <c:val>
            <c:numRef>
              <c:f>'AP Scores'!$X$2:$X$121</c:f>
              <c:numCache>
                <c:formatCode>General</c:formatCode>
                <c:ptCount val="1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extLst>
            <c:ext xmlns:c16="http://schemas.microsoft.com/office/drawing/2014/chart" uri="{C3380CC4-5D6E-409C-BE32-E72D297353CC}">
              <c16:uniqueId val="{00000000-77A9-4902-B648-DF9491E0CF6C}"/>
            </c:ext>
          </c:extLst>
        </c:ser>
        <c:ser>
          <c:idx val="2"/>
          <c:order val="1"/>
          <c:tx>
            <c:strRef>
              <c:f>'AP Scores'!$Y$1</c:f>
              <c:strCache>
                <c:ptCount val="1"/>
                <c:pt idx="0">
                  <c:v>Med</c:v>
                </c:pt>
              </c:strCache>
            </c:strRef>
          </c:tx>
          <c:spPr>
            <a:solidFill>
              <a:srgbClr val="FFFF00"/>
            </a:solidFill>
            <a:ln>
              <a:noFill/>
            </a:ln>
            <a:effectLst/>
          </c:spPr>
          <c:invertIfNegative val="0"/>
          <c:cat>
            <c:numRef>
              <c:f>'AP Scores'!$T$2:$T$121</c:f>
              <c:numCache>
                <c:formatCode>General</c:formatCode>
                <c:ptCount val="120"/>
                <c:pt idx="0">
                  <c:v>1</c:v>
                </c:pt>
                <c:pt idx="1">
                  <c:v>2</c:v>
                </c:pt>
                <c:pt idx="2">
                  <c:v>3</c:v>
                </c:pt>
                <c:pt idx="3">
                  <c:v>4</c:v>
                </c:pt>
                <c:pt idx="4">
                  <c:v>5</c:v>
                </c:pt>
                <c:pt idx="5">
                  <c:v>6</c:v>
                </c:pt>
                <c:pt idx="6">
                  <c:v>7</c:v>
                </c:pt>
                <c:pt idx="7">
                  <c:v>8</c:v>
                </c:pt>
                <c:pt idx="8">
                  <c:v>9</c:v>
                </c:pt>
                <c:pt idx="9">
                  <c:v>10</c:v>
                </c:pt>
                <c:pt idx="10">
                  <c:v>12</c:v>
                </c:pt>
                <c:pt idx="11">
                  <c:v>14</c:v>
                </c:pt>
                <c:pt idx="12">
                  <c:v>15</c:v>
                </c:pt>
                <c:pt idx="13">
                  <c:v>16</c:v>
                </c:pt>
                <c:pt idx="14">
                  <c:v>18</c:v>
                </c:pt>
                <c:pt idx="15">
                  <c:v>20</c:v>
                </c:pt>
                <c:pt idx="16">
                  <c:v>21</c:v>
                </c:pt>
                <c:pt idx="17">
                  <c:v>24</c:v>
                </c:pt>
                <c:pt idx="18">
                  <c:v>25</c:v>
                </c:pt>
                <c:pt idx="19">
                  <c:v>27</c:v>
                </c:pt>
                <c:pt idx="20">
                  <c:v>28</c:v>
                </c:pt>
                <c:pt idx="21">
                  <c:v>30</c:v>
                </c:pt>
                <c:pt idx="22">
                  <c:v>32</c:v>
                </c:pt>
                <c:pt idx="23">
                  <c:v>35</c:v>
                </c:pt>
                <c:pt idx="24">
                  <c:v>36</c:v>
                </c:pt>
                <c:pt idx="25">
                  <c:v>40</c:v>
                </c:pt>
                <c:pt idx="26">
                  <c:v>42</c:v>
                </c:pt>
                <c:pt idx="27">
                  <c:v>45</c:v>
                </c:pt>
                <c:pt idx="28">
                  <c:v>48</c:v>
                </c:pt>
                <c:pt idx="29">
                  <c:v>49</c:v>
                </c:pt>
                <c:pt idx="30">
                  <c:v>50</c:v>
                </c:pt>
                <c:pt idx="31">
                  <c:v>54</c:v>
                </c:pt>
                <c:pt idx="32">
                  <c:v>56</c:v>
                </c:pt>
                <c:pt idx="33">
                  <c:v>60</c:v>
                </c:pt>
                <c:pt idx="34">
                  <c:v>63</c:v>
                </c:pt>
                <c:pt idx="35">
                  <c:v>64</c:v>
                </c:pt>
                <c:pt idx="36">
                  <c:v>70</c:v>
                </c:pt>
                <c:pt idx="37">
                  <c:v>72</c:v>
                </c:pt>
                <c:pt idx="38">
                  <c:v>75</c:v>
                </c:pt>
                <c:pt idx="39">
                  <c:v>80</c:v>
                </c:pt>
                <c:pt idx="40">
                  <c:v>81</c:v>
                </c:pt>
                <c:pt idx="41">
                  <c:v>84</c:v>
                </c:pt>
                <c:pt idx="42">
                  <c:v>90</c:v>
                </c:pt>
                <c:pt idx="43">
                  <c:v>96</c:v>
                </c:pt>
                <c:pt idx="44">
                  <c:v>98</c:v>
                </c:pt>
                <c:pt idx="45">
                  <c:v>100</c:v>
                </c:pt>
                <c:pt idx="46">
                  <c:v>105</c:v>
                </c:pt>
                <c:pt idx="47">
                  <c:v>108</c:v>
                </c:pt>
                <c:pt idx="48">
                  <c:v>112</c:v>
                </c:pt>
                <c:pt idx="49">
                  <c:v>120</c:v>
                </c:pt>
                <c:pt idx="50">
                  <c:v>125</c:v>
                </c:pt>
                <c:pt idx="51">
                  <c:v>126</c:v>
                </c:pt>
                <c:pt idx="52">
                  <c:v>128</c:v>
                </c:pt>
                <c:pt idx="53">
                  <c:v>135</c:v>
                </c:pt>
                <c:pt idx="54">
                  <c:v>140</c:v>
                </c:pt>
                <c:pt idx="55">
                  <c:v>144</c:v>
                </c:pt>
                <c:pt idx="56">
                  <c:v>147</c:v>
                </c:pt>
                <c:pt idx="57">
                  <c:v>150</c:v>
                </c:pt>
                <c:pt idx="58">
                  <c:v>160</c:v>
                </c:pt>
                <c:pt idx="59">
                  <c:v>162</c:v>
                </c:pt>
                <c:pt idx="60">
                  <c:v>168</c:v>
                </c:pt>
                <c:pt idx="61">
                  <c:v>175</c:v>
                </c:pt>
                <c:pt idx="62">
                  <c:v>180</c:v>
                </c:pt>
                <c:pt idx="63">
                  <c:v>189</c:v>
                </c:pt>
                <c:pt idx="64">
                  <c:v>192</c:v>
                </c:pt>
                <c:pt idx="65">
                  <c:v>196</c:v>
                </c:pt>
                <c:pt idx="66">
                  <c:v>200</c:v>
                </c:pt>
                <c:pt idx="67">
                  <c:v>210</c:v>
                </c:pt>
                <c:pt idx="68">
                  <c:v>216</c:v>
                </c:pt>
                <c:pt idx="69">
                  <c:v>224</c:v>
                </c:pt>
                <c:pt idx="70">
                  <c:v>225</c:v>
                </c:pt>
                <c:pt idx="71">
                  <c:v>240</c:v>
                </c:pt>
                <c:pt idx="72">
                  <c:v>243</c:v>
                </c:pt>
                <c:pt idx="73">
                  <c:v>245</c:v>
                </c:pt>
                <c:pt idx="74">
                  <c:v>250</c:v>
                </c:pt>
                <c:pt idx="75">
                  <c:v>252</c:v>
                </c:pt>
                <c:pt idx="76">
                  <c:v>256</c:v>
                </c:pt>
                <c:pt idx="77">
                  <c:v>270</c:v>
                </c:pt>
                <c:pt idx="78">
                  <c:v>280</c:v>
                </c:pt>
                <c:pt idx="79">
                  <c:v>288</c:v>
                </c:pt>
                <c:pt idx="80">
                  <c:v>294</c:v>
                </c:pt>
                <c:pt idx="81">
                  <c:v>300</c:v>
                </c:pt>
                <c:pt idx="82">
                  <c:v>315</c:v>
                </c:pt>
                <c:pt idx="83">
                  <c:v>320</c:v>
                </c:pt>
                <c:pt idx="84">
                  <c:v>324</c:v>
                </c:pt>
                <c:pt idx="85">
                  <c:v>336</c:v>
                </c:pt>
                <c:pt idx="86">
                  <c:v>343</c:v>
                </c:pt>
                <c:pt idx="87">
                  <c:v>350</c:v>
                </c:pt>
                <c:pt idx="88">
                  <c:v>360</c:v>
                </c:pt>
                <c:pt idx="89">
                  <c:v>378</c:v>
                </c:pt>
                <c:pt idx="90">
                  <c:v>384</c:v>
                </c:pt>
                <c:pt idx="91">
                  <c:v>392</c:v>
                </c:pt>
                <c:pt idx="92">
                  <c:v>400</c:v>
                </c:pt>
                <c:pt idx="93">
                  <c:v>405</c:v>
                </c:pt>
                <c:pt idx="94">
                  <c:v>420</c:v>
                </c:pt>
                <c:pt idx="95">
                  <c:v>432</c:v>
                </c:pt>
                <c:pt idx="96">
                  <c:v>441</c:v>
                </c:pt>
                <c:pt idx="97">
                  <c:v>448</c:v>
                </c:pt>
                <c:pt idx="98">
                  <c:v>450</c:v>
                </c:pt>
                <c:pt idx="99">
                  <c:v>480</c:v>
                </c:pt>
                <c:pt idx="100">
                  <c:v>486</c:v>
                </c:pt>
                <c:pt idx="101">
                  <c:v>490</c:v>
                </c:pt>
                <c:pt idx="102">
                  <c:v>500</c:v>
                </c:pt>
                <c:pt idx="103">
                  <c:v>504</c:v>
                </c:pt>
                <c:pt idx="104">
                  <c:v>512</c:v>
                </c:pt>
                <c:pt idx="105">
                  <c:v>540</c:v>
                </c:pt>
                <c:pt idx="106">
                  <c:v>560</c:v>
                </c:pt>
                <c:pt idx="107">
                  <c:v>567</c:v>
                </c:pt>
                <c:pt idx="108">
                  <c:v>576</c:v>
                </c:pt>
                <c:pt idx="109">
                  <c:v>600</c:v>
                </c:pt>
                <c:pt idx="110">
                  <c:v>630</c:v>
                </c:pt>
                <c:pt idx="111">
                  <c:v>640</c:v>
                </c:pt>
                <c:pt idx="112">
                  <c:v>648</c:v>
                </c:pt>
                <c:pt idx="113">
                  <c:v>700</c:v>
                </c:pt>
                <c:pt idx="114">
                  <c:v>720</c:v>
                </c:pt>
                <c:pt idx="115">
                  <c:v>729</c:v>
                </c:pt>
                <c:pt idx="116">
                  <c:v>800</c:v>
                </c:pt>
                <c:pt idx="117">
                  <c:v>810</c:v>
                </c:pt>
                <c:pt idx="118">
                  <c:v>900</c:v>
                </c:pt>
                <c:pt idx="119">
                  <c:v>1000</c:v>
                </c:pt>
              </c:numCache>
            </c:numRef>
          </c:cat>
          <c:val>
            <c:numRef>
              <c:f>'AP Scores'!$Y$2:$Y$121</c:f>
              <c:numCache>
                <c:formatCode>General</c:formatCode>
                <c:ptCount val="1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extLst>
            <c:ext xmlns:c16="http://schemas.microsoft.com/office/drawing/2014/chart" uri="{C3380CC4-5D6E-409C-BE32-E72D297353CC}">
              <c16:uniqueId val="{00000001-77A9-4902-B648-DF9491E0CF6C}"/>
            </c:ext>
          </c:extLst>
        </c:ser>
        <c:ser>
          <c:idx val="3"/>
          <c:order val="2"/>
          <c:tx>
            <c:strRef>
              <c:f>'AP Scores'!$Z$1</c:f>
              <c:strCache>
                <c:ptCount val="1"/>
                <c:pt idx="0">
                  <c:v>High</c:v>
                </c:pt>
              </c:strCache>
            </c:strRef>
          </c:tx>
          <c:spPr>
            <a:solidFill>
              <a:srgbClr val="FF0000"/>
            </a:solidFill>
            <a:ln>
              <a:noFill/>
            </a:ln>
            <a:effectLst/>
          </c:spPr>
          <c:invertIfNegative val="0"/>
          <c:cat>
            <c:numRef>
              <c:f>'AP Scores'!$T$2:$T$121</c:f>
              <c:numCache>
                <c:formatCode>General</c:formatCode>
                <c:ptCount val="120"/>
                <c:pt idx="0">
                  <c:v>1</c:v>
                </c:pt>
                <c:pt idx="1">
                  <c:v>2</c:v>
                </c:pt>
                <c:pt idx="2">
                  <c:v>3</c:v>
                </c:pt>
                <c:pt idx="3">
                  <c:v>4</c:v>
                </c:pt>
                <c:pt idx="4">
                  <c:v>5</c:v>
                </c:pt>
                <c:pt idx="5">
                  <c:v>6</c:v>
                </c:pt>
                <c:pt idx="6">
                  <c:v>7</c:v>
                </c:pt>
                <c:pt idx="7">
                  <c:v>8</c:v>
                </c:pt>
                <c:pt idx="8">
                  <c:v>9</c:v>
                </c:pt>
                <c:pt idx="9">
                  <c:v>10</c:v>
                </c:pt>
                <c:pt idx="10">
                  <c:v>12</c:v>
                </c:pt>
                <c:pt idx="11">
                  <c:v>14</c:v>
                </c:pt>
                <c:pt idx="12">
                  <c:v>15</c:v>
                </c:pt>
                <c:pt idx="13">
                  <c:v>16</c:v>
                </c:pt>
                <c:pt idx="14">
                  <c:v>18</c:v>
                </c:pt>
                <c:pt idx="15">
                  <c:v>20</c:v>
                </c:pt>
                <c:pt idx="16">
                  <c:v>21</c:v>
                </c:pt>
                <c:pt idx="17">
                  <c:v>24</c:v>
                </c:pt>
                <c:pt idx="18">
                  <c:v>25</c:v>
                </c:pt>
                <c:pt idx="19">
                  <c:v>27</c:v>
                </c:pt>
                <c:pt idx="20">
                  <c:v>28</c:v>
                </c:pt>
                <c:pt idx="21">
                  <c:v>30</c:v>
                </c:pt>
                <c:pt idx="22">
                  <c:v>32</c:v>
                </c:pt>
                <c:pt idx="23">
                  <c:v>35</c:v>
                </c:pt>
                <c:pt idx="24">
                  <c:v>36</c:v>
                </c:pt>
                <c:pt idx="25">
                  <c:v>40</c:v>
                </c:pt>
                <c:pt idx="26">
                  <c:v>42</c:v>
                </c:pt>
                <c:pt idx="27">
                  <c:v>45</c:v>
                </c:pt>
                <c:pt idx="28">
                  <c:v>48</c:v>
                </c:pt>
                <c:pt idx="29">
                  <c:v>49</c:v>
                </c:pt>
                <c:pt idx="30">
                  <c:v>50</c:v>
                </c:pt>
                <c:pt idx="31">
                  <c:v>54</c:v>
                </c:pt>
                <c:pt idx="32">
                  <c:v>56</c:v>
                </c:pt>
                <c:pt idx="33">
                  <c:v>60</c:v>
                </c:pt>
                <c:pt idx="34">
                  <c:v>63</c:v>
                </c:pt>
                <c:pt idx="35">
                  <c:v>64</c:v>
                </c:pt>
                <c:pt idx="36">
                  <c:v>70</c:v>
                </c:pt>
                <c:pt idx="37">
                  <c:v>72</c:v>
                </c:pt>
                <c:pt idx="38">
                  <c:v>75</c:v>
                </c:pt>
                <c:pt idx="39">
                  <c:v>80</c:v>
                </c:pt>
                <c:pt idx="40">
                  <c:v>81</c:v>
                </c:pt>
                <c:pt idx="41">
                  <c:v>84</c:v>
                </c:pt>
                <c:pt idx="42">
                  <c:v>90</c:v>
                </c:pt>
                <c:pt idx="43">
                  <c:v>96</c:v>
                </c:pt>
                <c:pt idx="44">
                  <c:v>98</c:v>
                </c:pt>
                <c:pt idx="45">
                  <c:v>100</c:v>
                </c:pt>
                <c:pt idx="46">
                  <c:v>105</c:v>
                </c:pt>
                <c:pt idx="47">
                  <c:v>108</c:v>
                </c:pt>
                <c:pt idx="48">
                  <c:v>112</c:v>
                </c:pt>
                <c:pt idx="49">
                  <c:v>120</c:v>
                </c:pt>
                <c:pt idx="50">
                  <c:v>125</c:v>
                </c:pt>
                <c:pt idx="51">
                  <c:v>126</c:v>
                </c:pt>
                <c:pt idx="52">
                  <c:v>128</c:v>
                </c:pt>
                <c:pt idx="53">
                  <c:v>135</c:v>
                </c:pt>
                <c:pt idx="54">
                  <c:v>140</c:v>
                </c:pt>
                <c:pt idx="55">
                  <c:v>144</c:v>
                </c:pt>
                <c:pt idx="56">
                  <c:v>147</c:v>
                </c:pt>
                <c:pt idx="57">
                  <c:v>150</c:v>
                </c:pt>
                <c:pt idx="58">
                  <c:v>160</c:v>
                </c:pt>
                <c:pt idx="59">
                  <c:v>162</c:v>
                </c:pt>
                <c:pt idx="60">
                  <c:v>168</c:v>
                </c:pt>
                <c:pt idx="61">
                  <c:v>175</c:v>
                </c:pt>
                <c:pt idx="62">
                  <c:v>180</c:v>
                </c:pt>
                <c:pt idx="63">
                  <c:v>189</c:v>
                </c:pt>
                <c:pt idx="64">
                  <c:v>192</c:v>
                </c:pt>
                <c:pt idx="65">
                  <c:v>196</c:v>
                </c:pt>
                <c:pt idx="66">
                  <c:v>200</c:v>
                </c:pt>
                <c:pt idx="67">
                  <c:v>210</c:v>
                </c:pt>
                <c:pt idx="68">
                  <c:v>216</c:v>
                </c:pt>
                <c:pt idx="69">
                  <c:v>224</c:v>
                </c:pt>
                <c:pt idx="70">
                  <c:v>225</c:v>
                </c:pt>
                <c:pt idx="71">
                  <c:v>240</c:v>
                </c:pt>
                <c:pt idx="72">
                  <c:v>243</c:v>
                </c:pt>
                <c:pt idx="73">
                  <c:v>245</c:v>
                </c:pt>
                <c:pt idx="74">
                  <c:v>250</c:v>
                </c:pt>
                <c:pt idx="75">
                  <c:v>252</c:v>
                </c:pt>
                <c:pt idx="76">
                  <c:v>256</c:v>
                </c:pt>
                <c:pt idx="77">
                  <c:v>270</c:v>
                </c:pt>
                <c:pt idx="78">
                  <c:v>280</c:v>
                </c:pt>
                <c:pt idx="79">
                  <c:v>288</c:v>
                </c:pt>
                <c:pt idx="80">
                  <c:v>294</c:v>
                </c:pt>
                <c:pt idx="81">
                  <c:v>300</c:v>
                </c:pt>
                <c:pt idx="82">
                  <c:v>315</c:v>
                </c:pt>
                <c:pt idx="83">
                  <c:v>320</c:v>
                </c:pt>
                <c:pt idx="84">
                  <c:v>324</c:v>
                </c:pt>
                <c:pt idx="85">
                  <c:v>336</c:v>
                </c:pt>
                <c:pt idx="86">
                  <c:v>343</c:v>
                </c:pt>
                <c:pt idx="87">
                  <c:v>350</c:v>
                </c:pt>
                <c:pt idx="88">
                  <c:v>360</c:v>
                </c:pt>
                <c:pt idx="89">
                  <c:v>378</c:v>
                </c:pt>
                <c:pt idx="90">
                  <c:v>384</c:v>
                </c:pt>
                <c:pt idx="91">
                  <c:v>392</c:v>
                </c:pt>
                <c:pt idx="92">
                  <c:v>400</c:v>
                </c:pt>
                <c:pt idx="93">
                  <c:v>405</c:v>
                </c:pt>
                <c:pt idx="94">
                  <c:v>420</c:v>
                </c:pt>
                <c:pt idx="95">
                  <c:v>432</c:v>
                </c:pt>
                <c:pt idx="96">
                  <c:v>441</c:v>
                </c:pt>
                <c:pt idx="97">
                  <c:v>448</c:v>
                </c:pt>
                <c:pt idx="98">
                  <c:v>450</c:v>
                </c:pt>
                <c:pt idx="99">
                  <c:v>480</c:v>
                </c:pt>
                <c:pt idx="100">
                  <c:v>486</c:v>
                </c:pt>
                <c:pt idx="101">
                  <c:v>490</c:v>
                </c:pt>
                <c:pt idx="102">
                  <c:v>500</c:v>
                </c:pt>
                <c:pt idx="103">
                  <c:v>504</c:v>
                </c:pt>
                <c:pt idx="104">
                  <c:v>512</c:v>
                </c:pt>
                <c:pt idx="105">
                  <c:v>540</c:v>
                </c:pt>
                <c:pt idx="106">
                  <c:v>560</c:v>
                </c:pt>
                <c:pt idx="107">
                  <c:v>567</c:v>
                </c:pt>
                <c:pt idx="108">
                  <c:v>576</c:v>
                </c:pt>
                <c:pt idx="109">
                  <c:v>600</c:v>
                </c:pt>
                <c:pt idx="110">
                  <c:v>630</c:v>
                </c:pt>
                <c:pt idx="111">
                  <c:v>640</c:v>
                </c:pt>
                <c:pt idx="112">
                  <c:v>648</c:v>
                </c:pt>
                <c:pt idx="113">
                  <c:v>700</c:v>
                </c:pt>
                <c:pt idx="114">
                  <c:v>720</c:v>
                </c:pt>
                <c:pt idx="115">
                  <c:v>729</c:v>
                </c:pt>
                <c:pt idx="116">
                  <c:v>800</c:v>
                </c:pt>
                <c:pt idx="117">
                  <c:v>810</c:v>
                </c:pt>
                <c:pt idx="118">
                  <c:v>900</c:v>
                </c:pt>
                <c:pt idx="119">
                  <c:v>1000</c:v>
                </c:pt>
              </c:numCache>
            </c:numRef>
          </c:cat>
          <c:val>
            <c:numRef>
              <c:f>'AP Scores'!$Z$2:$Z$121</c:f>
              <c:numCache>
                <c:formatCode>General</c:formatCode>
                <c:ptCount val="1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extLst>
            <c:ext xmlns:c16="http://schemas.microsoft.com/office/drawing/2014/chart" uri="{C3380CC4-5D6E-409C-BE32-E72D297353CC}">
              <c16:uniqueId val="{00000002-77A9-4902-B648-DF9491E0CF6C}"/>
            </c:ext>
          </c:extLst>
        </c:ser>
        <c:dLbls>
          <c:showLegendKey val="0"/>
          <c:showVal val="0"/>
          <c:showCatName val="0"/>
          <c:showSerName val="0"/>
          <c:showPercent val="0"/>
          <c:showBubbleSize val="0"/>
        </c:dLbls>
        <c:gapWidth val="0"/>
        <c:overlap val="100"/>
        <c:axId val="1085926160"/>
        <c:axId val="1085924520"/>
      </c:barChart>
      <c:catAx>
        <c:axId val="1085926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RPN</a:t>
                </a:r>
                <a:r>
                  <a:rPr lang="en-US" baseline="0"/>
                  <a:t> Value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88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085924520"/>
        <c:crosses val="autoZero"/>
        <c:auto val="1"/>
        <c:lblAlgn val="ctr"/>
        <c:lblOffset val="100"/>
        <c:noMultiLvlLbl val="0"/>
      </c:catAx>
      <c:valAx>
        <c:axId val="10859245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59261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11339582</xdr:colOff>
      <xdr:row>27</xdr:row>
      <xdr:rowOff>80575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550"/>
          <a:ext cx="11339582" cy="475735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0</xdr:col>
      <xdr:colOff>0</xdr:colOff>
      <xdr:row>28</xdr:row>
      <xdr:rowOff>0</xdr:rowOff>
    </xdr:from>
    <xdr:to>
      <xdr:col>0</xdr:col>
      <xdr:colOff>10636730</xdr:colOff>
      <xdr:row>57</xdr:row>
      <xdr:rowOff>89751</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5181600"/>
          <a:ext cx="10636730" cy="5338026"/>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0</xdr:col>
      <xdr:colOff>0</xdr:colOff>
      <xdr:row>58</xdr:row>
      <xdr:rowOff>0</xdr:rowOff>
    </xdr:from>
    <xdr:to>
      <xdr:col>0</xdr:col>
      <xdr:colOff>11308445</xdr:colOff>
      <xdr:row>83</xdr:row>
      <xdr:rowOff>162954</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610850"/>
          <a:ext cx="11308445" cy="468732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194310</xdr:colOff>
      <xdr:row>25</xdr:row>
      <xdr:rowOff>95250</xdr:rowOff>
    </xdr:from>
    <xdr:to>
      <xdr:col>18</xdr:col>
      <xdr:colOff>190500</xdr:colOff>
      <xdr:row>47</xdr:row>
      <xdr:rowOff>19050</xdr:rowOff>
    </xdr:to>
    <xdr:graphicFrame macro="">
      <xdr:nvGraphicFramePr>
        <xdr:cNvPr id="2" name="Chart 1">
          <a:extLst>
            <a:ext uri="{FF2B5EF4-FFF2-40B4-BE49-F238E27FC236}">
              <a16:creationId xmlns:a16="http://schemas.microsoft.com/office/drawing/2014/main" id="{0D0C9616-417F-4093-AD67-528BB0BED4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198120</xdr:colOff>
      <xdr:row>1</xdr:row>
      <xdr:rowOff>137160</xdr:rowOff>
    </xdr:from>
    <xdr:to>
      <xdr:col>18</xdr:col>
      <xdr:colOff>194310</xdr:colOff>
      <xdr:row>23</xdr:row>
      <xdr:rowOff>60960</xdr:rowOff>
    </xdr:to>
    <xdr:graphicFrame macro="">
      <xdr:nvGraphicFramePr>
        <xdr:cNvPr id="3" name="Chart 2">
          <a:extLst>
            <a:ext uri="{FF2B5EF4-FFF2-40B4-BE49-F238E27FC236}">
              <a16:creationId xmlns:a16="http://schemas.microsoft.com/office/drawing/2014/main" id="{03C3B429-BA7C-4844-B5F6-A9D18BA7AE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utc.com/Users/pw53453/Desktop/Copy%20of%20ppap_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rbroyal.com/CINDY/MAINTEN/NEWPRV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public\PRI\PRI%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PPAP\PPAP%20Forms\QC-0990.28,%20PPAP%20Objective%20Evidence%20Package,%20July%2013,%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utc.com/Data/D_Drive/DATA/1%20PPAP/PPAP%20EVIDENCE%20PACKAGE%20REFORMATED/UPPAP%20--%20Evidence%20package%20UNDER%20REVISION%2026%20Nov%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utc.com/Documents%20and%20Settings/m305394/My%20Documents/desktoparchive/FMEA/ProCert%20Template%20Rev%20B.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sqsandiego.org/windows/TEMP/Master%20Control%20Plan%20and%20FME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nosnf01\pwdata\Documents%20and%20Settings\fnec150\Local%20Settings\Temporary%20Internet%20Files\OLK1C7\Process%20Review.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E10124802\AppData\Local\Microsoft\Windows\INetCache\Content.Outlook\NBKM3IDP\MRL_SW_PFMEA_Rev18.xlsx" TargetMode="External"/><Relationship Id="rId1" Type="http://schemas.openxmlformats.org/officeDocument/2006/relationships/externalLinkPath" Target="file:///C:\Users\E10124802\AppData\Local\Microsoft\Windows\INetCache\Content.Outlook\NBKM3IDP\MRL_SW_PFMEA_Rev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 of Revisions"/>
      <sheetName val="A - Input Sheet"/>
      <sheetName val="B - Cover &amp; index"/>
      <sheetName val="1 - Drawing"/>
      <sheetName val="2 - SPD"/>
      <sheetName val="3 - PO"/>
      <sheetName val="4 - DFMEA"/>
      <sheetName val="5 - Process Flow"/>
      <sheetName val="Sévérité"/>
      <sheetName val="OCC"/>
      <sheetName val="Detect"/>
      <sheetName val="6 - PFMEA"/>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11 - ESA"/>
      <sheetName val="12 - Dimensional Report"/>
      <sheetName val="13 - PVT"/>
      <sheetName val="14 - Spec. process &amp; NDT"/>
      <sheetName val="15 - Matl Cert"/>
      <sheetName val="16 - Raw Mat. approval"/>
      <sheetName val="17 - Part Marking"/>
      <sheetName val="18 - Packaging"/>
      <sheetName val="19 - Form 1"/>
      <sheetName val="App. 1 - UPPAP Change Form 2"/>
      <sheetName val="App. 2 - Capability Calculator"/>
      <sheetName val="App. 3 - Gage RR Short Form"/>
      <sheetName val="App. 4 - Short Form Two Rep"/>
      <sheetName val="App. 5 - Gage RR Long Form"/>
      <sheetName val="App. 6 - Gage Attribute Instr."/>
      <sheetName val="App. 7 - Gage Attribute Form"/>
      <sheetName val="App. 8 - FMEA Risk Tables"/>
      <sheetName val="Sheet1"/>
      <sheetName val="Linked I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9">
          <cell r="E9" t="str">
            <v/>
          </cell>
        </row>
        <row r="35">
          <cell r="C35" t="str">
            <v/>
          </cell>
        </row>
        <row r="36">
          <cell r="C36" t="str">
            <v/>
          </cell>
          <cell r="F36" t="str">
            <v/>
          </cell>
        </row>
        <row r="46">
          <cell r="D46" t="str">
            <v/>
          </cell>
          <cell r="E46" t="str">
            <v/>
          </cell>
          <cell r="F46" t="str">
            <v/>
          </cell>
          <cell r="G46" t="str">
            <v/>
          </cell>
          <cell r="H46" t="str">
            <v/>
          </cell>
          <cell r="I46" t="str">
            <v/>
          </cell>
          <cell r="J46" t="str">
            <v/>
          </cell>
          <cell r="K46" t="str">
            <v/>
          </cell>
          <cell r="L46" t="str">
            <v/>
          </cell>
          <cell r="M46" t="str">
            <v/>
          </cell>
        </row>
        <row r="48">
          <cell r="J48" t="str">
            <v/>
          </cell>
        </row>
        <row r="49">
          <cell r="D49" t="str">
            <v/>
          </cell>
          <cell r="E49" t="str">
            <v/>
          </cell>
          <cell r="F49" t="str">
            <v/>
          </cell>
          <cell r="G49" t="str">
            <v/>
          </cell>
          <cell r="H49" t="str">
            <v/>
          </cell>
          <cell r="I49" t="str">
            <v/>
          </cell>
          <cell r="J49" t="str">
            <v/>
          </cell>
          <cell r="K49" t="str">
            <v/>
          </cell>
          <cell r="L49" t="str">
            <v/>
          </cell>
          <cell r="M49" t="str">
            <v/>
          </cell>
        </row>
        <row r="52">
          <cell r="D52" t="e">
            <v>#VALUE!</v>
          </cell>
          <cell r="E52" t="e">
            <v>#VALUE!</v>
          </cell>
          <cell r="F52" t="e">
            <v>#VALUE!</v>
          </cell>
          <cell r="G52" t="e">
            <v>#VALUE!</v>
          </cell>
          <cell r="H52" t="e">
            <v>#VALUE!</v>
          </cell>
          <cell r="I52" t="e">
            <v>#VALUE!</v>
          </cell>
          <cell r="J52" t="e">
            <v>#VALUE!</v>
          </cell>
          <cell r="K52" t="e">
            <v>#VALUE!</v>
          </cell>
          <cell r="L52" t="e">
            <v>#VALUE!</v>
          </cell>
          <cell r="M52" t="e">
            <v>#VALUE!</v>
          </cell>
        </row>
        <row r="57">
          <cell r="G57">
            <v>3.2679999999999998</v>
          </cell>
          <cell r="H57">
            <v>1.1279999999999999</v>
          </cell>
          <cell r="I57">
            <v>1.41</v>
          </cell>
        </row>
        <row r="58">
          <cell r="G58">
            <v>2.5739999999999998</v>
          </cell>
          <cell r="H58">
            <v>1.6930000000000001</v>
          </cell>
          <cell r="I58">
            <v>1.9079999999999999</v>
          </cell>
        </row>
        <row r="97">
          <cell r="C97" t="str">
            <v/>
          </cell>
          <cell r="D97" t="str">
            <v/>
          </cell>
          <cell r="E97" t="str">
            <v/>
          </cell>
          <cell r="G97" t="str">
            <v/>
          </cell>
          <cell r="H97" t="str">
            <v/>
          </cell>
          <cell r="I97" t="str">
            <v/>
          </cell>
          <cell r="K97" t="str">
            <v/>
          </cell>
          <cell r="L97" t="str">
            <v/>
          </cell>
          <cell r="M97" t="str">
            <v/>
          </cell>
        </row>
        <row r="98">
          <cell r="C98" t="str">
            <v/>
          </cell>
          <cell r="D98" t="str">
            <v/>
          </cell>
          <cell r="E98" t="str">
            <v/>
          </cell>
          <cell r="G98" t="str">
            <v/>
          </cell>
          <cell r="H98" t="str">
            <v/>
          </cell>
          <cell r="I98" t="str">
            <v/>
          </cell>
          <cell r="K98" t="str">
            <v/>
          </cell>
          <cell r="L98" t="str">
            <v/>
          </cell>
          <cell r="M98" t="str">
            <v/>
          </cell>
        </row>
        <row r="99">
          <cell r="C99" t="str">
            <v/>
          </cell>
          <cell r="D99" t="str">
            <v/>
          </cell>
          <cell r="E99" t="str">
            <v/>
          </cell>
          <cell r="G99" t="str">
            <v/>
          </cell>
          <cell r="H99" t="str">
            <v/>
          </cell>
          <cell r="I99" t="str">
            <v/>
          </cell>
          <cell r="K99" t="str">
            <v/>
          </cell>
          <cell r="L99" t="str">
            <v/>
          </cell>
          <cell r="M99" t="str">
            <v/>
          </cell>
        </row>
        <row r="100">
          <cell r="C100" t="str">
            <v/>
          </cell>
          <cell r="D100" t="str">
            <v/>
          </cell>
          <cell r="E100" t="str">
            <v/>
          </cell>
          <cell r="G100" t="str">
            <v/>
          </cell>
          <cell r="H100" t="str">
            <v/>
          </cell>
          <cell r="I100" t="str">
            <v/>
          </cell>
          <cell r="K100" t="str">
            <v/>
          </cell>
          <cell r="L100" t="str">
            <v/>
          </cell>
          <cell r="M100" t="str">
            <v/>
          </cell>
        </row>
        <row r="101">
          <cell r="C101" t="str">
            <v/>
          </cell>
          <cell r="D101" t="str">
            <v/>
          </cell>
          <cell r="E101" t="str">
            <v/>
          </cell>
          <cell r="G101" t="str">
            <v/>
          </cell>
          <cell r="H101" t="str">
            <v/>
          </cell>
          <cell r="I101" t="str">
            <v/>
          </cell>
          <cell r="K101" t="str">
            <v/>
          </cell>
          <cell r="L101" t="str">
            <v/>
          </cell>
          <cell r="M101" t="str">
            <v/>
          </cell>
        </row>
        <row r="102">
          <cell r="C102" t="str">
            <v/>
          </cell>
          <cell r="D102" t="str">
            <v/>
          </cell>
          <cell r="E102" t="str">
            <v/>
          </cell>
          <cell r="G102" t="str">
            <v/>
          </cell>
          <cell r="H102" t="str">
            <v/>
          </cell>
          <cell r="I102" t="str">
            <v/>
          </cell>
          <cell r="K102" t="str">
            <v/>
          </cell>
          <cell r="L102" t="str">
            <v/>
          </cell>
          <cell r="M102" t="str">
            <v/>
          </cell>
        </row>
        <row r="103">
          <cell r="C103" t="str">
            <v/>
          </cell>
          <cell r="D103" t="str">
            <v/>
          </cell>
          <cell r="E103" t="str">
            <v/>
          </cell>
          <cell r="G103" t="str">
            <v/>
          </cell>
          <cell r="H103" t="str">
            <v/>
          </cell>
          <cell r="I103" t="str">
            <v/>
          </cell>
          <cell r="K103" t="str">
            <v/>
          </cell>
          <cell r="L103" t="str">
            <v/>
          </cell>
          <cell r="M103" t="str">
            <v/>
          </cell>
        </row>
        <row r="104">
          <cell r="C104" t="str">
            <v/>
          </cell>
          <cell r="D104" t="str">
            <v/>
          </cell>
          <cell r="E104" t="str">
            <v/>
          </cell>
          <cell r="G104" t="str">
            <v/>
          </cell>
          <cell r="H104" t="str">
            <v/>
          </cell>
          <cell r="I104" t="str">
            <v/>
          </cell>
          <cell r="K104" t="str">
            <v/>
          </cell>
          <cell r="L104" t="str">
            <v/>
          </cell>
          <cell r="M104" t="str">
            <v/>
          </cell>
        </row>
        <row r="105">
          <cell r="C105" t="str">
            <v/>
          </cell>
          <cell r="D105" t="str">
            <v/>
          </cell>
          <cell r="E105" t="str">
            <v/>
          </cell>
          <cell r="G105" t="str">
            <v/>
          </cell>
          <cell r="H105" t="str">
            <v/>
          </cell>
          <cell r="I105" t="str">
            <v/>
          </cell>
          <cell r="K105" t="str">
            <v/>
          </cell>
          <cell r="L105" t="str">
            <v/>
          </cell>
          <cell r="M105" t="str">
            <v/>
          </cell>
        </row>
        <row r="106">
          <cell r="C106" t="str">
            <v/>
          </cell>
          <cell r="D106" t="str">
            <v/>
          </cell>
          <cell r="E106" t="str">
            <v/>
          </cell>
          <cell r="G106" t="str">
            <v/>
          </cell>
          <cell r="H106" t="str">
            <v/>
          </cell>
          <cell r="I106" t="str">
            <v/>
          </cell>
          <cell r="K106" t="str">
            <v/>
          </cell>
          <cell r="L106" t="str">
            <v/>
          </cell>
          <cell r="M106" t="str">
            <v/>
          </cell>
        </row>
      </sheetData>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PRVNT"/>
    </sheetNames>
    <definedNames>
      <definedName name="[Cluster Main].Quit"/>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MOS"/>
      <sheetName val="Tooling"/>
      <sheetName val="Gauging"/>
      <sheetName val="KPC-M"/>
      <sheetName val="Mfg equipment_TPM"/>
      <sheetName val="Action follow up"/>
    </sheetNames>
    <sheetDataSet>
      <sheetData sheetId="0"/>
      <sheetData sheetId="1">
        <row r="18">
          <cell r="L18">
            <v>5</v>
          </cell>
          <cell r="M18">
            <v>10</v>
          </cell>
          <cell r="N18">
            <v>50</v>
          </cell>
        </row>
        <row r="19">
          <cell r="L19" t="str">
            <v>Y</v>
          </cell>
          <cell r="M19">
            <v>206</v>
          </cell>
          <cell r="N19">
            <v>330</v>
          </cell>
          <cell r="O19">
            <v>0.62424242424242427</v>
          </cell>
        </row>
      </sheetData>
      <sheetData sheetId="2">
        <row r="16">
          <cell r="L16" t="str">
            <v>X</v>
          </cell>
          <cell r="M16">
            <v>136</v>
          </cell>
          <cell r="N16">
            <v>350</v>
          </cell>
          <cell r="O16">
            <v>0.38857142857142857</v>
          </cell>
        </row>
        <row r="17">
          <cell r="L17" t="str">
            <v>Y</v>
          </cell>
          <cell r="M17">
            <v>136</v>
          </cell>
          <cell r="N17">
            <v>350</v>
          </cell>
          <cell r="O17">
            <v>0.38857142857142857</v>
          </cell>
        </row>
      </sheetData>
      <sheetData sheetId="3">
        <row r="15">
          <cell r="L15" t="str">
            <v>X</v>
          </cell>
          <cell r="M15">
            <v>188</v>
          </cell>
          <cell r="N15">
            <v>310</v>
          </cell>
          <cell r="O15">
            <v>0.6064516129032258</v>
          </cell>
        </row>
        <row r="16">
          <cell r="L16" t="str">
            <v>Y</v>
          </cell>
          <cell r="M16">
            <v>188</v>
          </cell>
          <cell r="N16">
            <v>310</v>
          </cell>
          <cell r="O16">
            <v>0.6064516129032258</v>
          </cell>
        </row>
      </sheetData>
      <sheetData sheetId="4">
        <row r="12">
          <cell r="L12" t="str">
            <v>X</v>
          </cell>
          <cell r="M12">
            <v>63</v>
          </cell>
          <cell r="N12">
            <v>225</v>
          </cell>
          <cell r="O12">
            <v>0.28000000000000003</v>
          </cell>
        </row>
        <row r="13">
          <cell r="L13" t="str">
            <v>Y</v>
          </cell>
          <cell r="M13">
            <v>63</v>
          </cell>
          <cell r="N13">
            <v>225</v>
          </cell>
          <cell r="O13">
            <v>0.28000000000000003</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ge"/>
      <sheetName val="A - Input Sheet"/>
      <sheetName val="B - Cover &amp; index"/>
      <sheetName val="1 - Drawing"/>
      <sheetName val="2 - SPD"/>
      <sheetName val="3 - PO"/>
      <sheetName val="4 - DFMEA"/>
      <sheetName val="5 - Process Flow"/>
      <sheetName val="6 - PFMEA Master"/>
      <sheetName val="Sévérité"/>
      <sheetName val="OCC"/>
      <sheetName val="Detect"/>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11 - ESA"/>
      <sheetName val="12 - Dimensional Report"/>
      <sheetName val="13 - PVT"/>
      <sheetName val="14 - Spec. Process &amp; NDT"/>
      <sheetName val="15 - Matl Cert"/>
      <sheetName val="16 - Raw Mat. approval"/>
      <sheetName val="17 - Part Marking"/>
      <sheetName val="18 - Packaging"/>
      <sheetName val="19 - Review &amp; Sign Off (Form 1)"/>
      <sheetName val="App. 1 - UPPAP Change Form 2"/>
      <sheetName val="App. 2 - Gage RR Short Form"/>
      <sheetName val="APP. 3 - Gage RR Long Form"/>
      <sheetName val="App. 4 - Gage RR Attribute Form"/>
      <sheetName val="App. 5 - Capability Calcul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9">
          <cell r="E9" t="str">
            <v/>
          </cell>
        </row>
        <row r="97">
          <cell r="I97" t="str">
            <v/>
          </cell>
        </row>
        <row r="98">
          <cell r="I98" t="str">
            <v/>
          </cell>
        </row>
        <row r="99">
          <cell r="I99" t="str">
            <v/>
          </cell>
        </row>
        <row r="100">
          <cell r="I100" t="str">
            <v/>
          </cell>
        </row>
        <row r="101">
          <cell r="I101" t="str">
            <v/>
          </cell>
        </row>
        <row r="102">
          <cell r="I102" t="str">
            <v/>
          </cell>
        </row>
        <row r="103">
          <cell r="I103" t="str">
            <v/>
          </cell>
        </row>
        <row r="104">
          <cell r="I104" t="str">
            <v/>
          </cell>
        </row>
        <row r="105">
          <cell r="I105" t="str">
            <v/>
          </cell>
        </row>
        <row r="106">
          <cell r="I106" t="str">
            <v/>
          </cell>
        </row>
      </sheetData>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 Input Sheet"/>
      <sheetName val="B - Cover &amp; index"/>
      <sheetName val="1 - Drawing"/>
      <sheetName val="2 - SPD-SMD-SI Sheets"/>
      <sheetName val="3 - PO"/>
      <sheetName val="4 - DFMEA"/>
      <sheetName val="5 - Process Flow"/>
      <sheetName val="6 - PFMEA Master"/>
      <sheetName val="Sévérité"/>
      <sheetName val="OCC"/>
      <sheetName val="Detect"/>
      <sheetName val="7 - Process Control Plan"/>
      <sheetName val="8 - PRS"/>
      <sheetName val="9 - Initial Process Studies"/>
      <sheetName val="10 - MSA"/>
      <sheetName val="Corr Instr."/>
      <sheetName val="Correlation"/>
      <sheetName val="R &amp; R Instr."/>
      <sheetName val="Gauge R_R"/>
      <sheetName val="Correc_Action"/>
      <sheetName val="Range"/>
      <sheetName val="DATA"/>
      <sheetName val="CMM instruction R_R"/>
      <sheetName val="CMM True Position"/>
      <sheetName val="CMM 1 Sided Tolerance"/>
      <sheetName val="CMM 2 Sided Tolerance"/>
      <sheetName val="R&amp;R"/>
      <sheetName val="11 - ESA"/>
      <sheetName val="12 - Dimensional Report"/>
      <sheetName val="13 - PVT"/>
      <sheetName val="14 - Spec. process &amp; NDT"/>
      <sheetName val="15 - Matl Cert"/>
      <sheetName val="16 - Raw Mat. approval"/>
      <sheetName val="17 - Part Marking"/>
      <sheetName val="18 - Packaging"/>
      <sheetName val="19 - Form 1"/>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3">
          <cell r="S53" t="str">
            <v>Short study (2 operators X 3 rounds X 5 parts)</v>
          </cell>
        </row>
        <row r="54">
          <cell r="S54" t="str">
            <v>Long study  (3 operators X 3 rounds X 10 parts)</v>
          </cell>
        </row>
        <row r="55">
          <cell r="S55" t="str">
            <v>CMM program no fixture no clamping (1 operator X 1 part X 10 times</v>
          </cell>
        </row>
        <row r="56">
          <cell r="S56" t="str">
            <v>CMM program with fixture/clamping (2 operators X 1 part X 10 times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8">
          <cell r="B18" t="str">
            <v>KPC-D</v>
          </cell>
        </row>
        <row r="19">
          <cell r="B19" t="str">
            <v>KPC-M</v>
          </cell>
        </row>
      </sheetData>
      <sheetData sheetId="37" refreshError="1"/>
      <sheetData sheetId="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book Revision Record"/>
      <sheetName val="Cover"/>
      <sheetName val="Milestone 1 - Define Process"/>
      <sheetName val="M1 - Eng KPC &amp; KPC-M Select"/>
      <sheetName val="M1 - Process List"/>
      <sheetName val="M1 - Impact Maturity Ch"/>
      <sheetName val="M1 - CTQ Prcss Selection"/>
      <sheetName val="M1 - Prcss Reviews"/>
      <sheetName val="M1 - Form Team"/>
      <sheetName val="M1 - R &amp; A"/>
      <sheetName val="Milestone 2 - Ch. Prcss"/>
      <sheetName val="M2 - Process Flow Map"/>
      <sheetName val="M2 - SIPOC"/>
      <sheetName val="M2 - PFMEA"/>
      <sheetName val="M2 - Attribute Gage St."/>
      <sheetName val="M2 - Destructive GageR&amp;R"/>
      <sheetName val="M2 - GageR&amp;R"/>
      <sheetName val="MII - R &amp; A"/>
      <sheetName val="Milestone 3 - Optimize Process"/>
      <sheetName val="M3 - Action Item List"/>
      <sheetName val="M3 - DPM Calculation"/>
      <sheetName val="M3 - Cpk Calculation"/>
      <sheetName val="MSIII - R &amp; A "/>
      <sheetName val="Milestone 4 - Certify Process"/>
      <sheetName val="M4 - Control Plan"/>
      <sheetName val="MSIV - R &amp; A "/>
      <sheetName val="M4 - Certify Process"/>
    </sheetNames>
    <sheetDataSet>
      <sheetData sheetId="0"/>
      <sheetData sheetId="1"/>
      <sheetData sheetId="2"/>
      <sheetData sheetId="3"/>
      <sheetData sheetId="4">
        <row r="6">
          <cell r="AM6" t="str">
            <v>H</v>
          </cell>
        </row>
        <row r="7">
          <cell r="AM7" t="str">
            <v>M</v>
          </cell>
        </row>
        <row r="8">
          <cell r="AM8" t="str">
            <v>L</v>
          </cell>
        </row>
        <row r="9">
          <cell r="AM9" t="str">
            <v>-</v>
          </cell>
        </row>
      </sheetData>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Common Info Page"/>
      <sheetName val=" Control Plan"/>
      <sheetName val="fmea"/>
      <sheetName val="Process Flow "/>
      <sheetName val="Warrant"/>
    </sheetNames>
    <sheetDataSet>
      <sheetData sheetId="0">
        <row r="1">
          <cell r="A1" t="str">
            <v>Customer:</v>
          </cell>
          <cell r="B1" t="str">
            <v>Cust. Name</v>
          </cell>
        </row>
        <row r="3">
          <cell r="A3" t="str">
            <v>Customer Part Number:</v>
          </cell>
          <cell r="B3" t="str">
            <v>Cust. Part #</v>
          </cell>
        </row>
        <row r="5">
          <cell r="A5" t="str">
            <v>DJ Part Number:</v>
          </cell>
          <cell r="B5" t="str">
            <v>DJ Part #</v>
          </cell>
        </row>
        <row r="7">
          <cell r="A7" t="str">
            <v>Part Name:</v>
          </cell>
          <cell r="B7" t="str">
            <v>part name</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all Status"/>
      <sheetName val="Reason on Hold"/>
      <sheetName val="Total Verified Findings"/>
      <sheetName val="Chart-Risk Factor-# of Findings"/>
      <sheetName val="Chart - Total Risk Pareto"/>
      <sheetName val="FMEA"/>
      <sheetName val="Definitions"/>
    </sheetNames>
    <sheetDataSet>
      <sheetData sheetId="0"/>
      <sheetData sheetId="1"/>
      <sheetData sheetId="2">
        <row r="7">
          <cell r="AD7" t="str">
            <v>Rec Insp</v>
          </cell>
        </row>
        <row r="8">
          <cell r="AD8" t="str">
            <v>Prelim Insp</v>
          </cell>
        </row>
        <row r="9">
          <cell r="AD9" t="str">
            <v>Clean-Chem</v>
          </cell>
        </row>
        <row r="10">
          <cell r="AD10" t="str">
            <v>Clean-Blast</v>
          </cell>
        </row>
        <row r="11">
          <cell r="AD11" t="str">
            <v>Strip</v>
          </cell>
        </row>
        <row r="12">
          <cell r="AD12" t="str">
            <v>NDT</v>
          </cell>
        </row>
        <row r="13">
          <cell r="AD13" t="str">
            <v>Grind</v>
          </cell>
        </row>
        <row r="14">
          <cell r="AD14" t="str">
            <v>Machine</v>
          </cell>
        </row>
        <row r="15">
          <cell r="AD15" t="str">
            <v>InProc Insp</v>
          </cell>
        </row>
        <row r="16">
          <cell r="AD16" t="str">
            <v>Blend</v>
          </cell>
        </row>
        <row r="17">
          <cell r="AD17" t="str">
            <v>Polish</v>
          </cell>
        </row>
        <row r="18">
          <cell r="AD18" t="str">
            <v>Plasma</v>
          </cell>
        </row>
        <row r="19">
          <cell r="AD19" t="str">
            <v>Coat</v>
          </cell>
        </row>
        <row r="20">
          <cell r="AD20" t="str">
            <v>Weld</v>
          </cell>
        </row>
        <row r="21">
          <cell r="AD21" t="str">
            <v>Test</v>
          </cell>
        </row>
        <row r="22">
          <cell r="AD22" t="str">
            <v>Heat Treat</v>
          </cell>
        </row>
        <row r="23">
          <cell r="AD23" t="str">
            <v>Assy</v>
          </cell>
        </row>
        <row r="24">
          <cell r="AD24" t="str">
            <v>Dis-Assy</v>
          </cell>
        </row>
        <row r="25">
          <cell r="AD25" t="str">
            <v>Shotpeen</v>
          </cell>
        </row>
        <row r="26">
          <cell r="AD26" t="str">
            <v>Plate</v>
          </cell>
        </row>
        <row r="27">
          <cell r="AD27" t="str">
            <v>Final Insp</v>
          </cell>
        </row>
        <row r="28">
          <cell r="AD28" t="str">
            <v>Shipping</v>
          </cell>
        </row>
      </sheetData>
      <sheetData sheetId="3" refreshError="1"/>
      <sheetData sheetId="4" refreshError="1"/>
      <sheetData sheetId="5">
        <row r="5">
          <cell r="B5">
            <v>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Marking"/>
      <sheetName val="0. Header"/>
      <sheetName val="1. Instructions &amp; KPOs"/>
      <sheetName val="2.0 CM"/>
      <sheetName val="2.1 PFD"/>
      <sheetName val="2.2 PFMEA"/>
      <sheetName val="2.2.1 PFMEA Scoring"/>
      <sheetName val="2.3 Control Plan"/>
      <sheetName val="PFMEA Requirements Table"/>
      <sheetName val="4. Evaluation Checklist"/>
      <sheetName val="5.1 Risk Matrix"/>
      <sheetName val="5.2 Risk Summary"/>
      <sheetName val="AP Scores"/>
      <sheetName val="Revision History"/>
      <sheetName val="Linked Items"/>
    </sheetNames>
    <sheetDataSet>
      <sheetData sheetId="0"/>
      <sheetData sheetId="1"/>
      <sheetData sheetId="2"/>
      <sheetData sheetId="3"/>
      <sheetData sheetId="4"/>
      <sheetData sheetId="5">
        <row r="14">
          <cell r="AG14">
            <v>0</v>
          </cell>
        </row>
        <row r="15">
          <cell r="AG15">
            <v>0</v>
          </cell>
        </row>
        <row r="16">
          <cell r="AG16">
            <v>0</v>
          </cell>
        </row>
        <row r="17">
          <cell r="AG17">
            <v>0</v>
          </cell>
        </row>
        <row r="18">
          <cell r="AG18">
            <v>0</v>
          </cell>
        </row>
        <row r="19">
          <cell r="AG19">
            <v>0</v>
          </cell>
        </row>
        <row r="20">
          <cell r="AG20">
            <v>0</v>
          </cell>
        </row>
        <row r="21">
          <cell r="AG21">
            <v>0</v>
          </cell>
        </row>
        <row r="22">
          <cell r="AG22">
            <v>0</v>
          </cell>
        </row>
        <row r="23">
          <cell r="AG23">
            <v>0</v>
          </cell>
        </row>
        <row r="24">
          <cell r="AG24">
            <v>0</v>
          </cell>
        </row>
        <row r="25">
          <cell r="AG25">
            <v>0</v>
          </cell>
        </row>
        <row r="26">
          <cell r="AG26">
            <v>0</v>
          </cell>
        </row>
        <row r="27">
          <cell r="AG27">
            <v>0</v>
          </cell>
        </row>
        <row r="28">
          <cell r="AG28">
            <v>0</v>
          </cell>
        </row>
        <row r="29">
          <cell r="AG29">
            <v>0</v>
          </cell>
        </row>
        <row r="30">
          <cell r="AG30">
            <v>0</v>
          </cell>
        </row>
        <row r="31">
          <cell r="AG31">
            <v>0</v>
          </cell>
        </row>
        <row r="32">
          <cell r="AG32">
            <v>0</v>
          </cell>
        </row>
        <row r="33">
          <cell r="AG33">
            <v>0</v>
          </cell>
        </row>
        <row r="34">
          <cell r="AG34">
            <v>0</v>
          </cell>
        </row>
        <row r="35">
          <cell r="AG35">
            <v>0</v>
          </cell>
        </row>
        <row r="36">
          <cell r="AG36">
            <v>0</v>
          </cell>
        </row>
        <row r="37">
          <cell r="AG37">
            <v>0</v>
          </cell>
        </row>
        <row r="38">
          <cell r="AG38">
            <v>0</v>
          </cell>
        </row>
        <row r="39">
          <cell r="AG39">
            <v>0</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row r="52">
          <cell r="AG52">
            <v>0</v>
          </cell>
        </row>
        <row r="53">
          <cell r="AG53">
            <v>0</v>
          </cell>
        </row>
        <row r="54">
          <cell r="AG54">
            <v>0</v>
          </cell>
        </row>
        <row r="55">
          <cell r="AG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row r="68">
          <cell r="AG68">
            <v>0</v>
          </cell>
        </row>
        <row r="69">
          <cell r="AG69">
            <v>0</v>
          </cell>
        </row>
        <row r="70">
          <cell r="AG70">
            <v>0</v>
          </cell>
        </row>
        <row r="71">
          <cell r="AG71">
            <v>0</v>
          </cell>
        </row>
        <row r="72">
          <cell r="AG72">
            <v>0</v>
          </cell>
        </row>
        <row r="73">
          <cell r="AG73">
            <v>0</v>
          </cell>
        </row>
        <row r="74">
          <cell r="AG74">
            <v>0</v>
          </cell>
        </row>
        <row r="75">
          <cell r="AG75">
            <v>0</v>
          </cell>
        </row>
        <row r="76">
          <cell r="AG76">
            <v>0</v>
          </cell>
        </row>
        <row r="77">
          <cell r="AG77">
            <v>0</v>
          </cell>
        </row>
        <row r="78">
          <cell r="AG78">
            <v>0</v>
          </cell>
        </row>
        <row r="79">
          <cell r="AG79">
            <v>0</v>
          </cell>
        </row>
        <row r="80">
          <cell r="AG80">
            <v>0</v>
          </cell>
        </row>
        <row r="81">
          <cell r="AG81">
            <v>0</v>
          </cell>
        </row>
        <row r="82">
          <cell r="AG82">
            <v>0</v>
          </cell>
        </row>
        <row r="83">
          <cell r="AG83">
            <v>0</v>
          </cell>
        </row>
        <row r="84">
          <cell r="AG84">
            <v>0</v>
          </cell>
        </row>
        <row r="85">
          <cell r="AG85">
            <v>0</v>
          </cell>
        </row>
        <row r="86">
          <cell r="AG86">
            <v>0</v>
          </cell>
        </row>
        <row r="87">
          <cell r="AG87">
            <v>0</v>
          </cell>
        </row>
        <row r="88">
          <cell r="AG88">
            <v>0</v>
          </cell>
        </row>
        <row r="89">
          <cell r="AG89">
            <v>0</v>
          </cell>
        </row>
        <row r="90">
          <cell r="AG90">
            <v>0</v>
          </cell>
        </row>
        <row r="91">
          <cell r="AG91">
            <v>0</v>
          </cell>
        </row>
        <row r="92">
          <cell r="AG92">
            <v>0</v>
          </cell>
        </row>
        <row r="93">
          <cell r="AG93">
            <v>0</v>
          </cell>
        </row>
        <row r="94">
          <cell r="AG94">
            <v>0</v>
          </cell>
        </row>
        <row r="95">
          <cell r="AG95">
            <v>0</v>
          </cell>
        </row>
        <row r="96">
          <cell r="AG96">
            <v>0</v>
          </cell>
        </row>
        <row r="97">
          <cell r="AG97">
            <v>0</v>
          </cell>
        </row>
        <row r="98">
          <cell r="AG98">
            <v>0</v>
          </cell>
        </row>
        <row r="99">
          <cell r="AG99">
            <v>0</v>
          </cell>
        </row>
        <row r="100">
          <cell r="AG100">
            <v>0</v>
          </cell>
        </row>
        <row r="101">
          <cell r="AG101">
            <v>0</v>
          </cell>
        </row>
        <row r="102">
          <cell r="AG102">
            <v>0</v>
          </cell>
        </row>
        <row r="103">
          <cell r="AG103">
            <v>0</v>
          </cell>
        </row>
        <row r="104">
          <cell r="AG104">
            <v>0</v>
          </cell>
        </row>
        <row r="105">
          <cell r="AG105">
            <v>0</v>
          </cell>
        </row>
        <row r="106">
          <cell r="AG106">
            <v>0</v>
          </cell>
        </row>
        <row r="107">
          <cell r="AG107">
            <v>0</v>
          </cell>
        </row>
        <row r="108">
          <cell r="AG108">
            <v>0</v>
          </cell>
        </row>
        <row r="109">
          <cell r="AG109">
            <v>0</v>
          </cell>
        </row>
        <row r="110">
          <cell r="AG110">
            <v>0</v>
          </cell>
        </row>
        <row r="111">
          <cell r="AG111">
            <v>0</v>
          </cell>
        </row>
        <row r="112">
          <cell r="AG112">
            <v>0</v>
          </cell>
        </row>
        <row r="113">
          <cell r="AG113">
            <v>0</v>
          </cell>
        </row>
        <row r="114">
          <cell r="AG114">
            <v>0</v>
          </cell>
        </row>
        <row r="115">
          <cell r="AG115">
            <v>0</v>
          </cell>
        </row>
        <row r="116">
          <cell r="AG116">
            <v>0</v>
          </cell>
        </row>
        <row r="117">
          <cell r="AG117">
            <v>0</v>
          </cell>
        </row>
        <row r="118">
          <cell r="AG118">
            <v>0</v>
          </cell>
        </row>
        <row r="119">
          <cell r="AG119">
            <v>0</v>
          </cell>
        </row>
        <row r="120">
          <cell r="AG120">
            <v>0</v>
          </cell>
        </row>
        <row r="121">
          <cell r="AG121">
            <v>0</v>
          </cell>
        </row>
        <row r="122">
          <cell r="AG122">
            <v>0</v>
          </cell>
        </row>
        <row r="123">
          <cell r="AG123">
            <v>0</v>
          </cell>
        </row>
        <row r="124">
          <cell r="AG124">
            <v>0</v>
          </cell>
        </row>
        <row r="125">
          <cell r="AG125">
            <v>0</v>
          </cell>
        </row>
        <row r="126">
          <cell r="AG126">
            <v>0</v>
          </cell>
        </row>
        <row r="127">
          <cell r="AG127">
            <v>0</v>
          </cell>
        </row>
        <row r="128">
          <cell r="AG128">
            <v>0</v>
          </cell>
        </row>
        <row r="129">
          <cell r="AG129">
            <v>0</v>
          </cell>
        </row>
        <row r="130">
          <cell r="AG130">
            <v>0</v>
          </cell>
        </row>
        <row r="131">
          <cell r="AG131">
            <v>0</v>
          </cell>
        </row>
        <row r="132">
          <cell r="AG132">
            <v>0</v>
          </cell>
        </row>
        <row r="133">
          <cell r="AG133">
            <v>0</v>
          </cell>
        </row>
        <row r="134">
          <cell r="AG134">
            <v>0</v>
          </cell>
        </row>
        <row r="135">
          <cell r="AG135">
            <v>0</v>
          </cell>
        </row>
        <row r="136">
          <cell r="AG136">
            <v>0</v>
          </cell>
        </row>
        <row r="137">
          <cell r="AG137">
            <v>0</v>
          </cell>
        </row>
        <row r="138">
          <cell r="AG138">
            <v>0</v>
          </cell>
        </row>
        <row r="139">
          <cell r="AG139">
            <v>0</v>
          </cell>
        </row>
        <row r="140">
          <cell r="AG140">
            <v>0</v>
          </cell>
        </row>
        <row r="141">
          <cell r="AG141">
            <v>0</v>
          </cell>
        </row>
        <row r="142">
          <cell r="AG142">
            <v>0</v>
          </cell>
        </row>
        <row r="143">
          <cell r="AG143">
            <v>0</v>
          </cell>
        </row>
        <row r="144">
          <cell r="AG144">
            <v>0</v>
          </cell>
        </row>
        <row r="145">
          <cell r="AG145">
            <v>0</v>
          </cell>
        </row>
        <row r="146">
          <cell r="AG146">
            <v>0</v>
          </cell>
        </row>
        <row r="147">
          <cell r="AG147">
            <v>0</v>
          </cell>
        </row>
        <row r="148">
          <cell r="AG148">
            <v>0</v>
          </cell>
        </row>
        <row r="149">
          <cell r="AG149">
            <v>0</v>
          </cell>
        </row>
        <row r="150">
          <cell r="AG150">
            <v>0</v>
          </cell>
        </row>
        <row r="151">
          <cell r="AG151">
            <v>0</v>
          </cell>
        </row>
        <row r="152">
          <cell r="AG152">
            <v>0</v>
          </cell>
        </row>
        <row r="153">
          <cell r="AG153">
            <v>0</v>
          </cell>
        </row>
        <row r="154">
          <cell r="AG154">
            <v>0</v>
          </cell>
        </row>
        <row r="155">
          <cell r="AG155">
            <v>0</v>
          </cell>
        </row>
        <row r="156">
          <cell r="AG156">
            <v>0</v>
          </cell>
        </row>
        <row r="157">
          <cell r="AG157">
            <v>0</v>
          </cell>
        </row>
        <row r="158">
          <cell r="AG158">
            <v>0</v>
          </cell>
        </row>
        <row r="159">
          <cell r="AG159">
            <v>0</v>
          </cell>
        </row>
        <row r="160">
          <cell r="AG160">
            <v>0</v>
          </cell>
        </row>
        <row r="161">
          <cell r="AG161">
            <v>0</v>
          </cell>
        </row>
        <row r="162">
          <cell r="AG162">
            <v>0</v>
          </cell>
        </row>
        <row r="163">
          <cell r="AG163">
            <v>0</v>
          </cell>
        </row>
        <row r="164">
          <cell r="AG164">
            <v>0</v>
          </cell>
        </row>
        <row r="165">
          <cell r="AG165">
            <v>0</v>
          </cell>
        </row>
        <row r="166">
          <cell r="AG166">
            <v>0</v>
          </cell>
        </row>
        <row r="167">
          <cell r="AG167">
            <v>0</v>
          </cell>
        </row>
        <row r="168">
          <cell r="AG168">
            <v>0</v>
          </cell>
        </row>
        <row r="169">
          <cell r="AG169">
            <v>0</v>
          </cell>
        </row>
        <row r="170">
          <cell r="AG170">
            <v>0</v>
          </cell>
        </row>
        <row r="171">
          <cell r="AG171">
            <v>0</v>
          </cell>
        </row>
        <row r="172">
          <cell r="AG172">
            <v>0</v>
          </cell>
        </row>
        <row r="173">
          <cell r="AG173">
            <v>0</v>
          </cell>
        </row>
        <row r="174">
          <cell r="AG174">
            <v>0</v>
          </cell>
        </row>
        <row r="175">
          <cell r="AG175">
            <v>0</v>
          </cell>
        </row>
        <row r="176">
          <cell r="AG176">
            <v>0</v>
          </cell>
        </row>
        <row r="177">
          <cell r="AG177">
            <v>0</v>
          </cell>
        </row>
        <row r="178">
          <cell r="AG178">
            <v>0</v>
          </cell>
        </row>
        <row r="179">
          <cell r="AG179">
            <v>0</v>
          </cell>
        </row>
        <row r="180">
          <cell r="AG180">
            <v>0</v>
          </cell>
        </row>
        <row r="181">
          <cell r="AG181">
            <v>0</v>
          </cell>
        </row>
        <row r="182">
          <cell r="AG182">
            <v>0</v>
          </cell>
        </row>
        <row r="183">
          <cell r="AG183">
            <v>0</v>
          </cell>
        </row>
        <row r="184">
          <cell r="AG184">
            <v>0</v>
          </cell>
        </row>
        <row r="185">
          <cell r="AG185">
            <v>0</v>
          </cell>
        </row>
        <row r="186">
          <cell r="AG186">
            <v>0</v>
          </cell>
        </row>
        <row r="187">
          <cell r="AG187">
            <v>0</v>
          </cell>
        </row>
        <row r="188">
          <cell r="AG188">
            <v>0</v>
          </cell>
        </row>
        <row r="189">
          <cell r="AG189">
            <v>0</v>
          </cell>
        </row>
        <row r="190">
          <cell r="AG190">
            <v>0</v>
          </cell>
        </row>
        <row r="191">
          <cell r="AG191">
            <v>0</v>
          </cell>
        </row>
        <row r="192">
          <cell r="AG192">
            <v>0</v>
          </cell>
        </row>
        <row r="193">
          <cell r="AG193">
            <v>0</v>
          </cell>
        </row>
        <row r="194">
          <cell r="AG194">
            <v>0</v>
          </cell>
        </row>
        <row r="195">
          <cell r="AG195">
            <v>0</v>
          </cell>
        </row>
        <row r="196">
          <cell r="AG196">
            <v>0</v>
          </cell>
        </row>
        <row r="197">
          <cell r="AG197">
            <v>0</v>
          </cell>
        </row>
        <row r="198">
          <cell r="AG198">
            <v>0</v>
          </cell>
        </row>
        <row r="199">
          <cell r="AG199">
            <v>0</v>
          </cell>
        </row>
        <row r="200">
          <cell r="AG200">
            <v>0</v>
          </cell>
        </row>
        <row r="201">
          <cell r="AG201">
            <v>0</v>
          </cell>
        </row>
        <row r="202">
          <cell r="AG202">
            <v>0</v>
          </cell>
        </row>
        <row r="203">
          <cell r="AG203">
            <v>0</v>
          </cell>
        </row>
        <row r="204">
          <cell r="AG204">
            <v>0</v>
          </cell>
        </row>
        <row r="205">
          <cell r="AG205">
            <v>0</v>
          </cell>
        </row>
        <row r="206">
          <cell r="AG206">
            <v>0</v>
          </cell>
        </row>
        <row r="207">
          <cell r="AG207">
            <v>0</v>
          </cell>
        </row>
        <row r="208">
          <cell r="AG208">
            <v>0</v>
          </cell>
        </row>
        <row r="209">
          <cell r="AG209">
            <v>0</v>
          </cell>
        </row>
        <row r="210">
          <cell r="AG210">
            <v>0</v>
          </cell>
        </row>
        <row r="211">
          <cell r="AG211">
            <v>0</v>
          </cell>
        </row>
        <row r="212">
          <cell r="AG212">
            <v>0</v>
          </cell>
        </row>
        <row r="213">
          <cell r="AG213">
            <v>0</v>
          </cell>
        </row>
        <row r="214">
          <cell r="AG214">
            <v>0</v>
          </cell>
        </row>
        <row r="215">
          <cell r="AG215">
            <v>0</v>
          </cell>
        </row>
        <row r="216">
          <cell r="AG216">
            <v>0</v>
          </cell>
        </row>
        <row r="217">
          <cell r="AG217">
            <v>0</v>
          </cell>
        </row>
        <row r="218">
          <cell r="AG218">
            <v>0</v>
          </cell>
        </row>
        <row r="219">
          <cell r="AG219">
            <v>0</v>
          </cell>
        </row>
        <row r="220">
          <cell r="AG220">
            <v>0</v>
          </cell>
        </row>
        <row r="221">
          <cell r="AG221">
            <v>0</v>
          </cell>
        </row>
        <row r="222">
          <cell r="AG222">
            <v>0</v>
          </cell>
        </row>
        <row r="223">
          <cell r="AG223">
            <v>0</v>
          </cell>
        </row>
        <row r="224">
          <cell r="AG224">
            <v>0</v>
          </cell>
        </row>
        <row r="225">
          <cell r="AG225">
            <v>0</v>
          </cell>
        </row>
        <row r="226">
          <cell r="AG226">
            <v>0</v>
          </cell>
        </row>
        <row r="227">
          <cell r="AG227">
            <v>0</v>
          </cell>
        </row>
        <row r="228">
          <cell r="AG228">
            <v>0</v>
          </cell>
        </row>
        <row r="229">
          <cell r="AG229">
            <v>0</v>
          </cell>
        </row>
        <row r="230">
          <cell r="AG230">
            <v>0</v>
          </cell>
        </row>
        <row r="231">
          <cell r="AG231">
            <v>0</v>
          </cell>
        </row>
        <row r="232">
          <cell r="AG232">
            <v>0</v>
          </cell>
        </row>
        <row r="233">
          <cell r="AG233">
            <v>0</v>
          </cell>
        </row>
        <row r="234">
          <cell r="AG234">
            <v>0</v>
          </cell>
        </row>
        <row r="235">
          <cell r="AG235">
            <v>0</v>
          </cell>
        </row>
        <row r="236">
          <cell r="AG236">
            <v>0</v>
          </cell>
        </row>
        <row r="237">
          <cell r="AG237">
            <v>0</v>
          </cell>
        </row>
        <row r="238">
          <cell r="AG238">
            <v>0</v>
          </cell>
        </row>
        <row r="239">
          <cell r="AG239">
            <v>0</v>
          </cell>
        </row>
        <row r="240">
          <cell r="AG240">
            <v>0</v>
          </cell>
        </row>
        <row r="241">
          <cell r="AG241">
            <v>0</v>
          </cell>
        </row>
        <row r="242">
          <cell r="AG242">
            <v>0</v>
          </cell>
        </row>
        <row r="243">
          <cell r="AG243">
            <v>0</v>
          </cell>
        </row>
        <row r="244">
          <cell r="AG244">
            <v>0</v>
          </cell>
        </row>
        <row r="245">
          <cell r="AG245">
            <v>0</v>
          </cell>
        </row>
        <row r="246">
          <cell r="AG246">
            <v>0</v>
          </cell>
        </row>
        <row r="247">
          <cell r="AG247">
            <v>0</v>
          </cell>
        </row>
        <row r="248">
          <cell r="AG248">
            <v>0</v>
          </cell>
        </row>
        <row r="249">
          <cell r="AG249">
            <v>0</v>
          </cell>
        </row>
        <row r="250">
          <cell r="AG250">
            <v>0</v>
          </cell>
        </row>
        <row r="251">
          <cell r="AG251">
            <v>0</v>
          </cell>
        </row>
        <row r="252">
          <cell r="AG252">
            <v>0</v>
          </cell>
        </row>
        <row r="253">
          <cell r="AG253">
            <v>0</v>
          </cell>
        </row>
        <row r="254">
          <cell r="AG254">
            <v>0</v>
          </cell>
        </row>
        <row r="255">
          <cell r="AG255">
            <v>0</v>
          </cell>
        </row>
        <row r="256">
          <cell r="AG256">
            <v>0</v>
          </cell>
        </row>
        <row r="257">
          <cell r="AG257">
            <v>0</v>
          </cell>
        </row>
        <row r="258">
          <cell r="AG258">
            <v>0</v>
          </cell>
        </row>
        <row r="259">
          <cell r="AG259">
            <v>0</v>
          </cell>
        </row>
        <row r="260">
          <cell r="AG260">
            <v>0</v>
          </cell>
        </row>
        <row r="261">
          <cell r="AG261">
            <v>0</v>
          </cell>
        </row>
        <row r="262">
          <cell r="AG262">
            <v>0</v>
          </cell>
        </row>
        <row r="263">
          <cell r="AG263">
            <v>0</v>
          </cell>
        </row>
        <row r="264">
          <cell r="AG264">
            <v>0</v>
          </cell>
        </row>
        <row r="265">
          <cell r="AG265">
            <v>0</v>
          </cell>
        </row>
        <row r="266">
          <cell r="AG266">
            <v>0</v>
          </cell>
        </row>
        <row r="267">
          <cell r="AG267">
            <v>0</v>
          </cell>
        </row>
        <row r="268">
          <cell r="AG268">
            <v>0</v>
          </cell>
        </row>
        <row r="269">
          <cell r="AG269">
            <v>0</v>
          </cell>
        </row>
        <row r="270">
          <cell r="AG270">
            <v>0</v>
          </cell>
        </row>
        <row r="271">
          <cell r="AG271">
            <v>0</v>
          </cell>
        </row>
        <row r="272">
          <cell r="AG272">
            <v>0</v>
          </cell>
        </row>
        <row r="273">
          <cell r="AG273">
            <v>0</v>
          </cell>
        </row>
        <row r="274">
          <cell r="AG274">
            <v>0</v>
          </cell>
        </row>
        <row r="275">
          <cell r="AG275">
            <v>0</v>
          </cell>
        </row>
        <row r="276">
          <cell r="AG276">
            <v>0</v>
          </cell>
        </row>
        <row r="277">
          <cell r="AG277">
            <v>0</v>
          </cell>
        </row>
        <row r="278">
          <cell r="AG278">
            <v>0</v>
          </cell>
        </row>
        <row r="279">
          <cell r="AG279">
            <v>0</v>
          </cell>
        </row>
        <row r="280">
          <cell r="AG280">
            <v>0</v>
          </cell>
        </row>
        <row r="281">
          <cell r="AG281">
            <v>0</v>
          </cell>
        </row>
        <row r="282">
          <cell r="AG282">
            <v>0</v>
          </cell>
        </row>
        <row r="283">
          <cell r="AG283">
            <v>0</v>
          </cell>
        </row>
        <row r="284">
          <cell r="AG284">
            <v>0</v>
          </cell>
        </row>
        <row r="285">
          <cell r="AG285">
            <v>0</v>
          </cell>
        </row>
        <row r="286">
          <cell r="AG286">
            <v>0</v>
          </cell>
        </row>
        <row r="287">
          <cell r="AG287">
            <v>0</v>
          </cell>
        </row>
        <row r="288">
          <cell r="AG288">
            <v>0</v>
          </cell>
        </row>
        <row r="289">
          <cell r="AG289">
            <v>0</v>
          </cell>
        </row>
        <row r="290">
          <cell r="AG290">
            <v>0</v>
          </cell>
        </row>
        <row r="291">
          <cell r="AG291">
            <v>0</v>
          </cell>
        </row>
        <row r="292">
          <cell r="AG292">
            <v>0</v>
          </cell>
        </row>
        <row r="293">
          <cell r="AG293">
            <v>0</v>
          </cell>
        </row>
        <row r="294">
          <cell r="AG294">
            <v>0</v>
          </cell>
        </row>
        <row r="295">
          <cell r="AG295">
            <v>0</v>
          </cell>
        </row>
        <row r="296">
          <cell r="AG296">
            <v>0</v>
          </cell>
        </row>
        <row r="297">
          <cell r="AG297">
            <v>0</v>
          </cell>
        </row>
        <row r="298">
          <cell r="AG298">
            <v>0</v>
          </cell>
        </row>
        <row r="299">
          <cell r="AG299">
            <v>0</v>
          </cell>
        </row>
        <row r="300">
          <cell r="AG300">
            <v>0</v>
          </cell>
        </row>
        <row r="301">
          <cell r="AG301">
            <v>0</v>
          </cell>
        </row>
        <row r="302">
          <cell r="AG302">
            <v>0</v>
          </cell>
        </row>
        <row r="303">
          <cell r="AG303">
            <v>0</v>
          </cell>
        </row>
        <row r="304">
          <cell r="AG304">
            <v>0</v>
          </cell>
        </row>
        <row r="305">
          <cell r="AG305">
            <v>0</v>
          </cell>
        </row>
        <row r="306">
          <cell r="AG306">
            <v>0</v>
          </cell>
        </row>
        <row r="307">
          <cell r="AG307">
            <v>0</v>
          </cell>
        </row>
        <row r="308">
          <cell r="AG308">
            <v>0</v>
          </cell>
        </row>
        <row r="309">
          <cell r="AG309">
            <v>0</v>
          </cell>
        </row>
        <row r="310">
          <cell r="AG310">
            <v>0</v>
          </cell>
        </row>
        <row r="311">
          <cell r="AG311">
            <v>0</v>
          </cell>
        </row>
        <row r="312">
          <cell r="AG312">
            <v>0</v>
          </cell>
        </row>
        <row r="313">
          <cell r="AG313">
            <v>0</v>
          </cell>
        </row>
        <row r="314">
          <cell r="AG314">
            <v>0</v>
          </cell>
        </row>
        <row r="315">
          <cell r="AG315">
            <v>0</v>
          </cell>
        </row>
        <row r="316">
          <cell r="AG316">
            <v>0</v>
          </cell>
        </row>
        <row r="317">
          <cell r="AG317">
            <v>0</v>
          </cell>
        </row>
        <row r="318">
          <cell r="AG318">
            <v>0</v>
          </cell>
        </row>
        <row r="319">
          <cell r="AG319">
            <v>0</v>
          </cell>
        </row>
        <row r="320">
          <cell r="AG320">
            <v>0</v>
          </cell>
        </row>
        <row r="321">
          <cell r="AG321">
            <v>0</v>
          </cell>
        </row>
        <row r="322">
          <cell r="AG322">
            <v>0</v>
          </cell>
        </row>
        <row r="323">
          <cell r="AG323">
            <v>0</v>
          </cell>
        </row>
        <row r="324">
          <cell r="AG324">
            <v>0</v>
          </cell>
        </row>
        <row r="325">
          <cell r="AG325">
            <v>0</v>
          </cell>
        </row>
        <row r="326">
          <cell r="AG326">
            <v>0</v>
          </cell>
        </row>
        <row r="327">
          <cell r="AG327">
            <v>0</v>
          </cell>
        </row>
        <row r="328">
          <cell r="AG328">
            <v>0</v>
          </cell>
        </row>
        <row r="329">
          <cell r="AG329">
            <v>0</v>
          </cell>
        </row>
        <row r="330">
          <cell r="AG330">
            <v>0</v>
          </cell>
        </row>
        <row r="331">
          <cell r="AG331">
            <v>0</v>
          </cell>
        </row>
        <row r="332">
          <cell r="AG332">
            <v>0</v>
          </cell>
        </row>
        <row r="333">
          <cell r="AG333">
            <v>0</v>
          </cell>
        </row>
        <row r="334">
          <cell r="AG334">
            <v>0</v>
          </cell>
        </row>
        <row r="335">
          <cell r="AG335">
            <v>0</v>
          </cell>
        </row>
        <row r="336">
          <cell r="AG336">
            <v>0</v>
          </cell>
        </row>
        <row r="337">
          <cell r="AG337">
            <v>0</v>
          </cell>
        </row>
        <row r="338">
          <cell r="AG338">
            <v>0</v>
          </cell>
        </row>
        <row r="339">
          <cell r="AG339">
            <v>0</v>
          </cell>
        </row>
        <row r="340">
          <cell r="AG340">
            <v>0</v>
          </cell>
        </row>
        <row r="341">
          <cell r="AG341">
            <v>0</v>
          </cell>
        </row>
        <row r="342">
          <cell r="AG342">
            <v>0</v>
          </cell>
        </row>
        <row r="343">
          <cell r="AG343">
            <v>0</v>
          </cell>
        </row>
        <row r="344">
          <cell r="AG344">
            <v>0</v>
          </cell>
        </row>
        <row r="345">
          <cell r="AG345">
            <v>0</v>
          </cell>
        </row>
        <row r="346">
          <cell r="AG346">
            <v>0</v>
          </cell>
        </row>
        <row r="347">
          <cell r="AG347">
            <v>0</v>
          </cell>
        </row>
        <row r="348">
          <cell r="AG348">
            <v>0</v>
          </cell>
        </row>
        <row r="349">
          <cell r="AG349">
            <v>0</v>
          </cell>
        </row>
        <row r="350">
          <cell r="AG350">
            <v>0</v>
          </cell>
        </row>
        <row r="351">
          <cell r="AG351">
            <v>0</v>
          </cell>
        </row>
        <row r="352">
          <cell r="AG352">
            <v>0</v>
          </cell>
        </row>
        <row r="353">
          <cell r="AG353">
            <v>0</v>
          </cell>
        </row>
        <row r="354">
          <cell r="AG354">
            <v>0</v>
          </cell>
        </row>
        <row r="355">
          <cell r="AG355">
            <v>0</v>
          </cell>
        </row>
        <row r="356">
          <cell r="AG356">
            <v>0</v>
          </cell>
        </row>
        <row r="357">
          <cell r="AG357">
            <v>0</v>
          </cell>
        </row>
        <row r="358">
          <cell r="AG358">
            <v>0</v>
          </cell>
        </row>
        <row r="359">
          <cell r="AG359">
            <v>0</v>
          </cell>
        </row>
        <row r="360">
          <cell r="AG360">
            <v>0</v>
          </cell>
        </row>
        <row r="361">
          <cell r="AG361">
            <v>0</v>
          </cell>
        </row>
        <row r="362">
          <cell r="AG362">
            <v>0</v>
          </cell>
        </row>
        <row r="363">
          <cell r="AG363">
            <v>0</v>
          </cell>
        </row>
        <row r="364">
          <cell r="AG364">
            <v>0</v>
          </cell>
        </row>
        <row r="365">
          <cell r="AG365">
            <v>0</v>
          </cell>
        </row>
        <row r="366">
          <cell r="AG366">
            <v>0</v>
          </cell>
        </row>
        <row r="367">
          <cell r="AG367">
            <v>0</v>
          </cell>
        </row>
        <row r="368">
          <cell r="AG368">
            <v>0</v>
          </cell>
        </row>
        <row r="369">
          <cell r="AG369">
            <v>0</v>
          </cell>
        </row>
        <row r="370">
          <cell r="AG370">
            <v>0</v>
          </cell>
        </row>
        <row r="371">
          <cell r="AG371">
            <v>0</v>
          </cell>
        </row>
        <row r="372">
          <cell r="AG372">
            <v>0</v>
          </cell>
        </row>
        <row r="373">
          <cell r="AG373">
            <v>0</v>
          </cell>
        </row>
        <row r="374">
          <cell r="AG374">
            <v>0</v>
          </cell>
        </row>
        <row r="375">
          <cell r="AG375">
            <v>0</v>
          </cell>
        </row>
        <row r="376">
          <cell r="AG376">
            <v>0</v>
          </cell>
        </row>
        <row r="377">
          <cell r="AG377">
            <v>0</v>
          </cell>
        </row>
        <row r="378">
          <cell r="AG378">
            <v>0</v>
          </cell>
        </row>
        <row r="379">
          <cell r="AG379">
            <v>0</v>
          </cell>
        </row>
        <row r="380">
          <cell r="AG380">
            <v>0</v>
          </cell>
        </row>
        <row r="381">
          <cell r="AG381">
            <v>0</v>
          </cell>
        </row>
        <row r="382">
          <cell r="AG382">
            <v>0</v>
          </cell>
        </row>
        <row r="383">
          <cell r="AG383">
            <v>0</v>
          </cell>
        </row>
        <row r="384">
          <cell r="AG384">
            <v>0</v>
          </cell>
        </row>
        <row r="385">
          <cell r="AG385">
            <v>0</v>
          </cell>
        </row>
        <row r="386">
          <cell r="AG386">
            <v>0</v>
          </cell>
        </row>
        <row r="387">
          <cell r="AG387">
            <v>0</v>
          </cell>
        </row>
        <row r="388">
          <cell r="AG388">
            <v>0</v>
          </cell>
        </row>
        <row r="389">
          <cell r="AG389">
            <v>0</v>
          </cell>
        </row>
        <row r="390">
          <cell r="AG390">
            <v>0</v>
          </cell>
        </row>
        <row r="391">
          <cell r="AG391">
            <v>0</v>
          </cell>
        </row>
        <row r="392">
          <cell r="AG392">
            <v>0</v>
          </cell>
        </row>
        <row r="393">
          <cell r="AG393">
            <v>0</v>
          </cell>
        </row>
        <row r="394">
          <cell r="AG394">
            <v>0</v>
          </cell>
        </row>
        <row r="395">
          <cell r="AG395">
            <v>0</v>
          </cell>
        </row>
        <row r="396">
          <cell r="AG396">
            <v>0</v>
          </cell>
        </row>
        <row r="397">
          <cell r="AG397">
            <v>0</v>
          </cell>
        </row>
        <row r="398">
          <cell r="AG398">
            <v>0</v>
          </cell>
        </row>
        <row r="399">
          <cell r="AG399">
            <v>0</v>
          </cell>
        </row>
        <row r="400">
          <cell r="AG400">
            <v>0</v>
          </cell>
        </row>
        <row r="401">
          <cell r="AG401">
            <v>0</v>
          </cell>
        </row>
        <row r="402">
          <cell r="AG402">
            <v>0</v>
          </cell>
        </row>
        <row r="403">
          <cell r="AG403">
            <v>0</v>
          </cell>
        </row>
        <row r="404">
          <cell r="AG404">
            <v>0</v>
          </cell>
        </row>
        <row r="405">
          <cell r="AG405">
            <v>0</v>
          </cell>
        </row>
        <row r="406">
          <cell r="AG406">
            <v>0</v>
          </cell>
        </row>
        <row r="407">
          <cell r="AG407">
            <v>0</v>
          </cell>
        </row>
        <row r="408">
          <cell r="AG408">
            <v>0</v>
          </cell>
        </row>
        <row r="409">
          <cell r="AG409">
            <v>0</v>
          </cell>
        </row>
        <row r="410">
          <cell r="AG410">
            <v>0</v>
          </cell>
        </row>
        <row r="411">
          <cell r="AG411">
            <v>0</v>
          </cell>
        </row>
        <row r="412">
          <cell r="AG412">
            <v>0</v>
          </cell>
        </row>
        <row r="413">
          <cell r="AG413">
            <v>0</v>
          </cell>
        </row>
        <row r="414">
          <cell r="AG414">
            <v>0</v>
          </cell>
        </row>
        <row r="415">
          <cell r="AG415">
            <v>0</v>
          </cell>
        </row>
        <row r="416">
          <cell r="AG416">
            <v>0</v>
          </cell>
        </row>
        <row r="417">
          <cell r="AG417">
            <v>0</v>
          </cell>
        </row>
        <row r="418">
          <cell r="AG418">
            <v>0</v>
          </cell>
        </row>
        <row r="419">
          <cell r="AG419">
            <v>0</v>
          </cell>
        </row>
        <row r="420">
          <cell r="AG420">
            <v>0</v>
          </cell>
        </row>
        <row r="421">
          <cell r="AG421">
            <v>0</v>
          </cell>
        </row>
        <row r="422">
          <cell r="AG422">
            <v>0</v>
          </cell>
        </row>
        <row r="423">
          <cell r="AG423">
            <v>0</v>
          </cell>
        </row>
        <row r="424">
          <cell r="AG424">
            <v>0</v>
          </cell>
        </row>
        <row r="425">
          <cell r="AG425">
            <v>0</v>
          </cell>
        </row>
        <row r="426">
          <cell r="AG426">
            <v>0</v>
          </cell>
        </row>
        <row r="427">
          <cell r="AG427">
            <v>0</v>
          </cell>
        </row>
        <row r="428">
          <cell r="AG428">
            <v>0</v>
          </cell>
        </row>
        <row r="429">
          <cell r="AG429">
            <v>0</v>
          </cell>
        </row>
        <row r="430">
          <cell r="AG430">
            <v>0</v>
          </cell>
        </row>
        <row r="431">
          <cell r="AG431">
            <v>0</v>
          </cell>
        </row>
        <row r="432">
          <cell r="AG432">
            <v>0</v>
          </cell>
        </row>
        <row r="433">
          <cell r="AG433">
            <v>0</v>
          </cell>
        </row>
        <row r="434">
          <cell r="AG434">
            <v>0</v>
          </cell>
        </row>
        <row r="435">
          <cell r="AG435">
            <v>0</v>
          </cell>
        </row>
        <row r="436">
          <cell r="AG436">
            <v>0</v>
          </cell>
        </row>
        <row r="437">
          <cell r="AG437">
            <v>0</v>
          </cell>
        </row>
        <row r="438">
          <cell r="AG438">
            <v>0</v>
          </cell>
        </row>
        <row r="439">
          <cell r="AG439">
            <v>0</v>
          </cell>
        </row>
        <row r="440">
          <cell r="AG440">
            <v>0</v>
          </cell>
        </row>
        <row r="441">
          <cell r="AG441">
            <v>0</v>
          </cell>
        </row>
        <row r="442">
          <cell r="AG442">
            <v>0</v>
          </cell>
        </row>
        <row r="443">
          <cell r="AG443">
            <v>0</v>
          </cell>
        </row>
        <row r="444">
          <cell r="AG444">
            <v>0</v>
          </cell>
        </row>
        <row r="445">
          <cell r="AG445">
            <v>0</v>
          </cell>
        </row>
        <row r="446">
          <cell r="AG446">
            <v>0</v>
          </cell>
        </row>
        <row r="447">
          <cell r="AG447">
            <v>0</v>
          </cell>
        </row>
        <row r="448">
          <cell r="AG448">
            <v>0</v>
          </cell>
        </row>
        <row r="449">
          <cell r="AG449">
            <v>0</v>
          </cell>
        </row>
        <row r="450">
          <cell r="AG450">
            <v>0</v>
          </cell>
        </row>
        <row r="451">
          <cell r="AG451">
            <v>0</v>
          </cell>
        </row>
        <row r="452">
          <cell r="AG452">
            <v>0</v>
          </cell>
        </row>
        <row r="453">
          <cell r="AG453">
            <v>0</v>
          </cell>
        </row>
        <row r="454">
          <cell r="AG454">
            <v>0</v>
          </cell>
        </row>
        <row r="455">
          <cell r="AG455">
            <v>0</v>
          </cell>
        </row>
        <row r="456">
          <cell r="AG456">
            <v>0</v>
          </cell>
        </row>
        <row r="457">
          <cell r="AG457">
            <v>0</v>
          </cell>
        </row>
        <row r="458">
          <cell r="AG458">
            <v>0</v>
          </cell>
        </row>
        <row r="459">
          <cell r="AG459">
            <v>0</v>
          </cell>
        </row>
        <row r="460">
          <cell r="AG460">
            <v>0</v>
          </cell>
        </row>
        <row r="461">
          <cell r="AG461">
            <v>0</v>
          </cell>
        </row>
        <row r="462">
          <cell r="AG462">
            <v>0</v>
          </cell>
        </row>
        <row r="463">
          <cell r="AG463">
            <v>0</v>
          </cell>
        </row>
        <row r="464">
          <cell r="AG464">
            <v>0</v>
          </cell>
        </row>
        <row r="465">
          <cell r="AG465">
            <v>0</v>
          </cell>
        </row>
        <row r="466">
          <cell r="AG466">
            <v>0</v>
          </cell>
        </row>
        <row r="467">
          <cell r="AG467">
            <v>0</v>
          </cell>
        </row>
        <row r="468">
          <cell r="AG468">
            <v>0</v>
          </cell>
        </row>
        <row r="469">
          <cell r="AG469">
            <v>0</v>
          </cell>
        </row>
        <row r="470">
          <cell r="AG470">
            <v>0</v>
          </cell>
        </row>
        <row r="471">
          <cell r="AG471">
            <v>0</v>
          </cell>
        </row>
        <row r="472">
          <cell r="AG472">
            <v>0</v>
          </cell>
        </row>
        <row r="473">
          <cell r="AG473">
            <v>0</v>
          </cell>
        </row>
        <row r="474">
          <cell r="AG474">
            <v>0</v>
          </cell>
        </row>
        <row r="475">
          <cell r="AG475">
            <v>0</v>
          </cell>
        </row>
        <row r="476">
          <cell r="AG476">
            <v>0</v>
          </cell>
        </row>
        <row r="477">
          <cell r="AG477">
            <v>0</v>
          </cell>
        </row>
        <row r="478">
          <cell r="AG478">
            <v>0</v>
          </cell>
        </row>
        <row r="479">
          <cell r="AG479">
            <v>0</v>
          </cell>
        </row>
        <row r="480">
          <cell r="AG480">
            <v>0</v>
          </cell>
        </row>
        <row r="481">
          <cell r="AG481">
            <v>0</v>
          </cell>
        </row>
        <row r="482">
          <cell r="AG482">
            <v>0</v>
          </cell>
        </row>
        <row r="483">
          <cell r="AG483">
            <v>0</v>
          </cell>
        </row>
        <row r="484">
          <cell r="AG484">
            <v>0</v>
          </cell>
        </row>
        <row r="485">
          <cell r="AG485">
            <v>0</v>
          </cell>
        </row>
        <row r="486">
          <cell r="AG486">
            <v>0</v>
          </cell>
        </row>
        <row r="487">
          <cell r="AG487">
            <v>0</v>
          </cell>
        </row>
        <row r="488">
          <cell r="AG488">
            <v>0</v>
          </cell>
        </row>
        <row r="489">
          <cell r="AG489">
            <v>0</v>
          </cell>
        </row>
        <row r="490">
          <cell r="AG490">
            <v>0</v>
          </cell>
        </row>
        <row r="491">
          <cell r="AG491">
            <v>0</v>
          </cell>
        </row>
        <row r="492">
          <cell r="AG492">
            <v>0</v>
          </cell>
        </row>
        <row r="493">
          <cell r="AG493">
            <v>0</v>
          </cell>
        </row>
        <row r="494">
          <cell r="AG494">
            <v>0</v>
          </cell>
        </row>
        <row r="495">
          <cell r="AG495">
            <v>0</v>
          </cell>
        </row>
        <row r="496">
          <cell r="AG496">
            <v>0</v>
          </cell>
        </row>
        <row r="497">
          <cell r="AG497">
            <v>0</v>
          </cell>
        </row>
        <row r="498">
          <cell r="AG498">
            <v>0</v>
          </cell>
        </row>
        <row r="499">
          <cell r="AG499">
            <v>0</v>
          </cell>
        </row>
        <row r="500">
          <cell r="AG500">
            <v>0</v>
          </cell>
        </row>
        <row r="501">
          <cell r="AG501">
            <v>0</v>
          </cell>
        </row>
        <row r="502">
          <cell r="AG502">
            <v>0</v>
          </cell>
        </row>
        <row r="503">
          <cell r="AG503">
            <v>0</v>
          </cell>
        </row>
        <row r="504">
          <cell r="AG504">
            <v>0</v>
          </cell>
        </row>
        <row r="505">
          <cell r="AG505">
            <v>0</v>
          </cell>
        </row>
        <row r="506">
          <cell r="AG506">
            <v>0</v>
          </cell>
        </row>
        <row r="507">
          <cell r="AG507">
            <v>0</v>
          </cell>
        </row>
        <row r="508">
          <cell r="AG508">
            <v>0</v>
          </cell>
        </row>
        <row r="509">
          <cell r="AG509">
            <v>0</v>
          </cell>
        </row>
        <row r="510">
          <cell r="AG510">
            <v>0</v>
          </cell>
        </row>
        <row r="511">
          <cell r="AG511">
            <v>0</v>
          </cell>
        </row>
        <row r="512">
          <cell r="AG512">
            <v>0</v>
          </cell>
        </row>
        <row r="513">
          <cell r="AG513">
            <v>0</v>
          </cell>
        </row>
        <row r="514">
          <cell r="AG514">
            <v>0</v>
          </cell>
        </row>
        <row r="515">
          <cell r="AG515">
            <v>0</v>
          </cell>
        </row>
        <row r="516">
          <cell r="AG516">
            <v>0</v>
          </cell>
        </row>
        <row r="517">
          <cell r="AG517">
            <v>0</v>
          </cell>
        </row>
        <row r="518">
          <cell r="AG518">
            <v>0</v>
          </cell>
        </row>
        <row r="519">
          <cell r="AG519">
            <v>0</v>
          </cell>
        </row>
        <row r="520">
          <cell r="AG520">
            <v>0</v>
          </cell>
        </row>
        <row r="521">
          <cell r="AG521">
            <v>0</v>
          </cell>
        </row>
        <row r="522">
          <cell r="AG522">
            <v>0</v>
          </cell>
        </row>
        <row r="523">
          <cell r="AG523">
            <v>0</v>
          </cell>
        </row>
        <row r="524">
          <cell r="AG524">
            <v>0</v>
          </cell>
        </row>
        <row r="525">
          <cell r="AG525">
            <v>0</v>
          </cell>
        </row>
        <row r="526">
          <cell r="AG526">
            <v>0</v>
          </cell>
        </row>
        <row r="527">
          <cell r="AG527">
            <v>0</v>
          </cell>
        </row>
        <row r="528">
          <cell r="AG528">
            <v>0</v>
          </cell>
        </row>
        <row r="529">
          <cell r="AG529">
            <v>0</v>
          </cell>
        </row>
        <row r="530">
          <cell r="AG530">
            <v>0</v>
          </cell>
        </row>
        <row r="531">
          <cell r="AG531">
            <v>0</v>
          </cell>
        </row>
        <row r="532">
          <cell r="AG532">
            <v>0</v>
          </cell>
        </row>
        <row r="533">
          <cell r="AG533">
            <v>0</v>
          </cell>
        </row>
        <row r="534">
          <cell r="AG534">
            <v>0</v>
          </cell>
        </row>
        <row r="535">
          <cell r="AG535">
            <v>0</v>
          </cell>
        </row>
        <row r="536">
          <cell r="AG536">
            <v>0</v>
          </cell>
        </row>
        <row r="537">
          <cell r="AG537">
            <v>0</v>
          </cell>
        </row>
        <row r="538">
          <cell r="AG538">
            <v>0</v>
          </cell>
        </row>
        <row r="539">
          <cell r="AG539">
            <v>0</v>
          </cell>
        </row>
        <row r="540">
          <cell r="AG540">
            <v>0</v>
          </cell>
        </row>
        <row r="541">
          <cell r="AG541">
            <v>0</v>
          </cell>
        </row>
        <row r="542">
          <cell r="AG542">
            <v>0</v>
          </cell>
        </row>
        <row r="543">
          <cell r="AG543">
            <v>0</v>
          </cell>
        </row>
        <row r="544">
          <cell r="AG544">
            <v>0</v>
          </cell>
        </row>
        <row r="545">
          <cell r="AG545">
            <v>0</v>
          </cell>
        </row>
        <row r="546">
          <cell r="AG546">
            <v>0</v>
          </cell>
        </row>
        <row r="547">
          <cell r="AG547">
            <v>0</v>
          </cell>
        </row>
        <row r="548">
          <cell r="AG548">
            <v>0</v>
          </cell>
        </row>
        <row r="549">
          <cell r="AG549">
            <v>0</v>
          </cell>
        </row>
        <row r="550">
          <cell r="AG550">
            <v>0</v>
          </cell>
        </row>
        <row r="551">
          <cell r="AG551">
            <v>0</v>
          </cell>
        </row>
        <row r="552">
          <cell r="AG552">
            <v>0</v>
          </cell>
        </row>
        <row r="553">
          <cell r="AG553">
            <v>0</v>
          </cell>
        </row>
        <row r="554">
          <cell r="AG554">
            <v>0</v>
          </cell>
        </row>
        <row r="555">
          <cell r="AG555">
            <v>0</v>
          </cell>
        </row>
        <row r="556">
          <cell r="AG556">
            <v>0</v>
          </cell>
        </row>
        <row r="557">
          <cell r="AG557">
            <v>0</v>
          </cell>
        </row>
        <row r="558">
          <cell r="AG558">
            <v>0</v>
          </cell>
        </row>
        <row r="559">
          <cell r="AG559">
            <v>0</v>
          </cell>
        </row>
        <row r="560">
          <cell r="AG560">
            <v>0</v>
          </cell>
        </row>
        <row r="561">
          <cell r="AG561">
            <v>0</v>
          </cell>
        </row>
        <row r="562">
          <cell r="AG562">
            <v>0</v>
          </cell>
        </row>
        <row r="563">
          <cell r="AG563">
            <v>0</v>
          </cell>
        </row>
        <row r="564">
          <cell r="AG564">
            <v>0</v>
          </cell>
        </row>
        <row r="565">
          <cell r="AG565">
            <v>0</v>
          </cell>
        </row>
        <row r="566">
          <cell r="AG566">
            <v>0</v>
          </cell>
        </row>
        <row r="567">
          <cell r="AG567">
            <v>0</v>
          </cell>
        </row>
        <row r="568">
          <cell r="AG568">
            <v>0</v>
          </cell>
        </row>
        <row r="569">
          <cell r="AG569">
            <v>0</v>
          </cell>
        </row>
        <row r="570">
          <cell r="AG570">
            <v>0</v>
          </cell>
        </row>
        <row r="571">
          <cell r="AG571">
            <v>0</v>
          </cell>
        </row>
        <row r="572">
          <cell r="AG572">
            <v>0</v>
          </cell>
        </row>
        <row r="573">
          <cell r="AG573">
            <v>0</v>
          </cell>
        </row>
        <row r="574">
          <cell r="AG574">
            <v>0</v>
          </cell>
        </row>
        <row r="575">
          <cell r="AG575">
            <v>0</v>
          </cell>
        </row>
        <row r="576">
          <cell r="AG576">
            <v>0</v>
          </cell>
        </row>
        <row r="577">
          <cell r="AG577">
            <v>0</v>
          </cell>
        </row>
        <row r="578">
          <cell r="AG578">
            <v>0</v>
          </cell>
        </row>
        <row r="579">
          <cell r="AG579">
            <v>0</v>
          </cell>
        </row>
        <row r="580">
          <cell r="AG580">
            <v>0</v>
          </cell>
        </row>
        <row r="581">
          <cell r="AG581">
            <v>0</v>
          </cell>
        </row>
        <row r="582">
          <cell r="AG582">
            <v>0</v>
          </cell>
        </row>
        <row r="583">
          <cell r="AG583">
            <v>0</v>
          </cell>
        </row>
        <row r="584">
          <cell r="AG584">
            <v>0</v>
          </cell>
        </row>
        <row r="585">
          <cell r="AG585">
            <v>0</v>
          </cell>
        </row>
        <row r="586">
          <cell r="AG586">
            <v>0</v>
          </cell>
        </row>
        <row r="587">
          <cell r="AG587">
            <v>0</v>
          </cell>
        </row>
        <row r="588">
          <cell r="AG588">
            <v>0</v>
          </cell>
        </row>
        <row r="589">
          <cell r="AG589">
            <v>0</v>
          </cell>
        </row>
        <row r="590">
          <cell r="AG590">
            <v>0</v>
          </cell>
        </row>
        <row r="591">
          <cell r="AG591">
            <v>0</v>
          </cell>
        </row>
        <row r="592">
          <cell r="AG592">
            <v>0</v>
          </cell>
        </row>
        <row r="593">
          <cell r="AG593">
            <v>0</v>
          </cell>
        </row>
        <row r="594">
          <cell r="AG594">
            <v>0</v>
          </cell>
        </row>
        <row r="595">
          <cell r="AG595">
            <v>0</v>
          </cell>
        </row>
        <row r="596">
          <cell r="AG596">
            <v>0</v>
          </cell>
        </row>
        <row r="597">
          <cell r="AG597">
            <v>0</v>
          </cell>
        </row>
        <row r="598">
          <cell r="AG598">
            <v>0</v>
          </cell>
        </row>
        <row r="599">
          <cell r="AG599">
            <v>0</v>
          </cell>
        </row>
        <row r="600">
          <cell r="AG600">
            <v>0</v>
          </cell>
        </row>
        <row r="601">
          <cell r="AG601">
            <v>0</v>
          </cell>
        </row>
        <row r="602">
          <cell r="AG602">
            <v>0</v>
          </cell>
        </row>
        <row r="603">
          <cell r="AG603">
            <v>0</v>
          </cell>
        </row>
        <row r="604">
          <cell r="AG604">
            <v>0</v>
          </cell>
        </row>
        <row r="605">
          <cell r="AG605">
            <v>0</v>
          </cell>
        </row>
        <row r="606">
          <cell r="AG606">
            <v>0</v>
          </cell>
        </row>
        <row r="607">
          <cell r="AG607">
            <v>0</v>
          </cell>
        </row>
        <row r="608">
          <cell r="AG608">
            <v>0</v>
          </cell>
        </row>
        <row r="609">
          <cell r="AG609">
            <v>0</v>
          </cell>
        </row>
        <row r="610">
          <cell r="AG610">
            <v>0</v>
          </cell>
        </row>
        <row r="611">
          <cell r="AG611">
            <v>0</v>
          </cell>
        </row>
        <row r="612">
          <cell r="AG612">
            <v>0</v>
          </cell>
        </row>
        <row r="613">
          <cell r="AG613">
            <v>0</v>
          </cell>
        </row>
        <row r="614">
          <cell r="AG614">
            <v>0</v>
          </cell>
        </row>
        <row r="615">
          <cell r="AG615">
            <v>0</v>
          </cell>
        </row>
        <row r="616">
          <cell r="AG616">
            <v>0</v>
          </cell>
        </row>
        <row r="617">
          <cell r="AG617">
            <v>0</v>
          </cell>
        </row>
        <row r="618">
          <cell r="AG618">
            <v>0</v>
          </cell>
        </row>
        <row r="619">
          <cell r="AG619">
            <v>0</v>
          </cell>
        </row>
        <row r="620">
          <cell r="AG620">
            <v>0</v>
          </cell>
        </row>
        <row r="621">
          <cell r="AG621">
            <v>0</v>
          </cell>
        </row>
        <row r="622">
          <cell r="AG622">
            <v>0</v>
          </cell>
        </row>
        <row r="623">
          <cell r="AG623">
            <v>0</v>
          </cell>
        </row>
        <row r="624">
          <cell r="AG624">
            <v>0</v>
          </cell>
        </row>
        <row r="625">
          <cell r="AG625">
            <v>0</v>
          </cell>
        </row>
        <row r="626">
          <cell r="AG626">
            <v>0</v>
          </cell>
        </row>
        <row r="627">
          <cell r="AG627">
            <v>0</v>
          </cell>
        </row>
        <row r="628">
          <cell r="AG628">
            <v>0</v>
          </cell>
        </row>
        <row r="629">
          <cell r="AG629">
            <v>0</v>
          </cell>
        </row>
        <row r="630">
          <cell r="AG630">
            <v>0</v>
          </cell>
        </row>
        <row r="631">
          <cell r="AG631">
            <v>0</v>
          </cell>
        </row>
        <row r="632">
          <cell r="AG632">
            <v>0</v>
          </cell>
        </row>
        <row r="633">
          <cell r="AG633">
            <v>0</v>
          </cell>
        </row>
        <row r="634">
          <cell r="AG634">
            <v>0</v>
          </cell>
        </row>
        <row r="635">
          <cell r="AG635">
            <v>0</v>
          </cell>
        </row>
        <row r="636">
          <cell r="AG636">
            <v>0</v>
          </cell>
        </row>
        <row r="637">
          <cell r="AG637">
            <v>0</v>
          </cell>
        </row>
        <row r="638">
          <cell r="AG638">
            <v>0</v>
          </cell>
        </row>
        <row r="639">
          <cell r="AG639">
            <v>0</v>
          </cell>
        </row>
        <row r="640">
          <cell r="AG640">
            <v>0</v>
          </cell>
        </row>
        <row r="641">
          <cell r="AG641">
            <v>0</v>
          </cell>
        </row>
        <row r="642">
          <cell r="AG642">
            <v>0</v>
          </cell>
        </row>
        <row r="643">
          <cell r="AG643">
            <v>0</v>
          </cell>
        </row>
        <row r="644">
          <cell r="AG644">
            <v>0</v>
          </cell>
        </row>
        <row r="645">
          <cell r="AG645">
            <v>0</v>
          </cell>
        </row>
        <row r="646">
          <cell r="AG646">
            <v>0</v>
          </cell>
        </row>
        <row r="647">
          <cell r="AG647">
            <v>0</v>
          </cell>
        </row>
        <row r="648">
          <cell r="AG648">
            <v>0</v>
          </cell>
        </row>
        <row r="649">
          <cell r="AG649">
            <v>0</v>
          </cell>
        </row>
        <row r="650">
          <cell r="AG650">
            <v>0</v>
          </cell>
        </row>
        <row r="651">
          <cell r="AG651">
            <v>0</v>
          </cell>
        </row>
        <row r="652">
          <cell r="AG652">
            <v>0</v>
          </cell>
        </row>
        <row r="653">
          <cell r="AG653">
            <v>0</v>
          </cell>
        </row>
        <row r="654">
          <cell r="AG654">
            <v>0</v>
          </cell>
        </row>
        <row r="655">
          <cell r="AG655">
            <v>0</v>
          </cell>
        </row>
        <row r="656">
          <cell r="AG656">
            <v>0</v>
          </cell>
        </row>
        <row r="657">
          <cell r="AG657">
            <v>0</v>
          </cell>
        </row>
        <row r="658">
          <cell r="AG658">
            <v>0</v>
          </cell>
        </row>
        <row r="659">
          <cell r="AG659">
            <v>0</v>
          </cell>
        </row>
        <row r="660">
          <cell r="AG660">
            <v>0</v>
          </cell>
        </row>
        <row r="661">
          <cell r="AG661">
            <v>0</v>
          </cell>
        </row>
        <row r="662">
          <cell r="AG662">
            <v>0</v>
          </cell>
        </row>
        <row r="663">
          <cell r="AG663">
            <v>0</v>
          </cell>
        </row>
        <row r="664">
          <cell r="AG664">
            <v>0</v>
          </cell>
        </row>
        <row r="665">
          <cell r="AG665">
            <v>0</v>
          </cell>
        </row>
        <row r="666">
          <cell r="AG666">
            <v>0</v>
          </cell>
        </row>
        <row r="667">
          <cell r="AG667">
            <v>0</v>
          </cell>
        </row>
        <row r="668">
          <cell r="AG668">
            <v>0</v>
          </cell>
        </row>
        <row r="669">
          <cell r="AG669">
            <v>0</v>
          </cell>
        </row>
        <row r="670">
          <cell r="AG670">
            <v>0</v>
          </cell>
        </row>
        <row r="671">
          <cell r="AG671">
            <v>0</v>
          </cell>
        </row>
        <row r="672">
          <cell r="AG672">
            <v>0</v>
          </cell>
        </row>
        <row r="673">
          <cell r="AG673">
            <v>0</v>
          </cell>
        </row>
        <row r="674">
          <cell r="AG674">
            <v>0</v>
          </cell>
        </row>
        <row r="675">
          <cell r="AG675">
            <v>0</v>
          </cell>
        </row>
        <row r="676">
          <cell r="AG676">
            <v>0</v>
          </cell>
        </row>
        <row r="677">
          <cell r="AG677">
            <v>0</v>
          </cell>
        </row>
        <row r="678">
          <cell r="AG678">
            <v>0</v>
          </cell>
        </row>
        <row r="679">
          <cell r="AG679">
            <v>0</v>
          </cell>
        </row>
        <row r="680">
          <cell r="AG680">
            <v>0</v>
          </cell>
        </row>
        <row r="681">
          <cell r="AG681">
            <v>0</v>
          </cell>
        </row>
        <row r="682">
          <cell r="AG682">
            <v>0</v>
          </cell>
        </row>
        <row r="683">
          <cell r="AG683">
            <v>0</v>
          </cell>
        </row>
        <row r="684">
          <cell r="AG684">
            <v>0</v>
          </cell>
        </row>
        <row r="685">
          <cell r="AG685">
            <v>0</v>
          </cell>
        </row>
        <row r="686">
          <cell r="AG686">
            <v>0</v>
          </cell>
        </row>
        <row r="687">
          <cell r="AG687">
            <v>0</v>
          </cell>
        </row>
        <row r="688">
          <cell r="AG688">
            <v>0</v>
          </cell>
        </row>
        <row r="689">
          <cell r="AG689">
            <v>0</v>
          </cell>
        </row>
        <row r="690">
          <cell r="AG690">
            <v>0</v>
          </cell>
        </row>
        <row r="691">
          <cell r="AG691">
            <v>0</v>
          </cell>
        </row>
        <row r="692">
          <cell r="AG692">
            <v>0</v>
          </cell>
        </row>
        <row r="693">
          <cell r="AG693">
            <v>0</v>
          </cell>
        </row>
        <row r="694">
          <cell r="AG694">
            <v>0</v>
          </cell>
        </row>
        <row r="695">
          <cell r="AG695">
            <v>0</v>
          </cell>
        </row>
        <row r="696">
          <cell r="AG696">
            <v>0</v>
          </cell>
        </row>
        <row r="697">
          <cell r="AG697">
            <v>0</v>
          </cell>
        </row>
        <row r="698">
          <cell r="AG698">
            <v>0</v>
          </cell>
        </row>
        <row r="699">
          <cell r="AG699">
            <v>0</v>
          </cell>
        </row>
        <row r="700">
          <cell r="AG700">
            <v>0</v>
          </cell>
        </row>
        <row r="701">
          <cell r="AG701">
            <v>0</v>
          </cell>
        </row>
        <row r="702">
          <cell r="AG702">
            <v>0</v>
          </cell>
        </row>
        <row r="703">
          <cell r="AG703">
            <v>0</v>
          </cell>
        </row>
        <row r="704">
          <cell r="AG704">
            <v>0</v>
          </cell>
        </row>
        <row r="705">
          <cell r="AG705">
            <v>0</v>
          </cell>
        </row>
        <row r="706">
          <cell r="AG706">
            <v>0</v>
          </cell>
        </row>
        <row r="707">
          <cell r="AG707">
            <v>0</v>
          </cell>
        </row>
        <row r="708">
          <cell r="AG708">
            <v>0</v>
          </cell>
        </row>
        <row r="709">
          <cell r="AG709">
            <v>0</v>
          </cell>
        </row>
        <row r="710">
          <cell r="AG710">
            <v>0</v>
          </cell>
        </row>
        <row r="711">
          <cell r="AG711">
            <v>0</v>
          </cell>
        </row>
        <row r="712">
          <cell r="AG712">
            <v>0</v>
          </cell>
        </row>
        <row r="713">
          <cell r="AG713">
            <v>0</v>
          </cell>
        </row>
        <row r="714">
          <cell r="AG714">
            <v>0</v>
          </cell>
        </row>
        <row r="715">
          <cell r="AG715">
            <v>0</v>
          </cell>
        </row>
        <row r="716">
          <cell r="AG716">
            <v>0</v>
          </cell>
        </row>
        <row r="717">
          <cell r="AG717">
            <v>0</v>
          </cell>
        </row>
        <row r="718">
          <cell r="AG718">
            <v>0</v>
          </cell>
        </row>
        <row r="719">
          <cell r="AG719">
            <v>0</v>
          </cell>
        </row>
        <row r="720">
          <cell r="AG720">
            <v>0</v>
          </cell>
        </row>
        <row r="721">
          <cell r="AG721">
            <v>0</v>
          </cell>
        </row>
        <row r="722">
          <cell r="AG722">
            <v>0</v>
          </cell>
        </row>
        <row r="723">
          <cell r="AG723">
            <v>0</v>
          </cell>
        </row>
        <row r="724">
          <cell r="AG724">
            <v>0</v>
          </cell>
        </row>
        <row r="725">
          <cell r="AG725">
            <v>0</v>
          </cell>
        </row>
        <row r="726">
          <cell r="AG726">
            <v>0</v>
          </cell>
        </row>
        <row r="727">
          <cell r="AG727">
            <v>0</v>
          </cell>
        </row>
        <row r="728">
          <cell r="AG728">
            <v>0</v>
          </cell>
        </row>
        <row r="729">
          <cell r="AG729">
            <v>0</v>
          </cell>
        </row>
        <row r="730">
          <cell r="AG730">
            <v>0</v>
          </cell>
        </row>
        <row r="731">
          <cell r="AG731">
            <v>0</v>
          </cell>
        </row>
        <row r="732">
          <cell r="AG732">
            <v>0</v>
          </cell>
        </row>
        <row r="733">
          <cell r="AG733">
            <v>0</v>
          </cell>
        </row>
        <row r="734">
          <cell r="AG734">
            <v>0</v>
          </cell>
        </row>
        <row r="735">
          <cell r="AG735">
            <v>0</v>
          </cell>
        </row>
        <row r="736">
          <cell r="AG736">
            <v>0</v>
          </cell>
        </row>
        <row r="737">
          <cell r="AG737">
            <v>0</v>
          </cell>
        </row>
        <row r="738">
          <cell r="AG738">
            <v>0</v>
          </cell>
        </row>
        <row r="739">
          <cell r="AG739">
            <v>0</v>
          </cell>
        </row>
        <row r="740">
          <cell r="AG740">
            <v>0</v>
          </cell>
        </row>
        <row r="741">
          <cell r="AG741">
            <v>0</v>
          </cell>
        </row>
        <row r="742">
          <cell r="AG742">
            <v>0</v>
          </cell>
        </row>
        <row r="743">
          <cell r="AG743">
            <v>0</v>
          </cell>
        </row>
        <row r="744">
          <cell r="AG744">
            <v>0</v>
          </cell>
        </row>
        <row r="745">
          <cell r="AG745">
            <v>0</v>
          </cell>
        </row>
        <row r="746">
          <cell r="AG746">
            <v>0</v>
          </cell>
        </row>
        <row r="747">
          <cell r="AG747">
            <v>0</v>
          </cell>
        </row>
        <row r="748">
          <cell r="AG748">
            <v>0</v>
          </cell>
        </row>
        <row r="749">
          <cell r="AG749">
            <v>0</v>
          </cell>
        </row>
        <row r="750">
          <cell r="AG750">
            <v>0</v>
          </cell>
        </row>
        <row r="751">
          <cell r="AG751">
            <v>0</v>
          </cell>
        </row>
        <row r="752">
          <cell r="AG752">
            <v>0</v>
          </cell>
        </row>
        <row r="753">
          <cell r="AG753">
            <v>0</v>
          </cell>
        </row>
        <row r="754">
          <cell r="AG754">
            <v>0</v>
          </cell>
        </row>
        <row r="755">
          <cell r="AG755">
            <v>0</v>
          </cell>
        </row>
        <row r="756">
          <cell r="AG756">
            <v>0</v>
          </cell>
        </row>
        <row r="757">
          <cell r="AG757">
            <v>0</v>
          </cell>
        </row>
        <row r="758">
          <cell r="AG758">
            <v>0</v>
          </cell>
        </row>
        <row r="759">
          <cell r="AG759">
            <v>0</v>
          </cell>
        </row>
        <row r="760">
          <cell r="AG760">
            <v>0</v>
          </cell>
        </row>
        <row r="761">
          <cell r="AG761">
            <v>0</v>
          </cell>
        </row>
        <row r="762">
          <cell r="AG762">
            <v>0</v>
          </cell>
        </row>
        <row r="763">
          <cell r="AG763">
            <v>0</v>
          </cell>
        </row>
        <row r="764">
          <cell r="AG764">
            <v>0</v>
          </cell>
        </row>
        <row r="765">
          <cell r="AG765">
            <v>0</v>
          </cell>
        </row>
        <row r="766">
          <cell r="AG766">
            <v>0</v>
          </cell>
        </row>
        <row r="767">
          <cell r="AG767">
            <v>0</v>
          </cell>
        </row>
        <row r="768">
          <cell r="AG768">
            <v>0</v>
          </cell>
        </row>
        <row r="769">
          <cell r="AG769">
            <v>0</v>
          </cell>
        </row>
        <row r="770">
          <cell r="AG770">
            <v>0</v>
          </cell>
        </row>
        <row r="771">
          <cell r="AG771">
            <v>0</v>
          </cell>
        </row>
        <row r="772">
          <cell r="AG772">
            <v>0</v>
          </cell>
        </row>
        <row r="773">
          <cell r="AG773">
            <v>0</v>
          </cell>
        </row>
        <row r="774">
          <cell r="AG774">
            <v>0</v>
          </cell>
        </row>
        <row r="775">
          <cell r="AG775">
            <v>0</v>
          </cell>
        </row>
        <row r="776">
          <cell r="AG776">
            <v>0</v>
          </cell>
        </row>
        <row r="777">
          <cell r="AG777">
            <v>0</v>
          </cell>
        </row>
        <row r="778">
          <cell r="AG778">
            <v>0</v>
          </cell>
        </row>
        <row r="779">
          <cell r="AG779">
            <v>0</v>
          </cell>
        </row>
        <row r="780">
          <cell r="AG780">
            <v>0</v>
          </cell>
        </row>
        <row r="781">
          <cell r="AG781">
            <v>0</v>
          </cell>
        </row>
        <row r="782">
          <cell r="AG782">
            <v>0</v>
          </cell>
        </row>
        <row r="783">
          <cell r="AG783">
            <v>0</v>
          </cell>
        </row>
        <row r="784">
          <cell r="AG784">
            <v>0</v>
          </cell>
        </row>
        <row r="785">
          <cell r="AG785">
            <v>0</v>
          </cell>
        </row>
        <row r="786">
          <cell r="AG786">
            <v>0</v>
          </cell>
        </row>
        <row r="787">
          <cell r="AG787">
            <v>0</v>
          </cell>
        </row>
        <row r="788">
          <cell r="AG788">
            <v>0</v>
          </cell>
        </row>
        <row r="789">
          <cell r="AG789">
            <v>0</v>
          </cell>
        </row>
        <row r="790">
          <cell r="AG790">
            <v>0</v>
          </cell>
        </row>
        <row r="791">
          <cell r="AG791">
            <v>0</v>
          </cell>
        </row>
        <row r="792">
          <cell r="AG792">
            <v>0</v>
          </cell>
        </row>
        <row r="793">
          <cell r="AG793">
            <v>0</v>
          </cell>
        </row>
        <row r="794">
          <cell r="AG794">
            <v>0</v>
          </cell>
        </row>
        <row r="795">
          <cell r="AG795">
            <v>0</v>
          </cell>
        </row>
        <row r="796">
          <cell r="AG796">
            <v>0</v>
          </cell>
        </row>
        <row r="797">
          <cell r="AG797">
            <v>0</v>
          </cell>
        </row>
        <row r="798">
          <cell r="AG798">
            <v>0</v>
          </cell>
        </row>
        <row r="799">
          <cell r="AG799">
            <v>0</v>
          </cell>
        </row>
        <row r="800">
          <cell r="AG800">
            <v>0</v>
          </cell>
        </row>
        <row r="801">
          <cell r="AG801">
            <v>0</v>
          </cell>
        </row>
        <row r="802">
          <cell r="AG802">
            <v>0</v>
          </cell>
        </row>
        <row r="803">
          <cell r="AG803">
            <v>0</v>
          </cell>
        </row>
        <row r="804">
          <cell r="AG804">
            <v>0</v>
          </cell>
        </row>
        <row r="805">
          <cell r="AG805">
            <v>0</v>
          </cell>
        </row>
        <row r="806">
          <cell r="AG806">
            <v>0</v>
          </cell>
        </row>
        <row r="807">
          <cell r="AG807">
            <v>0</v>
          </cell>
        </row>
        <row r="808">
          <cell r="AG808">
            <v>0</v>
          </cell>
        </row>
        <row r="809">
          <cell r="AG809">
            <v>0</v>
          </cell>
        </row>
        <row r="810">
          <cell r="AG810">
            <v>0</v>
          </cell>
        </row>
        <row r="811">
          <cell r="AG811">
            <v>0</v>
          </cell>
        </row>
        <row r="812">
          <cell r="AG812">
            <v>0</v>
          </cell>
        </row>
        <row r="813">
          <cell r="AG813">
            <v>0</v>
          </cell>
        </row>
        <row r="814">
          <cell r="AG814">
            <v>0</v>
          </cell>
        </row>
        <row r="815">
          <cell r="AG815">
            <v>0</v>
          </cell>
        </row>
        <row r="816">
          <cell r="AG816">
            <v>0</v>
          </cell>
        </row>
        <row r="817">
          <cell r="AG817">
            <v>0</v>
          </cell>
        </row>
        <row r="818">
          <cell r="AG818">
            <v>0</v>
          </cell>
        </row>
        <row r="819">
          <cell r="AG819">
            <v>0</v>
          </cell>
        </row>
        <row r="820">
          <cell r="AG820">
            <v>0</v>
          </cell>
        </row>
        <row r="821">
          <cell r="AG821">
            <v>0</v>
          </cell>
        </row>
        <row r="822">
          <cell r="AG822">
            <v>0</v>
          </cell>
        </row>
        <row r="823">
          <cell r="AG823">
            <v>0</v>
          </cell>
        </row>
        <row r="824">
          <cell r="AG824">
            <v>0</v>
          </cell>
        </row>
        <row r="825">
          <cell r="AG825">
            <v>0</v>
          </cell>
        </row>
        <row r="826">
          <cell r="AG826">
            <v>0</v>
          </cell>
        </row>
        <row r="827">
          <cell r="AG827">
            <v>0</v>
          </cell>
        </row>
        <row r="828">
          <cell r="AG828">
            <v>0</v>
          </cell>
        </row>
        <row r="829">
          <cell r="AG829">
            <v>0</v>
          </cell>
        </row>
        <row r="830">
          <cell r="AG830">
            <v>0</v>
          </cell>
        </row>
        <row r="831">
          <cell r="AG831">
            <v>0</v>
          </cell>
        </row>
        <row r="832">
          <cell r="AG832">
            <v>0</v>
          </cell>
        </row>
        <row r="833">
          <cell r="AG833">
            <v>0</v>
          </cell>
        </row>
        <row r="834">
          <cell r="AG834">
            <v>0</v>
          </cell>
        </row>
        <row r="835">
          <cell r="AG835">
            <v>0</v>
          </cell>
        </row>
        <row r="836">
          <cell r="AG836">
            <v>0</v>
          </cell>
        </row>
        <row r="837">
          <cell r="AG837">
            <v>0</v>
          </cell>
        </row>
        <row r="838">
          <cell r="AG838">
            <v>0</v>
          </cell>
        </row>
        <row r="839">
          <cell r="AG839">
            <v>0</v>
          </cell>
        </row>
        <row r="840">
          <cell r="AG840">
            <v>0</v>
          </cell>
        </row>
        <row r="841">
          <cell r="AG841">
            <v>0</v>
          </cell>
        </row>
        <row r="842">
          <cell r="AG842">
            <v>0</v>
          </cell>
        </row>
        <row r="843">
          <cell r="AG843">
            <v>0</v>
          </cell>
        </row>
        <row r="844">
          <cell r="AG844">
            <v>0</v>
          </cell>
        </row>
        <row r="845">
          <cell r="AG845">
            <v>0</v>
          </cell>
        </row>
        <row r="846">
          <cell r="AG846">
            <v>0</v>
          </cell>
        </row>
        <row r="847">
          <cell r="AG847">
            <v>0</v>
          </cell>
        </row>
        <row r="848">
          <cell r="AG848">
            <v>0</v>
          </cell>
        </row>
        <row r="849">
          <cell r="AG849">
            <v>0</v>
          </cell>
        </row>
        <row r="850">
          <cell r="AG850">
            <v>0</v>
          </cell>
        </row>
        <row r="851">
          <cell r="AG851">
            <v>0</v>
          </cell>
        </row>
        <row r="852">
          <cell r="AG852">
            <v>0</v>
          </cell>
        </row>
        <row r="853">
          <cell r="AG853">
            <v>0</v>
          </cell>
        </row>
        <row r="854">
          <cell r="AG854">
            <v>0</v>
          </cell>
        </row>
        <row r="855">
          <cell r="AG855">
            <v>0</v>
          </cell>
        </row>
        <row r="856">
          <cell r="AG856">
            <v>0</v>
          </cell>
        </row>
        <row r="857">
          <cell r="AG857">
            <v>0</v>
          </cell>
        </row>
        <row r="858">
          <cell r="AG858">
            <v>0</v>
          </cell>
        </row>
        <row r="859">
          <cell r="AG859">
            <v>0</v>
          </cell>
        </row>
        <row r="860">
          <cell r="AG860">
            <v>0</v>
          </cell>
        </row>
        <row r="861">
          <cell r="AG861">
            <v>0</v>
          </cell>
        </row>
        <row r="862">
          <cell r="AG862">
            <v>0</v>
          </cell>
        </row>
        <row r="863">
          <cell r="AG863">
            <v>0</v>
          </cell>
        </row>
        <row r="864">
          <cell r="AG864">
            <v>0</v>
          </cell>
        </row>
        <row r="865">
          <cell r="AG865">
            <v>0</v>
          </cell>
        </row>
        <row r="866">
          <cell r="AG866">
            <v>0</v>
          </cell>
        </row>
        <row r="867">
          <cell r="AG867">
            <v>0</v>
          </cell>
        </row>
        <row r="868">
          <cell r="AG868">
            <v>0</v>
          </cell>
        </row>
        <row r="869">
          <cell r="AG869">
            <v>0</v>
          </cell>
        </row>
        <row r="870">
          <cell r="AG870">
            <v>0</v>
          </cell>
        </row>
        <row r="871">
          <cell r="AG871">
            <v>0</v>
          </cell>
        </row>
        <row r="872">
          <cell r="AG872">
            <v>0</v>
          </cell>
        </row>
        <row r="873">
          <cell r="AG873">
            <v>0</v>
          </cell>
        </row>
        <row r="874">
          <cell r="AG874">
            <v>0</v>
          </cell>
        </row>
        <row r="875">
          <cell r="AG875">
            <v>0</v>
          </cell>
        </row>
        <row r="876">
          <cell r="AG876">
            <v>0</v>
          </cell>
        </row>
        <row r="877">
          <cell r="AG877">
            <v>0</v>
          </cell>
        </row>
        <row r="878">
          <cell r="AG878">
            <v>0</v>
          </cell>
        </row>
        <row r="879">
          <cell r="AG879">
            <v>0</v>
          </cell>
        </row>
        <row r="880">
          <cell r="AG880">
            <v>0</v>
          </cell>
        </row>
        <row r="881">
          <cell r="AG881">
            <v>0</v>
          </cell>
        </row>
        <row r="882">
          <cell r="AG882">
            <v>0</v>
          </cell>
        </row>
        <row r="883">
          <cell r="AG883">
            <v>0</v>
          </cell>
        </row>
        <row r="884">
          <cell r="AG884">
            <v>0</v>
          </cell>
        </row>
        <row r="885">
          <cell r="AG885">
            <v>0</v>
          </cell>
        </row>
        <row r="886">
          <cell r="AG886">
            <v>0</v>
          </cell>
        </row>
        <row r="887">
          <cell r="AG887">
            <v>0</v>
          </cell>
        </row>
        <row r="888">
          <cell r="AG888">
            <v>0</v>
          </cell>
        </row>
        <row r="889">
          <cell r="AG889">
            <v>0</v>
          </cell>
        </row>
        <row r="890">
          <cell r="AG890">
            <v>0</v>
          </cell>
        </row>
        <row r="891">
          <cell r="AG891">
            <v>0</v>
          </cell>
        </row>
        <row r="892">
          <cell r="AG892">
            <v>0</v>
          </cell>
        </row>
        <row r="893">
          <cell r="AG893">
            <v>0</v>
          </cell>
        </row>
        <row r="894">
          <cell r="AG894">
            <v>0</v>
          </cell>
        </row>
        <row r="895">
          <cell r="AG895">
            <v>0</v>
          </cell>
        </row>
        <row r="896">
          <cell r="AG896">
            <v>0</v>
          </cell>
        </row>
        <row r="897">
          <cell r="AG897">
            <v>0</v>
          </cell>
        </row>
        <row r="898">
          <cell r="AG898">
            <v>0</v>
          </cell>
        </row>
        <row r="899">
          <cell r="AG899">
            <v>0</v>
          </cell>
        </row>
        <row r="900">
          <cell r="AG900">
            <v>0</v>
          </cell>
        </row>
        <row r="901">
          <cell r="AG901">
            <v>0</v>
          </cell>
        </row>
        <row r="902">
          <cell r="AG902">
            <v>0</v>
          </cell>
        </row>
        <row r="903">
          <cell r="AG903">
            <v>0</v>
          </cell>
        </row>
        <row r="904">
          <cell r="AG904">
            <v>0</v>
          </cell>
        </row>
        <row r="905">
          <cell r="AG905">
            <v>0</v>
          </cell>
        </row>
        <row r="906">
          <cell r="AG906">
            <v>0</v>
          </cell>
        </row>
        <row r="907">
          <cell r="AG907">
            <v>0</v>
          </cell>
        </row>
        <row r="908">
          <cell r="AG908">
            <v>0</v>
          </cell>
        </row>
        <row r="909">
          <cell r="AG909">
            <v>0</v>
          </cell>
        </row>
        <row r="910">
          <cell r="AG910">
            <v>0</v>
          </cell>
        </row>
        <row r="911">
          <cell r="AG911">
            <v>0</v>
          </cell>
        </row>
        <row r="912">
          <cell r="AG912">
            <v>0</v>
          </cell>
        </row>
        <row r="913">
          <cell r="AG913">
            <v>0</v>
          </cell>
        </row>
        <row r="914">
          <cell r="AG914">
            <v>0</v>
          </cell>
        </row>
        <row r="915">
          <cell r="AG915">
            <v>0</v>
          </cell>
        </row>
        <row r="916">
          <cell r="AG916">
            <v>0</v>
          </cell>
        </row>
        <row r="917">
          <cell r="AG917">
            <v>0</v>
          </cell>
        </row>
        <row r="918">
          <cell r="AG918">
            <v>0</v>
          </cell>
        </row>
        <row r="919">
          <cell r="AG919">
            <v>0</v>
          </cell>
        </row>
        <row r="920">
          <cell r="AG920">
            <v>0</v>
          </cell>
        </row>
        <row r="921">
          <cell r="AG921">
            <v>0</v>
          </cell>
        </row>
        <row r="922">
          <cell r="AG922">
            <v>0</v>
          </cell>
        </row>
        <row r="923">
          <cell r="AG923">
            <v>0</v>
          </cell>
        </row>
        <row r="924">
          <cell r="AG924">
            <v>0</v>
          </cell>
        </row>
        <row r="925">
          <cell r="AG925">
            <v>0</v>
          </cell>
        </row>
        <row r="926">
          <cell r="AG926">
            <v>0</v>
          </cell>
        </row>
        <row r="927">
          <cell r="AG927">
            <v>0</v>
          </cell>
        </row>
        <row r="928">
          <cell r="AG928">
            <v>0</v>
          </cell>
        </row>
        <row r="929">
          <cell r="AG929">
            <v>0</v>
          </cell>
        </row>
        <row r="930">
          <cell r="AG930">
            <v>0</v>
          </cell>
        </row>
        <row r="931">
          <cell r="AG931">
            <v>0</v>
          </cell>
        </row>
        <row r="932">
          <cell r="AG932">
            <v>0</v>
          </cell>
        </row>
        <row r="933">
          <cell r="AG933">
            <v>0</v>
          </cell>
        </row>
        <row r="934">
          <cell r="AG934">
            <v>0</v>
          </cell>
        </row>
        <row r="935">
          <cell r="AG935">
            <v>0</v>
          </cell>
        </row>
        <row r="936">
          <cell r="AG936">
            <v>0</v>
          </cell>
        </row>
        <row r="937">
          <cell r="AG937">
            <v>0</v>
          </cell>
        </row>
        <row r="938">
          <cell r="AG938">
            <v>0</v>
          </cell>
        </row>
        <row r="939">
          <cell r="AG939">
            <v>0</v>
          </cell>
        </row>
        <row r="940">
          <cell r="AG940">
            <v>0</v>
          </cell>
        </row>
        <row r="941">
          <cell r="AG941">
            <v>0</v>
          </cell>
        </row>
        <row r="942">
          <cell r="AG942">
            <v>0</v>
          </cell>
        </row>
        <row r="943">
          <cell r="AG943">
            <v>0</v>
          </cell>
        </row>
        <row r="944">
          <cell r="AG944">
            <v>0</v>
          </cell>
        </row>
        <row r="945">
          <cell r="AG945">
            <v>0</v>
          </cell>
        </row>
        <row r="946">
          <cell r="AG946">
            <v>0</v>
          </cell>
        </row>
        <row r="947">
          <cell r="AG947">
            <v>0</v>
          </cell>
        </row>
        <row r="948">
          <cell r="AG948">
            <v>0</v>
          </cell>
        </row>
        <row r="949">
          <cell r="AG949">
            <v>0</v>
          </cell>
        </row>
        <row r="950">
          <cell r="AG950">
            <v>0</v>
          </cell>
        </row>
        <row r="951">
          <cell r="AG951">
            <v>0</v>
          </cell>
        </row>
        <row r="952">
          <cell r="AG952">
            <v>0</v>
          </cell>
        </row>
        <row r="953">
          <cell r="AG953">
            <v>0</v>
          </cell>
        </row>
        <row r="954">
          <cell r="AG954">
            <v>0</v>
          </cell>
        </row>
        <row r="955">
          <cell r="AG955">
            <v>0</v>
          </cell>
        </row>
        <row r="956">
          <cell r="AG956">
            <v>0</v>
          </cell>
        </row>
        <row r="957">
          <cell r="AG957">
            <v>0</v>
          </cell>
        </row>
        <row r="958">
          <cell r="AG958">
            <v>0</v>
          </cell>
        </row>
        <row r="959">
          <cell r="AG959">
            <v>0</v>
          </cell>
        </row>
        <row r="960">
          <cell r="AG960">
            <v>0</v>
          </cell>
        </row>
        <row r="961">
          <cell r="AG961">
            <v>0</v>
          </cell>
        </row>
        <row r="962">
          <cell r="AG962">
            <v>0</v>
          </cell>
        </row>
        <row r="963">
          <cell r="AG963">
            <v>0</v>
          </cell>
        </row>
        <row r="964">
          <cell r="AG964">
            <v>0</v>
          </cell>
        </row>
        <row r="965">
          <cell r="AG965">
            <v>0</v>
          </cell>
        </row>
        <row r="966">
          <cell r="AG966">
            <v>0</v>
          </cell>
        </row>
        <row r="967">
          <cell r="AG967">
            <v>0</v>
          </cell>
        </row>
        <row r="968">
          <cell r="AG968">
            <v>0</v>
          </cell>
        </row>
        <row r="969">
          <cell r="AG969">
            <v>0</v>
          </cell>
        </row>
        <row r="970">
          <cell r="AG970">
            <v>0</v>
          </cell>
        </row>
        <row r="971">
          <cell r="AG971">
            <v>0</v>
          </cell>
        </row>
        <row r="972">
          <cell r="AG972">
            <v>0</v>
          </cell>
        </row>
        <row r="973">
          <cell r="AG973">
            <v>0</v>
          </cell>
        </row>
        <row r="974">
          <cell r="AG974">
            <v>0</v>
          </cell>
        </row>
        <row r="975">
          <cell r="AG975">
            <v>0</v>
          </cell>
        </row>
        <row r="976">
          <cell r="AG976">
            <v>0</v>
          </cell>
        </row>
        <row r="977">
          <cell r="AG977">
            <v>0</v>
          </cell>
        </row>
        <row r="978">
          <cell r="AG978">
            <v>0</v>
          </cell>
        </row>
        <row r="979">
          <cell r="AG979">
            <v>0</v>
          </cell>
        </row>
        <row r="980">
          <cell r="AG980">
            <v>0</v>
          </cell>
        </row>
        <row r="981">
          <cell r="AG981">
            <v>0</v>
          </cell>
        </row>
        <row r="982">
          <cell r="AG982">
            <v>0</v>
          </cell>
        </row>
        <row r="983">
          <cell r="AG983">
            <v>0</v>
          </cell>
        </row>
        <row r="984">
          <cell r="AG984">
            <v>0</v>
          </cell>
        </row>
        <row r="985">
          <cell r="AG985">
            <v>0</v>
          </cell>
        </row>
        <row r="986">
          <cell r="AG986">
            <v>0</v>
          </cell>
        </row>
        <row r="987">
          <cell r="AG987">
            <v>0</v>
          </cell>
        </row>
        <row r="988">
          <cell r="AG988">
            <v>0</v>
          </cell>
        </row>
        <row r="989">
          <cell r="AG989">
            <v>0</v>
          </cell>
        </row>
        <row r="990">
          <cell r="AG990">
            <v>0</v>
          </cell>
        </row>
        <row r="991">
          <cell r="AG991">
            <v>0</v>
          </cell>
        </row>
        <row r="992">
          <cell r="AG992">
            <v>0</v>
          </cell>
        </row>
        <row r="993">
          <cell r="AG993">
            <v>0</v>
          </cell>
        </row>
        <row r="994">
          <cell r="AG994">
            <v>0</v>
          </cell>
        </row>
        <row r="995">
          <cell r="AG995">
            <v>0</v>
          </cell>
        </row>
        <row r="996">
          <cell r="AG996">
            <v>0</v>
          </cell>
        </row>
        <row r="997">
          <cell r="AG997">
            <v>0</v>
          </cell>
        </row>
        <row r="998">
          <cell r="AG998">
            <v>0</v>
          </cell>
        </row>
        <row r="999">
          <cell r="AG999">
            <v>0</v>
          </cell>
        </row>
        <row r="1000">
          <cell r="AG1000">
            <v>0</v>
          </cell>
        </row>
      </sheetData>
      <sheetData sheetId="6"/>
      <sheetData sheetId="7"/>
      <sheetData sheetId="8"/>
      <sheetData sheetId="9"/>
      <sheetData sheetId="10"/>
      <sheetData sheetId="11"/>
      <sheetData sheetId="12">
        <row r="1">
          <cell r="U1" t="str">
            <v>Low</v>
          </cell>
        </row>
      </sheetData>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tabColor rgb="FFFFC000"/>
  </sheetPr>
  <dimension ref="A1:BT352"/>
  <sheetViews>
    <sheetView tabSelected="1" view="pageBreakPreview" zoomScale="60" zoomScaleNormal="70" workbookViewId="0">
      <selection activeCell="N18" sqref="N18"/>
    </sheetView>
  </sheetViews>
  <sheetFormatPr defaultRowHeight="12.75"/>
  <cols>
    <col min="1" max="1" width="9" style="17"/>
    <col min="2" max="2" width="18.125" style="17" customWidth="1"/>
    <col min="3" max="4" width="27.375" style="17" customWidth="1"/>
    <col min="5" max="5" width="8.875" style="17" bestFit="1" customWidth="1"/>
    <col min="6" max="6" width="21.5" style="17" customWidth="1"/>
    <col min="7" max="7" width="17.125" style="17" customWidth="1"/>
    <col min="8" max="8" width="19.25" style="17" customWidth="1"/>
    <col min="9" max="10" width="8.5" style="17" customWidth="1"/>
    <col min="11" max="12" width="19.875" style="17" customWidth="1"/>
    <col min="13" max="13" width="25.125" style="17" customWidth="1"/>
    <col min="14" max="14" width="8.5" style="17" customWidth="1"/>
    <col min="15" max="15" width="25.125" style="17" customWidth="1"/>
    <col min="16" max="20" width="8.5" style="17" customWidth="1"/>
    <col min="21" max="22" width="26.875" style="17" customWidth="1"/>
    <col min="23" max="29" width="8.5" style="17" customWidth="1"/>
    <col min="30" max="31" width="26.875" style="17" customWidth="1"/>
    <col min="32" max="38" width="8.5" style="17" customWidth="1"/>
    <col min="39" max="72" width="9" style="8"/>
    <col min="73" max="16384" width="9" style="17"/>
  </cols>
  <sheetData>
    <row r="1" spans="1:72" s="5" customFormat="1" ht="42" customHeight="1">
      <c r="A1" s="1" t="s">
        <v>0</v>
      </c>
      <c r="B1" s="2"/>
      <c r="C1" s="2"/>
      <c r="D1" s="2"/>
      <c r="E1" s="2"/>
      <c r="F1" s="2"/>
      <c r="G1" s="2"/>
      <c r="H1" s="2"/>
      <c r="I1" s="2"/>
      <c r="J1" s="2"/>
      <c r="K1" s="2"/>
      <c r="L1" s="2"/>
      <c r="M1" s="2"/>
      <c r="N1" s="2"/>
      <c r="O1" s="2"/>
      <c r="P1" s="2"/>
      <c r="Q1" s="2"/>
      <c r="R1" s="2"/>
      <c r="S1" s="2"/>
      <c r="T1" s="2"/>
      <c r="U1" s="2"/>
      <c r="V1" s="2"/>
      <c r="W1" s="2"/>
      <c r="X1" s="2"/>
      <c r="Y1" s="3"/>
      <c r="Z1" s="3"/>
      <c r="AA1" s="3"/>
      <c r="AB1" s="3"/>
      <c r="AC1" s="3"/>
      <c r="AD1" s="3"/>
      <c r="AE1" s="3"/>
      <c r="AF1" s="3"/>
      <c r="AG1" s="3"/>
      <c r="AH1" s="3"/>
      <c r="AI1" s="3"/>
      <c r="AJ1" s="3"/>
      <c r="AK1" s="3"/>
      <c r="AL1" s="3"/>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row>
    <row r="2" spans="1:72" s="7" customFormat="1" ht="26.25" customHeight="1" thickBot="1">
      <c r="A2" s="6" t="s">
        <v>1</v>
      </c>
    </row>
    <row r="3" spans="1:72" ht="23.1" customHeight="1" thickBot="1">
      <c r="A3" s="8"/>
      <c r="B3" s="8"/>
      <c r="C3" s="8"/>
      <c r="D3" s="8"/>
      <c r="E3" s="8"/>
      <c r="F3" s="9" t="s">
        <v>2</v>
      </c>
      <c r="G3" s="157"/>
      <c r="H3" s="157"/>
      <c r="I3" s="157"/>
      <c r="J3" s="157"/>
      <c r="K3" s="158"/>
      <c r="L3" s="103"/>
      <c r="M3" s="102"/>
      <c r="N3" s="10"/>
      <c r="O3" s="144" t="s">
        <v>3</v>
      </c>
      <c r="P3" s="159"/>
      <c r="Q3" s="159"/>
      <c r="R3" s="159"/>
      <c r="S3" s="159"/>
      <c r="T3" s="159"/>
      <c r="U3" s="160"/>
      <c r="V3" s="12"/>
      <c r="W3" s="13"/>
      <c r="X3" s="13"/>
      <c r="Y3" s="13"/>
      <c r="Z3" s="14"/>
      <c r="AA3" s="14"/>
      <c r="AB3" s="14"/>
      <c r="AC3" s="14"/>
      <c r="AD3" s="9" t="s">
        <v>4</v>
      </c>
      <c r="AE3" s="15">
        <f>MAX(Q11:Q60)</f>
        <v>0</v>
      </c>
      <c r="AF3" s="16"/>
      <c r="AG3" s="8"/>
      <c r="AH3" s="8"/>
      <c r="AI3" s="8"/>
      <c r="AJ3" s="8"/>
      <c r="AK3" s="8"/>
      <c r="AL3" s="8"/>
    </row>
    <row r="4" spans="1:72" ht="23.1" customHeight="1" thickBot="1">
      <c r="A4" s="8"/>
      <c r="B4" s="8"/>
      <c r="C4" s="8"/>
      <c r="D4" s="8"/>
      <c r="E4" s="8"/>
      <c r="F4" s="11" t="s">
        <v>5</v>
      </c>
      <c r="G4" s="161"/>
      <c r="H4" s="161"/>
      <c r="I4" s="161"/>
      <c r="J4" s="161"/>
      <c r="K4" s="162"/>
      <c r="L4" s="103"/>
      <c r="M4" s="102"/>
      <c r="N4" s="10"/>
      <c r="O4" s="145" t="s">
        <v>6</v>
      </c>
      <c r="P4" s="19"/>
      <c r="Q4" s="19"/>
      <c r="R4" s="19"/>
      <c r="S4" s="19"/>
      <c r="T4" s="19"/>
      <c r="U4" s="20"/>
      <c r="V4" s="12"/>
      <c r="W4" s="13"/>
      <c r="X4" s="13"/>
      <c r="Y4" s="13"/>
      <c r="Z4" s="14"/>
      <c r="AA4" s="14"/>
      <c r="AB4" s="14"/>
      <c r="AC4" s="14"/>
      <c r="AD4" s="9" t="s">
        <v>7</v>
      </c>
      <c r="AE4" s="21">
        <f>MAX(R11:R60)</f>
        <v>0</v>
      </c>
      <c r="AF4" s="16"/>
      <c r="AG4" s="8"/>
      <c r="AH4" s="8"/>
      <c r="AI4" s="8"/>
      <c r="AJ4" s="8"/>
      <c r="AK4" s="8"/>
      <c r="AL4" s="8"/>
    </row>
    <row r="5" spans="1:72" ht="33.6" customHeight="1" thickBot="1">
      <c r="A5" s="8"/>
      <c r="B5" s="8"/>
      <c r="C5" s="8"/>
      <c r="D5" s="8"/>
      <c r="E5" s="8"/>
      <c r="F5" s="11" t="s">
        <v>8</v>
      </c>
      <c r="G5" s="163"/>
      <c r="H5" s="163"/>
      <c r="I5" s="163"/>
      <c r="J5" s="163"/>
      <c r="K5" s="164"/>
      <c r="L5" s="103"/>
      <c r="M5" s="102"/>
      <c r="N5" s="10"/>
      <c r="O5" s="146" t="s">
        <v>9</v>
      </c>
      <c r="P5" s="165"/>
      <c r="Q5" s="165"/>
      <c r="R5" s="165"/>
      <c r="S5" s="165"/>
      <c r="T5" s="165"/>
      <c r="U5" s="166"/>
      <c r="V5" s="22"/>
      <c r="W5" s="13"/>
      <c r="X5" s="13"/>
      <c r="Y5" s="13"/>
      <c r="Z5" s="14"/>
      <c r="AA5" s="14"/>
      <c r="AB5" s="14"/>
      <c r="AC5" s="14"/>
      <c r="AD5" s="23" t="s">
        <v>10</v>
      </c>
      <c r="AE5" s="24">
        <f>MAX(S11:S60)</f>
        <v>0</v>
      </c>
      <c r="AF5" s="8"/>
      <c r="AG5" s="8"/>
      <c r="AH5" s="8"/>
      <c r="AI5" s="8"/>
      <c r="AJ5" s="8"/>
      <c r="AK5" s="8"/>
      <c r="AL5" s="8"/>
    </row>
    <row r="6" spans="1:72" ht="23.1" customHeight="1" thickBot="1">
      <c r="A6" s="8"/>
      <c r="B6" s="8"/>
      <c r="C6" s="8"/>
      <c r="D6" s="8"/>
      <c r="E6" s="8"/>
      <c r="F6" s="18" t="s">
        <v>11</v>
      </c>
      <c r="G6" s="167"/>
      <c r="H6" s="167"/>
      <c r="I6" s="167"/>
      <c r="J6" s="167"/>
      <c r="K6" s="168"/>
      <c r="L6" s="103"/>
      <c r="M6" s="102"/>
      <c r="N6" s="10"/>
      <c r="O6" s="145" t="s">
        <v>12</v>
      </c>
      <c r="P6" s="169" t="s">
        <v>13</v>
      </c>
      <c r="Q6" s="170"/>
      <c r="R6" s="170"/>
      <c r="S6" s="170"/>
      <c r="T6" s="170"/>
      <c r="U6" s="171"/>
      <c r="V6" s="25"/>
      <c r="W6" s="26"/>
      <c r="X6" s="26"/>
      <c r="Y6" s="26"/>
      <c r="Z6" s="26"/>
      <c r="AA6" s="26"/>
      <c r="AB6" s="26"/>
      <c r="AC6" s="26"/>
      <c r="AD6" s="8"/>
      <c r="AE6" s="8"/>
      <c r="AF6" s="8"/>
      <c r="AG6" s="8"/>
      <c r="AH6" s="8"/>
      <c r="AI6" s="8"/>
      <c r="AJ6" s="8"/>
      <c r="AK6" s="8"/>
      <c r="AL6" s="8"/>
      <c r="BJ6" s="17"/>
      <c r="BK6" s="17"/>
      <c r="BL6" s="17"/>
      <c r="BM6" s="17"/>
      <c r="BN6" s="17"/>
      <c r="BO6" s="17"/>
      <c r="BP6" s="17"/>
      <c r="BQ6" s="17"/>
      <c r="BR6" s="17"/>
      <c r="BS6" s="17"/>
      <c r="BT6" s="17"/>
    </row>
    <row r="7" spans="1:72" ht="40.5" customHeight="1">
      <c r="A7" s="27"/>
      <c r="B7" s="28"/>
      <c r="C7" s="28"/>
      <c r="D7" s="28"/>
      <c r="E7" s="28"/>
      <c r="F7" s="153" t="s">
        <v>14</v>
      </c>
      <c r="G7" s="153"/>
      <c r="H7" s="153"/>
      <c r="I7" s="153"/>
      <c r="J7" s="153"/>
      <c r="K7" s="153"/>
      <c r="L7" s="153"/>
      <c r="M7" s="153"/>
      <c r="N7" s="153"/>
      <c r="O7" s="153"/>
      <c r="P7" s="153"/>
      <c r="Q7" s="153"/>
      <c r="R7" s="153"/>
      <c r="S7" s="153"/>
      <c r="T7" s="153"/>
      <c r="U7" s="153"/>
      <c r="V7" s="29"/>
      <c r="W7" s="30"/>
      <c r="X7" s="31"/>
      <c r="Y7" s="30"/>
      <c r="Z7" s="32"/>
      <c r="AA7" s="32"/>
      <c r="AB7" s="32"/>
      <c r="AC7" s="32"/>
      <c r="AD7" s="10"/>
      <c r="AE7" s="10"/>
      <c r="AF7" s="10"/>
      <c r="AG7" s="10"/>
      <c r="AH7" s="10"/>
      <c r="AI7" s="10"/>
      <c r="AJ7" s="10"/>
      <c r="AK7" s="10"/>
      <c r="AL7" s="10"/>
    </row>
    <row r="8" spans="1:72" ht="18.75" thickBot="1">
      <c r="A8" s="8"/>
      <c r="B8" s="28"/>
      <c r="C8" s="28"/>
      <c r="D8" s="28"/>
      <c r="E8" s="28"/>
      <c r="F8" s="10"/>
      <c r="G8" s="33"/>
      <c r="H8" s="33"/>
      <c r="I8" s="34"/>
      <c r="J8" s="34"/>
      <c r="K8" s="10"/>
      <c r="L8" s="10"/>
      <c r="M8" s="10"/>
      <c r="N8" s="10"/>
      <c r="O8" s="10"/>
      <c r="P8" s="10"/>
      <c r="Q8" s="10"/>
      <c r="R8" s="10"/>
      <c r="S8" s="10"/>
      <c r="T8" s="10"/>
      <c r="U8" s="28"/>
      <c r="V8" s="28"/>
      <c r="W8" s="35"/>
      <c r="X8" s="35"/>
      <c r="Y8" s="35"/>
      <c r="Z8" s="35"/>
      <c r="AA8" s="35"/>
      <c r="AB8" s="35"/>
      <c r="AC8" s="35"/>
      <c r="AD8" s="8"/>
      <c r="AE8" s="8"/>
      <c r="AF8" s="8"/>
      <c r="AG8" s="8"/>
      <c r="AH8" s="8"/>
      <c r="AI8" s="8"/>
      <c r="AJ8" s="8"/>
      <c r="AK8" s="8"/>
      <c r="AL8" s="8"/>
      <c r="BO8" s="17"/>
      <c r="BP8" s="17"/>
      <c r="BQ8" s="17"/>
      <c r="BR8" s="17"/>
      <c r="BS8" s="17"/>
      <c r="BT8" s="17"/>
    </row>
    <row r="9" spans="1:72" ht="20.100000000000001" customHeight="1" thickBot="1">
      <c r="A9" s="100" t="s">
        <v>41</v>
      </c>
      <c r="B9" s="147" t="s">
        <v>40</v>
      </c>
      <c r="C9" s="148"/>
      <c r="D9" s="149"/>
      <c r="E9" s="150" t="s">
        <v>42</v>
      </c>
      <c r="F9" s="151"/>
      <c r="G9" s="151"/>
      <c r="H9" s="151"/>
      <c r="I9" s="152"/>
      <c r="J9" s="101" t="s">
        <v>44</v>
      </c>
      <c r="K9" s="147" t="s">
        <v>45</v>
      </c>
      <c r="L9" s="148"/>
      <c r="M9" s="148"/>
      <c r="N9" s="149"/>
      <c r="O9" s="147" t="s">
        <v>28</v>
      </c>
      <c r="P9" s="149"/>
      <c r="Q9" s="147" t="s">
        <v>68</v>
      </c>
      <c r="R9" s="148"/>
      <c r="S9" s="148"/>
      <c r="T9" s="149"/>
      <c r="U9" s="154" t="s">
        <v>15</v>
      </c>
      <c r="V9" s="155"/>
      <c r="W9" s="155"/>
      <c r="X9" s="155"/>
      <c r="Y9" s="155"/>
      <c r="Z9" s="155"/>
      <c r="AA9" s="155"/>
      <c r="AB9" s="155"/>
      <c r="AC9" s="156"/>
      <c r="AD9" s="154" t="s">
        <v>16</v>
      </c>
      <c r="AE9" s="155"/>
      <c r="AF9" s="155"/>
      <c r="AG9" s="155"/>
      <c r="AH9" s="155"/>
      <c r="AI9" s="155"/>
      <c r="AJ9" s="155"/>
      <c r="AK9" s="155"/>
      <c r="AL9" s="156"/>
    </row>
    <row r="10" spans="1:72" ht="95.25" customHeight="1" thickBot="1">
      <c r="A10" s="36" t="s">
        <v>17</v>
      </c>
      <c r="B10" s="37" t="s">
        <v>18</v>
      </c>
      <c r="C10" s="37" t="s">
        <v>19</v>
      </c>
      <c r="D10" s="37" t="s">
        <v>20</v>
      </c>
      <c r="E10" s="41" t="s">
        <v>38</v>
      </c>
      <c r="F10" s="38" t="s">
        <v>39</v>
      </c>
      <c r="G10" s="38" t="s">
        <v>21</v>
      </c>
      <c r="H10" s="39" t="s">
        <v>22</v>
      </c>
      <c r="I10" s="40" t="s">
        <v>23</v>
      </c>
      <c r="J10" s="41" t="s">
        <v>43</v>
      </c>
      <c r="K10" s="42" t="s">
        <v>46</v>
      </c>
      <c r="L10" s="42" t="s">
        <v>24</v>
      </c>
      <c r="M10" s="42" t="s">
        <v>25</v>
      </c>
      <c r="N10" s="43" t="s">
        <v>26</v>
      </c>
      <c r="O10" s="44" t="s">
        <v>27</v>
      </c>
      <c r="P10" s="45" t="s">
        <v>28</v>
      </c>
      <c r="Q10" s="46" t="s">
        <v>29</v>
      </c>
      <c r="R10" s="46" t="s">
        <v>30</v>
      </c>
      <c r="S10" s="46" t="s">
        <v>31</v>
      </c>
      <c r="T10" s="46" t="s">
        <v>37</v>
      </c>
      <c r="U10" s="47" t="s">
        <v>32</v>
      </c>
      <c r="V10" s="47" t="s">
        <v>33</v>
      </c>
      <c r="W10" s="46" t="s">
        <v>23</v>
      </c>
      <c r="X10" s="46" t="s">
        <v>26</v>
      </c>
      <c r="Y10" s="46" t="s">
        <v>28</v>
      </c>
      <c r="Z10" s="48" t="s">
        <v>29</v>
      </c>
      <c r="AA10" s="48" t="s">
        <v>30</v>
      </c>
      <c r="AB10" s="48" t="s">
        <v>31</v>
      </c>
      <c r="AC10" s="49" t="s">
        <v>37</v>
      </c>
      <c r="AD10" s="143" t="s">
        <v>34</v>
      </c>
      <c r="AE10" s="47" t="s">
        <v>35</v>
      </c>
      <c r="AF10" s="46" t="s">
        <v>23</v>
      </c>
      <c r="AG10" s="46" t="s">
        <v>26</v>
      </c>
      <c r="AH10" s="46" t="s">
        <v>28</v>
      </c>
      <c r="AI10" s="93" t="s">
        <v>29</v>
      </c>
      <c r="AJ10" s="93" t="s">
        <v>30</v>
      </c>
      <c r="AK10" s="93" t="s">
        <v>31</v>
      </c>
      <c r="AL10" s="49" t="s">
        <v>37</v>
      </c>
    </row>
    <row r="11" spans="1:72" ht="16.5" customHeight="1">
      <c r="A11" s="50">
        <v>1</v>
      </c>
      <c r="B11" s="51"/>
      <c r="C11" s="52"/>
      <c r="D11" s="52"/>
      <c r="E11" s="52"/>
      <c r="F11" s="52"/>
      <c r="G11" s="53"/>
      <c r="H11" s="53"/>
      <c r="I11" s="51"/>
      <c r="J11" s="51"/>
      <c r="K11" s="53"/>
      <c r="L11" s="53"/>
      <c r="M11" s="53"/>
      <c r="N11" s="51"/>
      <c r="O11" s="53"/>
      <c r="P11" s="51"/>
      <c r="Q11" s="54">
        <f>PRODUCT(I11,N11,P11)</f>
        <v>0</v>
      </c>
      <c r="R11" s="54">
        <f>PRODUCT(I11,P11)</f>
        <v>0</v>
      </c>
      <c r="S11" s="54">
        <f>PRODUCT(I11,N11)</f>
        <v>0</v>
      </c>
      <c r="T11" s="97" t="str">
        <f>IFERROR((VLOOKUP(I11&amp;N11&amp;P11,'AP Scores'!$F$2:$G$1500,2,FALSE)), "")</f>
        <v/>
      </c>
      <c r="U11" s="55"/>
      <c r="V11" s="56"/>
      <c r="W11" s="51">
        <f>I11</f>
        <v>0</v>
      </c>
      <c r="X11" s="51"/>
      <c r="Y11" s="57"/>
      <c r="Z11" s="74">
        <f>PRODUCT(W11,X11,Y11)</f>
        <v>0</v>
      </c>
      <c r="AA11" s="76">
        <f>PRODUCT(W11,Y11)</f>
        <v>0</v>
      </c>
      <c r="AB11" s="88">
        <f>PRODUCT(W11,X11)</f>
        <v>0</v>
      </c>
      <c r="AC11" s="90" t="str">
        <f>IFERROR((VLOOKUP(W11&amp;X11&amp;Y11,'AP Scores'!$F$2:$G$1500,2,FALSE)), "")</f>
        <v/>
      </c>
      <c r="AD11" s="58"/>
      <c r="AE11" s="58"/>
      <c r="AF11" s="51">
        <f>I11</f>
        <v>0</v>
      </c>
      <c r="AG11" s="51"/>
      <c r="AH11" s="51"/>
      <c r="AI11" s="94">
        <f>PRODUCT(AF11,AG11,AH11)</f>
        <v>0</v>
      </c>
      <c r="AJ11" s="94">
        <f>PRODUCT(AF11,AH11)</f>
        <v>0</v>
      </c>
      <c r="AK11" s="94">
        <f>PRODUCT(AF11,AG11)</f>
        <v>0</v>
      </c>
      <c r="AL11" s="90" t="str">
        <f>IFERROR((VLOOKUP(AF11&amp;AG11&amp;AH11,'AP Scores'!$F$2:$G$1500,2,FALSE)), "")</f>
        <v/>
      </c>
    </row>
    <row r="12" spans="1:72" ht="15.75">
      <c r="A12" s="59">
        <v>2</v>
      </c>
      <c r="B12" s="60"/>
      <c r="C12" s="61"/>
      <c r="D12" s="61"/>
      <c r="E12" s="61"/>
      <c r="F12" s="62"/>
      <c r="G12" s="63"/>
      <c r="H12" s="63"/>
      <c r="I12" s="60"/>
      <c r="J12" s="60"/>
      <c r="K12" s="63"/>
      <c r="L12" s="63"/>
      <c r="M12" s="63"/>
      <c r="N12" s="60"/>
      <c r="O12" s="63"/>
      <c r="P12" s="60"/>
      <c r="Q12" s="73">
        <f t="shared" ref="Q12:Q60" si="0">PRODUCT(I12,N12,P12)</f>
        <v>0</v>
      </c>
      <c r="R12" s="73">
        <f t="shared" ref="R12:R60" si="1">PRODUCT(I12,P12)</f>
        <v>0</v>
      </c>
      <c r="S12" s="73">
        <f t="shared" ref="S12:S60" si="2">PRODUCT(I12,N12)</f>
        <v>0</v>
      </c>
      <c r="T12" s="98" t="str">
        <f>IFERROR((VLOOKUP(I12&amp;N12&amp;P12,'AP Scores'!$F$2:$G$1500,2,FALSE)), "")</f>
        <v/>
      </c>
      <c r="U12" s="64"/>
      <c r="V12" s="65"/>
      <c r="W12" s="60">
        <f t="shared" ref="W12:W60" si="3">I12</f>
        <v>0</v>
      </c>
      <c r="X12" s="60"/>
      <c r="Y12" s="66"/>
      <c r="Z12" s="75">
        <f t="shared" ref="Z12:Z60" si="4">PRODUCT(W12,X12,Y12)</f>
        <v>0</v>
      </c>
      <c r="AA12" s="77">
        <f t="shared" ref="AA12:AA60" si="5">PRODUCT(W12,Y12)</f>
        <v>0</v>
      </c>
      <c r="AB12" s="141">
        <f t="shared" ref="AB12:AB60" si="6">PRODUCT(W12,X12)</f>
        <v>0</v>
      </c>
      <c r="AC12" s="91" t="str">
        <f>IFERROR((VLOOKUP(W12&amp;X12&amp;Y12,'AP Scores'!$F$2:$G$1500,2,FALSE)), "")</f>
        <v/>
      </c>
      <c r="AD12" s="68"/>
      <c r="AE12" s="68"/>
      <c r="AF12" s="60">
        <f t="shared" ref="AF12:AF60" si="7">I12</f>
        <v>0</v>
      </c>
      <c r="AG12" s="60"/>
      <c r="AH12" s="60"/>
      <c r="AI12" s="95">
        <f t="shared" ref="AI12:AI60" si="8">PRODUCT(AF12,AG12,AH12)</f>
        <v>0</v>
      </c>
      <c r="AJ12" s="95">
        <f t="shared" ref="AJ12:AJ60" si="9">PRODUCT(AF12,AH12)</f>
        <v>0</v>
      </c>
      <c r="AK12" s="95">
        <f t="shared" ref="AK12:AK60" si="10">PRODUCT(AF12,AG12)</f>
        <v>0</v>
      </c>
      <c r="AL12" s="91" t="str">
        <f>IFERROR((VLOOKUP(AF12&amp;AG12&amp;AH12,'AP Scores'!$F$2:$G$1500,2,FALSE)), "")</f>
        <v/>
      </c>
    </row>
    <row r="13" spans="1:72" ht="15.75">
      <c r="A13" s="59">
        <v>3</v>
      </c>
      <c r="B13" s="60"/>
      <c r="C13" s="61"/>
      <c r="D13" s="61"/>
      <c r="E13" s="61"/>
      <c r="F13" s="61"/>
      <c r="G13" s="63"/>
      <c r="H13" s="63"/>
      <c r="I13" s="60"/>
      <c r="J13" s="60"/>
      <c r="K13" s="63"/>
      <c r="L13" s="63"/>
      <c r="M13" s="63"/>
      <c r="N13" s="60"/>
      <c r="O13" s="63"/>
      <c r="P13" s="60"/>
      <c r="Q13" s="73">
        <f t="shared" si="0"/>
        <v>0</v>
      </c>
      <c r="R13" s="73">
        <f t="shared" si="1"/>
        <v>0</v>
      </c>
      <c r="S13" s="73">
        <f t="shared" si="2"/>
        <v>0</v>
      </c>
      <c r="T13" s="98" t="str">
        <f>IFERROR((VLOOKUP(I13&amp;N13&amp;P13,'AP Scores'!$F$2:$G$1500,2,FALSE)), "")</f>
        <v/>
      </c>
      <c r="U13" s="64"/>
      <c r="V13" s="65"/>
      <c r="W13" s="60">
        <f t="shared" si="3"/>
        <v>0</v>
      </c>
      <c r="X13" s="60"/>
      <c r="Y13" s="66"/>
      <c r="Z13" s="75">
        <f t="shared" si="4"/>
        <v>0</v>
      </c>
      <c r="AA13" s="77">
        <f t="shared" si="5"/>
        <v>0</v>
      </c>
      <c r="AB13" s="141">
        <f t="shared" si="6"/>
        <v>0</v>
      </c>
      <c r="AC13" s="142" t="str">
        <f>IFERROR((VLOOKUP(W13&amp;X13&amp;Y13,'AP Scores'!$F$2:$G$1500,2,FALSE)), "")</f>
        <v/>
      </c>
      <c r="AD13" s="68"/>
      <c r="AE13" s="68"/>
      <c r="AF13" s="60">
        <f t="shared" si="7"/>
        <v>0</v>
      </c>
      <c r="AG13" s="60"/>
      <c r="AH13" s="60"/>
      <c r="AI13" s="95">
        <f t="shared" si="8"/>
        <v>0</v>
      </c>
      <c r="AJ13" s="95">
        <f t="shared" si="9"/>
        <v>0</v>
      </c>
      <c r="AK13" s="95">
        <f t="shared" si="10"/>
        <v>0</v>
      </c>
      <c r="AL13" s="91" t="str">
        <f>IFERROR((VLOOKUP(AF13&amp;AG13&amp;AH13,'AP Scores'!$F$2:$G$1500,2,FALSE)), "")</f>
        <v/>
      </c>
    </row>
    <row r="14" spans="1:72" ht="15.75">
      <c r="A14" s="59">
        <v>4</v>
      </c>
      <c r="B14" s="60"/>
      <c r="C14" s="61"/>
      <c r="D14" s="61"/>
      <c r="E14" s="61"/>
      <c r="F14" s="61"/>
      <c r="G14" s="63"/>
      <c r="H14" s="63"/>
      <c r="I14" s="60"/>
      <c r="J14" s="60"/>
      <c r="K14" s="63"/>
      <c r="L14" s="63"/>
      <c r="M14" s="63"/>
      <c r="N14" s="60"/>
      <c r="O14" s="63"/>
      <c r="P14" s="60"/>
      <c r="Q14" s="73">
        <f t="shared" si="0"/>
        <v>0</v>
      </c>
      <c r="R14" s="73">
        <f t="shared" si="1"/>
        <v>0</v>
      </c>
      <c r="S14" s="73">
        <f t="shared" si="2"/>
        <v>0</v>
      </c>
      <c r="T14" s="98" t="str">
        <f>IFERROR((VLOOKUP(I14&amp;N14&amp;P14,'AP Scores'!$F$2:$G$1500,2,FALSE)), "")</f>
        <v/>
      </c>
      <c r="U14" s="64"/>
      <c r="V14" s="65"/>
      <c r="W14" s="60">
        <f t="shared" si="3"/>
        <v>0</v>
      </c>
      <c r="X14" s="60"/>
      <c r="Y14" s="66"/>
      <c r="Z14" s="75">
        <f t="shared" si="4"/>
        <v>0</v>
      </c>
      <c r="AA14" s="77">
        <f t="shared" si="5"/>
        <v>0</v>
      </c>
      <c r="AB14" s="141">
        <f t="shared" si="6"/>
        <v>0</v>
      </c>
      <c r="AC14" s="142" t="str">
        <f>IFERROR((VLOOKUP(W14&amp;X14&amp;Y14,'AP Scores'!$F$2:$G$1500,2,FALSE)), "")</f>
        <v/>
      </c>
      <c r="AD14" s="68"/>
      <c r="AE14" s="68"/>
      <c r="AF14" s="60">
        <f t="shared" si="7"/>
        <v>0</v>
      </c>
      <c r="AG14" s="60"/>
      <c r="AH14" s="60"/>
      <c r="AI14" s="95">
        <f t="shared" si="8"/>
        <v>0</v>
      </c>
      <c r="AJ14" s="95">
        <f t="shared" si="9"/>
        <v>0</v>
      </c>
      <c r="AK14" s="95">
        <f t="shared" si="10"/>
        <v>0</v>
      </c>
      <c r="AL14" s="91" t="str">
        <f>IFERROR((VLOOKUP(AF14&amp;AG14&amp;AH14,'AP Scores'!$F$2:$G$1500,2,FALSE)), "")</f>
        <v/>
      </c>
    </row>
    <row r="15" spans="1:72" ht="15.75">
      <c r="A15" s="59">
        <v>5</v>
      </c>
      <c r="B15" s="60"/>
      <c r="C15" s="61"/>
      <c r="D15" s="61"/>
      <c r="E15" s="61"/>
      <c r="F15" s="61"/>
      <c r="G15" s="63"/>
      <c r="H15" s="63"/>
      <c r="I15" s="60"/>
      <c r="J15" s="60"/>
      <c r="K15" s="63"/>
      <c r="L15" s="63"/>
      <c r="M15" s="63"/>
      <c r="N15" s="60"/>
      <c r="O15" s="63"/>
      <c r="P15" s="60"/>
      <c r="Q15" s="73">
        <f t="shared" si="0"/>
        <v>0</v>
      </c>
      <c r="R15" s="73">
        <f t="shared" si="1"/>
        <v>0</v>
      </c>
      <c r="S15" s="73">
        <f t="shared" si="2"/>
        <v>0</v>
      </c>
      <c r="T15" s="98" t="str">
        <f>IFERROR((VLOOKUP(I15&amp;N15&amp;P15,'AP Scores'!$F$2:$G$1500,2,FALSE)), "")</f>
        <v/>
      </c>
      <c r="U15" s="64"/>
      <c r="V15" s="65"/>
      <c r="W15" s="60">
        <f t="shared" si="3"/>
        <v>0</v>
      </c>
      <c r="X15" s="60"/>
      <c r="Y15" s="66"/>
      <c r="Z15" s="75">
        <f t="shared" si="4"/>
        <v>0</v>
      </c>
      <c r="AA15" s="77">
        <f t="shared" si="5"/>
        <v>0</v>
      </c>
      <c r="AB15" s="141">
        <f t="shared" si="6"/>
        <v>0</v>
      </c>
      <c r="AC15" s="142" t="str">
        <f>IFERROR((VLOOKUP(W15&amp;X15&amp;Y15,'AP Scores'!$F$2:$G$1500,2,FALSE)), "")</f>
        <v/>
      </c>
      <c r="AD15" s="68"/>
      <c r="AE15" s="68"/>
      <c r="AF15" s="60">
        <f t="shared" si="7"/>
        <v>0</v>
      </c>
      <c r="AG15" s="60"/>
      <c r="AH15" s="60"/>
      <c r="AI15" s="95">
        <f t="shared" si="8"/>
        <v>0</v>
      </c>
      <c r="AJ15" s="95">
        <f t="shared" si="9"/>
        <v>0</v>
      </c>
      <c r="AK15" s="95">
        <f t="shared" si="10"/>
        <v>0</v>
      </c>
      <c r="AL15" s="91" t="str">
        <f>IFERROR((VLOOKUP(AF15&amp;AG15&amp;AH15,'AP Scores'!$F$2:$G$1500,2,FALSE)), "")</f>
        <v/>
      </c>
    </row>
    <row r="16" spans="1:72" ht="15.75">
      <c r="A16" s="59">
        <v>6</v>
      </c>
      <c r="B16" s="60"/>
      <c r="C16" s="61"/>
      <c r="D16" s="61"/>
      <c r="E16" s="61"/>
      <c r="F16" s="61"/>
      <c r="G16" s="63"/>
      <c r="H16" s="63"/>
      <c r="I16" s="60"/>
      <c r="J16" s="60"/>
      <c r="K16" s="63"/>
      <c r="L16" s="63"/>
      <c r="M16" s="63"/>
      <c r="N16" s="60"/>
      <c r="O16" s="63"/>
      <c r="P16" s="60"/>
      <c r="Q16" s="73">
        <f t="shared" si="0"/>
        <v>0</v>
      </c>
      <c r="R16" s="73">
        <f t="shared" si="1"/>
        <v>0</v>
      </c>
      <c r="S16" s="73">
        <f t="shared" si="2"/>
        <v>0</v>
      </c>
      <c r="T16" s="98" t="str">
        <f>IFERROR((VLOOKUP(I16&amp;N16&amp;P16,'AP Scores'!$F$2:$G$1500,2,FALSE)), "")</f>
        <v/>
      </c>
      <c r="U16" s="64"/>
      <c r="V16" s="65"/>
      <c r="W16" s="60">
        <f t="shared" si="3"/>
        <v>0</v>
      </c>
      <c r="X16" s="60"/>
      <c r="Y16" s="66"/>
      <c r="Z16" s="75">
        <f t="shared" si="4"/>
        <v>0</v>
      </c>
      <c r="AA16" s="77">
        <f t="shared" si="5"/>
        <v>0</v>
      </c>
      <c r="AB16" s="141">
        <f t="shared" si="6"/>
        <v>0</v>
      </c>
      <c r="AC16" s="142" t="str">
        <f>IFERROR((VLOOKUP(W16&amp;X16&amp;Y16,'AP Scores'!$F$2:$G$1500,2,FALSE)), "")</f>
        <v/>
      </c>
      <c r="AD16" s="68"/>
      <c r="AE16" s="68"/>
      <c r="AF16" s="60">
        <f t="shared" si="7"/>
        <v>0</v>
      </c>
      <c r="AG16" s="60"/>
      <c r="AH16" s="60"/>
      <c r="AI16" s="95">
        <f t="shared" si="8"/>
        <v>0</v>
      </c>
      <c r="AJ16" s="95">
        <f t="shared" si="9"/>
        <v>0</v>
      </c>
      <c r="AK16" s="95">
        <f t="shared" si="10"/>
        <v>0</v>
      </c>
      <c r="AL16" s="91" t="str">
        <f>IFERROR((VLOOKUP(AF16&amp;AG16&amp;AH16,'AP Scores'!$F$2:$G$1500,2,FALSE)), "")</f>
        <v/>
      </c>
    </row>
    <row r="17" spans="1:38" ht="15.75">
      <c r="A17" s="59">
        <v>7</v>
      </c>
      <c r="B17" s="60"/>
      <c r="C17" s="61"/>
      <c r="D17" s="61"/>
      <c r="E17" s="61"/>
      <c r="F17" s="61"/>
      <c r="G17" s="63"/>
      <c r="H17" s="63"/>
      <c r="I17" s="60"/>
      <c r="J17" s="60"/>
      <c r="K17" s="63"/>
      <c r="L17" s="63"/>
      <c r="M17" s="63"/>
      <c r="N17" s="60"/>
      <c r="O17" s="63"/>
      <c r="P17" s="60"/>
      <c r="Q17" s="73">
        <f t="shared" si="0"/>
        <v>0</v>
      </c>
      <c r="R17" s="73">
        <f t="shared" si="1"/>
        <v>0</v>
      </c>
      <c r="S17" s="73">
        <f t="shared" si="2"/>
        <v>0</v>
      </c>
      <c r="T17" s="98" t="str">
        <f>IFERROR((VLOOKUP(I17&amp;N17&amp;P17,'AP Scores'!$F$2:$G$1500,2,FALSE)), "")</f>
        <v/>
      </c>
      <c r="U17" s="64"/>
      <c r="V17" s="65"/>
      <c r="W17" s="60">
        <f t="shared" si="3"/>
        <v>0</v>
      </c>
      <c r="X17" s="60"/>
      <c r="Y17" s="66"/>
      <c r="Z17" s="75">
        <f t="shared" si="4"/>
        <v>0</v>
      </c>
      <c r="AA17" s="77">
        <f t="shared" si="5"/>
        <v>0</v>
      </c>
      <c r="AB17" s="141">
        <f t="shared" si="6"/>
        <v>0</v>
      </c>
      <c r="AC17" s="142" t="str">
        <f>IFERROR((VLOOKUP(W17&amp;X17&amp;Y17,'AP Scores'!$F$2:$G$1500,2,FALSE)), "")</f>
        <v/>
      </c>
      <c r="AD17" s="68"/>
      <c r="AE17" s="68"/>
      <c r="AF17" s="60">
        <f t="shared" si="7"/>
        <v>0</v>
      </c>
      <c r="AG17" s="60"/>
      <c r="AH17" s="60"/>
      <c r="AI17" s="95">
        <f t="shared" si="8"/>
        <v>0</v>
      </c>
      <c r="AJ17" s="95">
        <f t="shared" si="9"/>
        <v>0</v>
      </c>
      <c r="AK17" s="95">
        <f t="shared" si="10"/>
        <v>0</v>
      </c>
      <c r="AL17" s="91" t="str">
        <f>IFERROR((VLOOKUP(AF17&amp;AG17&amp;AH17,'AP Scores'!$F$2:$G$1500,2,FALSE)), "")</f>
        <v/>
      </c>
    </row>
    <row r="18" spans="1:38" ht="15.75">
      <c r="A18" s="59">
        <v>8</v>
      </c>
      <c r="B18" s="60"/>
      <c r="C18" s="61"/>
      <c r="D18" s="61"/>
      <c r="E18" s="61"/>
      <c r="F18" s="61"/>
      <c r="G18" s="63"/>
      <c r="H18" s="63"/>
      <c r="I18" s="60"/>
      <c r="J18" s="60"/>
      <c r="K18" s="63"/>
      <c r="L18" s="63"/>
      <c r="M18" s="63"/>
      <c r="N18" s="60"/>
      <c r="O18" s="63"/>
      <c r="P18" s="60"/>
      <c r="Q18" s="73">
        <f t="shared" si="0"/>
        <v>0</v>
      </c>
      <c r="R18" s="73">
        <f t="shared" si="1"/>
        <v>0</v>
      </c>
      <c r="S18" s="73">
        <f t="shared" si="2"/>
        <v>0</v>
      </c>
      <c r="T18" s="98" t="str">
        <f>IFERROR((VLOOKUP(I18&amp;N18&amp;P18,'AP Scores'!$F$2:$G$1500,2,FALSE)), "")</f>
        <v/>
      </c>
      <c r="U18" s="64"/>
      <c r="V18" s="65"/>
      <c r="W18" s="60">
        <f t="shared" si="3"/>
        <v>0</v>
      </c>
      <c r="X18" s="60"/>
      <c r="Y18" s="66"/>
      <c r="Z18" s="75">
        <f t="shared" si="4"/>
        <v>0</v>
      </c>
      <c r="AA18" s="77">
        <f t="shared" si="5"/>
        <v>0</v>
      </c>
      <c r="AB18" s="141">
        <f t="shared" si="6"/>
        <v>0</v>
      </c>
      <c r="AC18" s="142" t="str">
        <f>IFERROR((VLOOKUP(W18&amp;X18&amp;Y18,'AP Scores'!$F$2:$G$1500,2,FALSE)), "")</f>
        <v/>
      </c>
      <c r="AD18" s="68"/>
      <c r="AE18" s="68"/>
      <c r="AF18" s="60">
        <f t="shared" si="7"/>
        <v>0</v>
      </c>
      <c r="AG18" s="60"/>
      <c r="AH18" s="60"/>
      <c r="AI18" s="95">
        <f t="shared" si="8"/>
        <v>0</v>
      </c>
      <c r="AJ18" s="95">
        <f t="shared" si="9"/>
        <v>0</v>
      </c>
      <c r="AK18" s="95">
        <f t="shared" si="10"/>
        <v>0</v>
      </c>
      <c r="AL18" s="91" t="str">
        <f>IFERROR((VLOOKUP(AF18&amp;AG18&amp;AH18,'AP Scores'!$F$2:$G$1500,2,FALSE)), "")</f>
        <v/>
      </c>
    </row>
    <row r="19" spans="1:38" ht="15.75">
      <c r="A19" s="59">
        <v>9</v>
      </c>
      <c r="B19" s="60"/>
      <c r="C19" s="61"/>
      <c r="D19" s="61"/>
      <c r="E19" s="61"/>
      <c r="F19" s="61"/>
      <c r="G19" s="63"/>
      <c r="H19" s="63"/>
      <c r="I19" s="60"/>
      <c r="J19" s="60"/>
      <c r="K19" s="63"/>
      <c r="L19" s="63"/>
      <c r="M19" s="63"/>
      <c r="N19" s="60"/>
      <c r="O19" s="63"/>
      <c r="P19" s="60"/>
      <c r="Q19" s="73">
        <f t="shared" si="0"/>
        <v>0</v>
      </c>
      <c r="R19" s="73">
        <f t="shared" si="1"/>
        <v>0</v>
      </c>
      <c r="S19" s="73">
        <f t="shared" si="2"/>
        <v>0</v>
      </c>
      <c r="T19" s="98" t="str">
        <f>IFERROR((VLOOKUP(I19&amp;N19&amp;P19,'AP Scores'!$F$2:$G$1500,2,FALSE)), "")</f>
        <v/>
      </c>
      <c r="U19" s="64"/>
      <c r="V19" s="65"/>
      <c r="W19" s="60">
        <f t="shared" si="3"/>
        <v>0</v>
      </c>
      <c r="X19" s="60"/>
      <c r="Y19" s="66"/>
      <c r="Z19" s="75">
        <f t="shared" si="4"/>
        <v>0</v>
      </c>
      <c r="AA19" s="77">
        <f t="shared" si="5"/>
        <v>0</v>
      </c>
      <c r="AB19" s="141">
        <f t="shared" si="6"/>
        <v>0</v>
      </c>
      <c r="AC19" s="142" t="str">
        <f>IFERROR((VLOOKUP(W19&amp;X19&amp;Y19,'AP Scores'!$F$2:$G$1500,2,FALSE)), "")</f>
        <v/>
      </c>
      <c r="AD19" s="68"/>
      <c r="AE19" s="68"/>
      <c r="AF19" s="60">
        <f t="shared" si="7"/>
        <v>0</v>
      </c>
      <c r="AG19" s="60"/>
      <c r="AH19" s="60"/>
      <c r="AI19" s="95">
        <f t="shared" si="8"/>
        <v>0</v>
      </c>
      <c r="AJ19" s="95">
        <f t="shared" si="9"/>
        <v>0</v>
      </c>
      <c r="AK19" s="95">
        <f t="shared" si="10"/>
        <v>0</v>
      </c>
      <c r="AL19" s="91" t="str">
        <f>IFERROR((VLOOKUP(AF19&amp;AG19&amp;AH19,'AP Scores'!$F$2:$G$1500,2,FALSE)), "")</f>
        <v/>
      </c>
    </row>
    <row r="20" spans="1:38" ht="15.75">
      <c r="A20" s="59">
        <v>10</v>
      </c>
      <c r="B20" s="60"/>
      <c r="C20" s="61"/>
      <c r="D20" s="61"/>
      <c r="E20" s="61"/>
      <c r="F20" s="61"/>
      <c r="G20" s="63"/>
      <c r="H20" s="63"/>
      <c r="I20" s="60"/>
      <c r="J20" s="60"/>
      <c r="K20" s="63"/>
      <c r="L20" s="63"/>
      <c r="M20" s="63"/>
      <c r="N20" s="60"/>
      <c r="O20" s="63"/>
      <c r="P20" s="60"/>
      <c r="Q20" s="73">
        <f t="shared" si="0"/>
        <v>0</v>
      </c>
      <c r="R20" s="73">
        <f t="shared" si="1"/>
        <v>0</v>
      </c>
      <c r="S20" s="73">
        <f t="shared" si="2"/>
        <v>0</v>
      </c>
      <c r="T20" s="98" t="str">
        <f>IFERROR((VLOOKUP(I20&amp;N20&amp;P20,'AP Scores'!$F$2:$G$1500,2,FALSE)), "")</f>
        <v/>
      </c>
      <c r="U20" s="64"/>
      <c r="V20" s="65"/>
      <c r="W20" s="60">
        <f t="shared" si="3"/>
        <v>0</v>
      </c>
      <c r="X20" s="60"/>
      <c r="Y20" s="66"/>
      <c r="Z20" s="75">
        <f t="shared" si="4"/>
        <v>0</v>
      </c>
      <c r="AA20" s="77">
        <f t="shared" si="5"/>
        <v>0</v>
      </c>
      <c r="AB20" s="141">
        <f t="shared" si="6"/>
        <v>0</v>
      </c>
      <c r="AC20" s="142" t="str">
        <f>IFERROR((VLOOKUP(W20&amp;X20&amp;Y20,'AP Scores'!$F$2:$G$1500,2,FALSE)), "")</f>
        <v/>
      </c>
      <c r="AD20" s="68"/>
      <c r="AE20" s="68"/>
      <c r="AF20" s="60">
        <f t="shared" si="7"/>
        <v>0</v>
      </c>
      <c r="AG20" s="60"/>
      <c r="AH20" s="60"/>
      <c r="AI20" s="95">
        <f t="shared" si="8"/>
        <v>0</v>
      </c>
      <c r="AJ20" s="95">
        <f t="shared" si="9"/>
        <v>0</v>
      </c>
      <c r="AK20" s="95">
        <f t="shared" si="10"/>
        <v>0</v>
      </c>
      <c r="AL20" s="91" t="str">
        <f>IFERROR((VLOOKUP(AF20&amp;AG20&amp;AH20,'AP Scores'!$F$2:$G$1500,2,FALSE)), "")</f>
        <v/>
      </c>
    </row>
    <row r="21" spans="1:38" ht="15.75">
      <c r="A21" s="59">
        <v>11</v>
      </c>
      <c r="B21" s="60"/>
      <c r="C21" s="61"/>
      <c r="D21" s="61"/>
      <c r="E21" s="61"/>
      <c r="F21" s="61"/>
      <c r="G21" s="63"/>
      <c r="H21" s="63"/>
      <c r="I21" s="60"/>
      <c r="J21" s="60"/>
      <c r="K21" s="63"/>
      <c r="L21" s="63"/>
      <c r="M21" s="63"/>
      <c r="N21" s="60"/>
      <c r="O21" s="63"/>
      <c r="P21" s="60"/>
      <c r="Q21" s="73">
        <f t="shared" si="0"/>
        <v>0</v>
      </c>
      <c r="R21" s="73">
        <f t="shared" si="1"/>
        <v>0</v>
      </c>
      <c r="S21" s="73">
        <f t="shared" si="2"/>
        <v>0</v>
      </c>
      <c r="T21" s="98" t="str">
        <f>IFERROR((VLOOKUP(I21&amp;N21&amp;P21,'AP Scores'!$F$2:$G$1500,2,FALSE)), "")</f>
        <v/>
      </c>
      <c r="U21" s="64"/>
      <c r="V21" s="65"/>
      <c r="W21" s="60">
        <f t="shared" si="3"/>
        <v>0</v>
      </c>
      <c r="X21" s="60"/>
      <c r="Y21" s="66"/>
      <c r="Z21" s="75">
        <f t="shared" si="4"/>
        <v>0</v>
      </c>
      <c r="AA21" s="77">
        <f t="shared" si="5"/>
        <v>0</v>
      </c>
      <c r="AB21" s="141">
        <f t="shared" si="6"/>
        <v>0</v>
      </c>
      <c r="AC21" s="142" t="str">
        <f>IFERROR((VLOOKUP(W21&amp;X21&amp;Y21,'AP Scores'!$F$2:$G$1500,2,FALSE)), "")</f>
        <v/>
      </c>
      <c r="AD21" s="68"/>
      <c r="AE21" s="68"/>
      <c r="AF21" s="60">
        <f t="shared" si="7"/>
        <v>0</v>
      </c>
      <c r="AG21" s="60"/>
      <c r="AH21" s="60"/>
      <c r="AI21" s="95">
        <f t="shared" si="8"/>
        <v>0</v>
      </c>
      <c r="AJ21" s="95">
        <f t="shared" si="9"/>
        <v>0</v>
      </c>
      <c r="AK21" s="95">
        <f t="shared" si="10"/>
        <v>0</v>
      </c>
      <c r="AL21" s="91" t="str">
        <f>IFERROR((VLOOKUP(AF21&amp;AG21&amp;AH21,'AP Scores'!$F$2:$G$1500,2,FALSE)), "")</f>
        <v/>
      </c>
    </row>
    <row r="22" spans="1:38" ht="15.75">
      <c r="A22" s="59">
        <v>12</v>
      </c>
      <c r="B22" s="60"/>
      <c r="C22" s="61"/>
      <c r="D22" s="61"/>
      <c r="E22" s="61"/>
      <c r="F22" s="61"/>
      <c r="G22" s="63"/>
      <c r="H22" s="63"/>
      <c r="I22" s="60"/>
      <c r="J22" s="60"/>
      <c r="K22" s="63"/>
      <c r="L22" s="63"/>
      <c r="M22" s="63"/>
      <c r="N22" s="60"/>
      <c r="O22" s="63"/>
      <c r="P22" s="60"/>
      <c r="Q22" s="73">
        <f t="shared" si="0"/>
        <v>0</v>
      </c>
      <c r="R22" s="73">
        <f t="shared" si="1"/>
        <v>0</v>
      </c>
      <c r="S22" s="73">
        <f t="shared" si="2"/>
        <v>0</v>
      </c>
      <c r="T22" s="98" t="str">
        <f>IFERROR((VLOOKUP(I22&amp;N22&amp;P22,'AP Scores'!$F$2:$G$1500,2,FALSE)), "")</f>
        <v/>
      </c>
      <c r="U22" s="64"/>
      <c r="V22" s="65"/>
      <c r="W22" s="60">
        <f t="shared" si="3"/>
        <v>0</v>
      </c>
      <c r="X22" s="60"/>
      <c r="Y22" s="66"/>
      <c r="Z22" s="75">
        <f t="shared" si="4"/>
        <v>0</v>
      </c>
      <c r="AA22" s="77">
        <f t="shared" si="5"/>
        <v>0</v>
      </c>
      <c r="AB22" s="141">
        <f t="shared" si="6"/>
        <v>0</v>
      </c>
      <c r="AC22" s="142" t="str">
        <f>IFERROR((VLOOKUP(W22&amp;X22&amp;Y22,'AP Scores'!$F$2:$G$1500,2,FALSE)), "")</f>
        <v/>
      </c>
      <c r="AD22" s="68"/>
      <c r="AE22" s="68"/>
      <c r="AF22" s="60">
        <f t="shared" si="7"/>
        <v>0</v>
      </c>
      <c r="AG22" s="60"/>
      <c r="AH22" s="60"/>
      <c r="AI22" s="95">
        <f t="shared" si="8"/>
        <v>0</v>
      </c>
      <c r="AJ22" s="95">
        <f t="shared" si="9"/>
        <v>0</v>
      </c>
      <c r="AK22" s="95">
        <f t="shared" si="10"/>
        <v>0</v>
      </c>
      <c r="AL22" s="91" t="str">
        <f>IFERROR((VLOOKUP(AF22&amp;AG22&amp;AH22,'AP Scores'!$F$2:$G$1500,2,FALSE)), "")</f>
        <v/>
      </c>
    </row>
    <row r="23" spans="1:38" ht="15.75">
      <c r="A23" s="59">
        <v>13</v>
      </c>
      <c r="B23" s="60"/>
      <c r="C23" s="61"/>
      <c r="D23" s="61"/>
      <c r="E23" s="61"/>
      <c r="F23" s="61"/>
      <c r="G23" s="63"/>
      <c r="H23" s="63"/>
      <c r="I23" s="60"/>
      <c r="J23" s="60"/>
      <c r="K23" s="63"/>
      <c r="L23" s="63"/>
      <c r="M23" s="63"/>
      <c r="N23" s="60"/>
      <c r="O23" s="63"/>
      <c r="P23" s="60"/>
      <c r="Q23" s="73">
        <f t="shared" si="0"/>
        <v>0</v>
      </c>
      <c r="R23" s="73">
        <f t="shared" si="1"/>
        <v>0</v>
      </c>
      <c r="S23" s="73">
        <f t="shared" si="2"/>
        <v>0</v>
      </c>
      <c r="T23" s="98" t="str">
        <f>IFERROR((VLOOKUP(I23&amp;N23&amp;P23,'AP Scores'!$F$2:$G$1500,2,FALSE)), "")</f>
        <v/>
      </c>
      <c r="U23" s="64"/>
      <c r="V23" s="65"/>
      <c r="W23" s="60">
        <f t="shared" si="3"/>
        <v>0</v>
      </c>
      <c r="X23" s="60"/>
      <c r="Y23" s="66"/>
      <c r="Z23" s="75">
        <f t="shared" si="4"/>
        <v>0</v>
      </c>
      <c r="AA23" s="77">
        <f t="shared" si="5"/>
        <v>0</v>
      </c>
      <c r="AB23" s="141">
        <f t="shared" si="6"/>
        <v>0</v>
      </c>
      <c r="AC23" s="142" t="str">
        <f>IFERROR((VLOOKUP(W23&amp;X23&amp;Y23,'AP Scores'!$F$2:$G$1500,2,FALSE)), "")</f>
        <v/>
      </c>
      <c r="AD23" s="68"/>
      <c r="AE23" s="68"/>
      <c r="AF23" s="60">
        <f t="shared" si="7"/>
        <v>0</v>
      </c>
      <c r="AG23" s="60"/>
      <c r="AH23" s="60"/>
      <c r="AI23" s="95">
        <f t="shared" si="8"/>
        <v>0</v>
      </c>
      <c r="AJ23" s="95">
        <f t="shared" si="9"/>
        <v>0</v>
      </c>
      <c r="AK23" s="95">
        <f t="shared" si="10"/>
        <v>0</v>
      </c>
      <c r="AL23" s="91" t="str">
        <f>IFERROR((VLOOKUP(AF23&amp;AG23&amp;AH23,'AP Scores'!$F$2:$G$1500,2,FALSE)), "")</f>
        <v/>
      </c>
    </row>
    <row r="24" spans="1:38" ht="15.75">
      <c r="A24" s="59">
        <v>14</v>
      </c>
      <c r="B24" s="60"/>
      <c r="C24" s="61"/>
      <c r="D24" s="61"/>
      <c r="E24" s="61"/>
      <c r="F24" s="61"/>
      <c r="G24" s="63"/>
      <c r="H24" s="63"/>
      <c r="I24" s="60"/>
      <c r="J24" s="60"/>
      <c r="K24" s="63"/>
      <c r="L24" s="63"/>
      <c r="M24" s="63"/>
      <c r="N24" s="60"/>
      <c r="O24" s="63"/>
      <c r="P24" s="60"/>
      <c r="Q24" s="73">
        <f t="shared" si="0"/>
        <v>0</v>
      </c>
      <c r="R24" s="73">
        <f t="shared" si="1"/>
        <v>0</v>
      </c>
      <c r="S24" s="73">
        <f t="shared" si="2"/>
        <v>0</v>
      </c>
      <c r="T24" s="98" t="str">
        <f>IFERROR((VLOOKUP(I24&amp;N24&amp;P24,'AP Scores'!$F$2:$G$1500,2,FALSE)), "")</f>
        <v/>
      </c>
      <c r="U24" s="64"/>
      <c r="V24" s="65"/>
      <c r="W24" s="60">
        <f t="shared" si="3"/>
        <v>0</v>
      </c>
      <c r="X24" s="60"/>
      <c r="Y24" s="66"/>
      <c r="Z24" s="75">
        <f t="shared" si="4"/>
        <v>0</v>
      </c>
      <c r="AA24" s="77">
        <f t="shared" si="5"/>
        <v>0</v>
      </c>
      <c r="AB24" s="141">
        <f t="shared" si="6"/>
        <v>0</v>
      </c>
      <c r="AC24" s="142" t="str">
        <f>IFERROR((VLOOKUP(W24&amp;X24&amp;Y24,'AP Scores'!$F$2:$G$1500,2,FALSE)), "")</f>
        <v/>
      </c>
      <c r="AD24" s="68"/>
      <c r="AE24" s="68"/>
      <c r="AF24" s="60">
        <f t="shared" si="7"/>
        <v>0</v>
      </c>
      <c r="AG24" s="60"/>
      <c r="AH24" s="60"/>
      <c r="AI24" s="95">
        <f t="shared" si="8"/>
        <v>0</v>
      </c>
      <c r="AJ24" s="95">
        <f t="shared" si="9"/>
        <v>0</v>
      </c>
      <c r="AK24" s="95">
        <f t="shared" si="10"/>
        <v>0</v>
      </c>
      <c r="AL24" s="91" t="str">
        <f>IFERROR((VLOOKUP(AF24&amp;AG24&amp;AH24,'AP Scores'!$F$2:$G$1500,2,FALSE)), "")</f>
        <v/>
      </c>
    </row>
    <row r="25" spans="1:38" ht="15.75">
      <c r="A25" s="59">
        <v>15</v>
      </c>
      <c r="B25" s="60"/>
      <c r="C25" s="61"/>
      <c r="D25" s="61"/>
      <c r="E25" s="61"/>
      <c r="F25" s="61"/>
      <c r="G25" s="63"/>
      <c r="H25" s="63"/>
      <c r="I25" s="60"/>
      <c r="J25" s="60"/>
      <c r="K25" s="63"/>
      <c r="L25" s="63"/>
      <c r="M25" s="63"/>
      <c r="N25" s="60"/>
      <c r="O25" s="63"/>
      <c r="P25" s="60"/>
      <c r="Q25" s="73">
        <f t="shared" si="0"/>
        <v>0</v>
      </c>
      <c r="R25" s="73">
        <f t="shared" si="1"/>
        <v>0</v>
      </c>
      <c r="S25" s="73">
        <f t="shared" si="2"/>
        <v>0</v>
      </c>
      <c r="T25" s="98" t="str">
        <f>IFERROR((VLOOKUP(I25&amp;N25&amp;P25,'AP Scores'!$F$2:$G$1500,2,FALSE)), "")</f>
        <v/>
      </c>
      <c r="U25" s="64"/>
      <c r="V25" s="65"/>
      <c r="W25" s="60">
        <f t="shared" si="3"/>
        <v>0</v>
      </c>
      <c r="X25" s="60"/>
      <c r="Y25" s="66"/>
      <c r="Z25" s="75">
        <f t="shared" si="4"/>
        <v>0</v>
      </c>
      <c r="AA25" s="77">
        <f t="shared" si="5"/>
        <v>0</v>
      </c>
      <c r="AB25" s="141">
        <f t="shared" si="6"/>
        <v>0</v>
      </c>
      <c r="AC25" s="142" t="str">
        <f>IFERROR((VLOOKUP(W25&amp;X25&amp;Y25,'AP Scores'!$F$2:$G$1500,2,FALSE)), "")</f>
        <v/>
      </c>
      <c r="AD25" s="68"/>
      <c r="AE25" s="68"/>
      <c r="AF25" s="60">
        <f t="shared" si="7"/>
        <v>0</v>
      </c>
      <c r="AG25" s="60"/>
      <c r="AH25" s="60"/>
      <c r="AI25" s="95">
        <f t="shared" si="8"/>
        <v>0</v>
      </c>
      <c r="AJ25" s="95">
        <f t="shared" si="9"/>
        <v>0</v>
      </c>
      <c r="AK25" s="95">
        <f t="shared" si="10"/>
        <v>0</v>
      </c>
      <c r="AL25" s="91" t="str">
        <f>IFERROR((VLOOKUP(AF25&amp;AG25&amp;AH25,'AP Scores'!$F$2:$G$1500,2,FALSE)), "")</f>
        <v/>
      </c>
    </row>
    <row r="26" spans="1:38" ht="15.75">
      <c r="A26" s="59">
        <v>16</v>
      </c>
      <c r="B26" s="60"/>
      <c r="C26" s="61"/>
      <c r="D26" s="61"/>
      <c r="E26" s="61"/>
      <c r="F26" s="61"/>
      <c r="G26" s="63"/>
      <c r="H26" s="63"/>
      <c r="I26" s="60"/>
      <c r="J26" s="60"/>
      <c r="K26" s="63"/>
      <c r="L26" s="63"/>
      <c r="M26" s="63"/>
      <c r="N26" s="60"/>
      <c r="O26" s="63"/>
      <c r="P26" s="60"/>
      <c r="Q26" s="73">
        <f t="shared" si="0"/>
        <v>0</v>
      </c>
      <c r="R26" s="73">
        <f t="shared" si="1"/>
        <v>0</v>
      </c>
      <c r="S26" s="73">
        <f t="shared" si="2"/>
        <v>0</v>
      </c>
      <c r="T26" s="98" t="str">
        <f>IFERROR((VLOOKUP(I26&amp;N26&amp;P26,'AP Scores'!$F$2:$G$1500,2,FALSE)), "")</f>
        <v/>
      </c>
      <c r="U26" s="64"/>
      <c r="V26" s="65"/>
      <c r="W26" s="60">
        <f t="shared" si="3"/>
        <v>0</v>
      </c>
      <c r="X26" s="60"/>
      <c r="Y26" s="66"/>
      <c r="Z26" s="75">
        <f t="shared" si="4"/>
        <v>0</v>
      </c>
      <c r="AA26" s="77">
        <f t="shared" si="5"/>
        <v>0</v>
      </c>
      <c r="AB26" s="141">
        <f t="shared" si="6"/>
        <v>0</v>
      </c>
      <c r="AC26" s="142" t="str">
        <f>IFERROR((VLOOKUP(W26&amp;X26&amp;Y26,'AP Scores'!$F$2:$G$1500,2,FALSE)), "")</f>
        <v/>
      </c>
      <c r="AD26" s="68"/>
      <c r="AE26" s="68"/>
      <c r="AF26" s="60">
        <f t="shared" si="7"/>
        <v>0</v>
      </c>
      <c r="AG26" s="60"/>
      <c r="AH26" s="60"/>
      <c r="AI26" s="95">
        <f t="shared" si="8"/>
        <v>0</v>
      </c>
      <c r="AJ26" s="95">
        <f t="shared" si="9"/>
        <v>0</v>
      </c>
      <c r="AK26" s="95">
        <f t="shared" si="10"/>
        <v>0</v>
      </c>
      <c r="AL26" s="91" t="str">
        <f>IFERROR((VLOOKUP(AF26&amp;AG26&amp;AH26,'AP Scores'!$F$2:$G$1500,2,FALSE)), "")</f>
        <v/>
      </c>
    </row>
    <row r="27" spans="1:38" ht="15.75">
      <c r="A27" s="59">
        <v>17</v>
      </c>
      <c r="B27" s="60"/>
      <c r="C27" s="61"/>
      <c r="D27" s="61"/>
      <c r="E27" s="61"/>
      <c r="F27" s="61"/>
      <c r="G27" s="63"/>
      <c r="H27" s="63"/>
      <c r="I27" s="60"/>
      <c r="J27" s="60"/>
      <c r="K27" s="63"/>
      <c r="L27" s="63"/>
      <c r="M27" s="63"/>
      <c r="N27" s="60"/>
      <c r="O27" s="63"/>
      <c r="P27" s="60"/>
      <c r="Q27" s="73">
        <f t="shared" si="0"/>
        <v>0</v>
      </c>
      <c r="R27" s="73">
        <f t="shared" si="1"/>
        <v>0</v>
      </c>
      <c r="S27" s="73">
        <f t="shared" si="2"/>
        <v>0</v>
      </c>
      <c r="T27" s="98" t="str">
        <f>IFERROR((VLOOKUP(I27&amp;N27&amp;P27,'AP Scores'!$F$2:$G$1500,2,FALSE)), "")</f>
        <v/>
      </c>
      <c r="U27" s="64"/>
      <c r="V27" s="65"/>
      <c r="W27" s="60">
        <f t="shared" si="3"/>
        <v>0</v>
      </c>
      <c r="X27" s="60"/>
      <c r="Y27" s="66"/>
      <c r="Z27" s="75">
        <f t="shared" si="4"/>
        <v>0</v>
      </c>
      <c r="AA27" s="77">
        <f t="shared" si="5"/>
        <v>0</v>
      </c>
      <c r="AB27" s="141">
        <f t="shared" si="6"/>
        <v>0</v>
      </c>
      <c r="AC27" s="142" t="str">
        <f>IFERROR((VLOOKUP(W27&amp;X27&amp;Y27,'AP Scores'!$F$2:$G$1500,2,FALSE)), "")</f>
        <v/>
      </c>
      <c r="AD27" s="68"/>
      <c r="AE27" s="68"/>
      <c r="AF27" s="60">
        <f t="shared" si="7"/>
        <v>0</v>
      </c>
      <c r="AG27" s="60"/>
      <c r="AH27" s="60"/>
      <c r="AI27" s="95">
        <f t="shared" si="8"/>
        <v>0</v>
      </c>
      <c r="AJ27" s="95">
        <f t="shared" si="9"/>
        <v>0</v>
      </c>
      <c r="AK27" s="95">
        <f t="shared" si="10"/>
        <v>0</v>
      </c>
      <c r="AL27" s="91" t="str">
        <f>IFERROR((VLOOKUP(AF27&amp;AG27&amp;AH27,'AP Scores'!$F$2:$G$1500,2,FALSE)), "")</f>
        <v/>
      </c>
    </row>
    <row r="28" spans="1:38" ht="15.75">
      <c r="A28" s="59">
        <v>18</v>
      </c>
      <c r="B28" s="60"/>
      <c r="C28" s="61"/>
      <c r="D28" s="61"/>
      <c r="E28" s="61"/>
      <c r="F28" s="61"/>
      <c r="G28" s="63"/>
      <c r="H28" s="63"/>
      <c r="I28" s="60"/>
      <c r="J28" s="60"/>
      <c r="K28" s="63"/>
      <c r="L28" s="63"/>
      <c r="M28" s="63"/>
      <c r="N28" s="60"/>
      <c r="O28" s="63"/>
      <c r="P28" s="60"/>
      <c r="Q28" s="73">
        <f t="shared" si="0"/>
        <v>0</v>
      </c>
      <c r="R28" s="73">
        <f t="shared" si="1"/>
        <v>0</v>
      </c>
      <c r="S28" s="73">
        <f t="shared" si="2"/>
        <v>0</v>
      </c>
      <c r="T28" s="98" t="str">
        <f>IFERROR((VLOOKUP(I28&amp;N28&amp;P28,'AP Scores'!$F$2:$G$1500,2,FALSE)), "")</f>
        <v/>
      </c>
      <c r="U28" s="64"/>
      <c r="V28" s="65"/>
      <c r="W28" s="60">
        <f t="shared" si="3"/>
        <v>0</v>
      </c>
      <c r="X28" s="60"/>
      <c r="Y28" s="66"/>
      <c r="Z28" s="75">
        <f t="shared" si="4"/>
        <v>0</v>
      </c>
      <c r="AA28" s="77">
        <f t="shared" si="5"/>
        <v>0</v>
      </c>
      <c r="AB28" s="141">
        <f t="shared" si="6"/>
        <v>0</v>
      </c>
      <c r="AC28" s="142" t="str">
        <f>IFERROR((VLOOKUP(W28&amp;X28&amp;Y28,'AP Scores'!$F$2:$G$1500,2,FALSE)), "")</f>
        <v/>
      </c>
      <c r="AD28" s="68"/>
      <c r="AE28" s="68"/>
      <c r="AF28" s="60">
        <f t="shared" si="7"/>
        <v>0</v>
      </c>
      <c r="AG28" s="60"/>
      <c r="AH28" s="60"/>
      <c r="AI28" s="95">
        <f t="shared" si="8"/>
        <v>0</v>
      </c>
      <c r="AJ28" s="95">
        <f t="shared" si="9"/>
        <v>0</v>
      </c>
      <c r="AK28" s="95">
        <f t="shared" si="10"/>
        <v>0</v>
      </c>
      <c r="AL28" s="91" t="str">
        <f>IFERROR((VLOOKUP(AF28&amp;AG28&amp;AH28,'AP Scores'!$F$2:$G$1500,2,FALSE)), "")</f>
        <v/>
      </c>
    </row>
    <row r="29" spans="1:38" ht="15.75">
      <c r="A29" s="59">
        <v>19</v>
      </c>
      <c r="B29" s="60"/>
      <c r="C29" s="61"/>
      <c r="D29" s="61"/>
      <c r="E29" s="61"/>
      <c r="F29" s="61"/>
      <c r="G29" s="63"/>
      <c r="H29" s="63"/>
      <c r="I29" s="60"/>
      <c r="J29" s="60"/>
      <c r="K29" s="63"/>
      <c r="L29" s="63"/>
      <c r="M29" s="63"/>
      <c r="N29" s="60"/>
      <c r="O29" s="63"/>
      <c r="P29" s="60"/>
      <c r="Q29" s="73">
        <f t="shared" si="0"/>
        <v>0</v>
      </c>
      <c r="R29" s="73">
        <f t="shared" si="1"/>
        <v>0</v>
      </c>
      <c r="S29" s="73">
        <f t="shared" si="2"/>
        <v>0</v>
      </c>
      <c r="T29" s="98" t="str">
        <f>IFERROR((VLOOKUP(I29&amp;N29&amp;P29,'AP Scores'!$F$2:$G$1500,2,FALSE)), "")</f>
        <v/>
      </c>
      <c r="U29" s="64"/>
      <c r="V29" s="65"/>
      <c r="W29" s="60">
        <f t="shared" si="3"/>
        <v>0</v>
      </c>
      <c r="X29" s="60"/>
      <c r="Y29" s="66"/>
      <c r="Z29" s="75">
        <f t="shared" si="4"/>
        <v>0</v>
      </c>
      <c r="AA29" s="77">
        <f t="shared" si="5"/>
        <v>0</v>
      </c>
      <c r="AB29" s="141">
        <f t="shared" si="6"/>
        <v>0</v>
      </c>
      <c r="AC29" s="142" t="str">
        <f>IFERROR((VLOOKUP(W29&amp;X29&amp;Y29,'AP Scores'!$F$2:$G$1500,2,FALSE)), "")</f>
        <v/>
      </c>
      <c r="AD29" s="67"/>
      <c r="AE29" s="68"/>
      <c r="AF29" s="60">
        <f t="shared" si="7"/>
        <v>0</v>
      </c>
      <c r="AG29" s="60"/>
      <c r="AH29" s="60"/>
      <c r="AI29" s="95">
        <f t="shared" si="8"/>
        <v>0</v>
      </c>
      <c r="AJ29" s="95">
        <f t="shared" si="9"/>
        <v>0</v>
      </c>
      <c r="AK29" s="95">
        <f>PRODUCT(AF29,AG29)</f>
        <v>0</v>
      </c>
      <c r="AL29" s="91" t="str">
        <f>IFERROR((VLOOKUP(AF29&amp;AG29&amp;AH29,'AP Scores'!$F$2:$G$1500,2,FALSE)), "")</f>
        <v/>
      </c>
    </row>
    <row r="30" spans="1:38" ht="15.75">
      <c r="A30" s="59">
        <v>20</v>
      </c>
      <c r="B30" s="60"/>
      <c r="C30" s="61"/>
      <c r="D30" s="61"/>
      <c r="E30" s="61"/>
      <c r="F30" s="61"/>
      <c r="G30" s="63"/>
      <c r="H30" s="63"/>
      <c r="I30" s="60"/>
      <c r="J30" s="60"/>
      <c r="K30" s="63"/>
      <c r="L30" s="63"/>
      <c r="M30" s="63"/>
      <c r="N30" s="60"/>
      <c r="O30" s="63"/>
      <c r="P30" s="60"/>
      <c r="Q30" s="73">
        <f t="shared" si="0"/>
        <v>0</v>
      </c>
      <c r="R30" s="73">
        <f t="shared" si="1"/>
        <v>0</v>
      </c>
      <c r="S30" s="73">
        <f t="shared" si="2"/>
        <v>0</v>
      </c>
      <c r="T30" s="98" t="str">
        <f>IFERROR((VLOOKUP(I30&amp;N30&amp;P30,'AP Scores'!$F$2:$G$1500,2,FALSE)), "")</f>
        <v/>
      </c>
      <c r="U30" s="64"/>
      <c r="V30" s="65"/>
      <c r="W30" s="60">
        <f t="shared" si="3"/>
        <v>0</v>
      </c>
      <c r="X30" s="60"/>
      <c r="Y30" s="66"/>
      <c r="Z30" s="75">
        <f t="shared" si="4"/>
        <v>0</v>
      </c>
      <c r="AA30" s="77">
        <f t="shared" si="5"/>
        <v>0</v>
      </c>
      <c r="AB30" s="141">
        <f t="shared" si="6"/>
        <v>0</v>
      </c>
      <c r="AC30" s="142" t="str">
        <f>IFERROR((VLOOKUP(W30&amp;X30&amp;Y30,'AP Scores'!$F$2:$G$1500,2,FALSE)), "")</f>
        <v/>
      </c>
      <c r="AD30" s="67"/>
      <c r="AE30" s="68"/>
      <c r="AF30" s="60">
        <f t="shared" si="7"/>
        <v>0</v>
      </c>
      <c r="AG30" s="60"/>
      <c r="AH30" s="60"/>
      <c r="AI30" s="95">
        <f t="shared" si="8"/>
        <v>0</v>
      </c>
      <c r="AJ30" s="95">
        <f t="shared" si="9"/>
        <v>0</v>
      </c>
      <c r="AK30" s="95">
        <f t="shared" si="10"/>
        <v>0</v>
      </c>
      <c r="AL30" s="91" t="str">
        <f>IFERROR((VLOOKUP(AF30&amp;AG30&amp;AH30,'AP Scores'!$F$2:$G$1500,2,FALSE)), "")</f>
        <v/>
      </c>
    </row>
    <row r="31" spans="1:38" ht="15.75">
      <c r="A31" s="59">
        <v>21</v>
      </c>
      <c r="B31" s="60"/>
      <c r="C31" s="61"/>
      <c r="D31" s="61"/>
      <c r="E31" s="61"/>
      <c r="F31" s="61"/>
      <c r="G31" s="63"/>
      <c r="H31" s="63"/>
      <c r="I31" s="60"/>
      <c r="J31" s="60"/>
      <c r="K31" s="63"/>
      <c r="L31" s="63"/>
      <c r="M31" s="63"/>
      <c r="N31" s="60"/>
      <c r="O31" s="63"/>
      <c r="P31" s="60"/>
      <c r="Q31" s="73">
        <f t="shared" si="0"/>
        <v>0</v>
      </c>
      <c r="R31" s="73">
        <f t="shared" si="1"/>
        <v>0</v>
      </c>
      <c r="S31" s="73">
        <f t="shared" si="2"/>
        <v>0</v>
      </c>
      <c r="T31" s="98" t="str">
        <f>IFERROR((VLOOKUP(I31&amp;N31&amp;P31,'AP Scores'!$F$2:$G$1500,2,FALSE)), "")</f>
        <v/>
      </c>
      <c r="U31" s="64"/>
      <c r="V31" s="65"/>
      <c r="W31" s="60">
        <f t="shared" si="3"/>
        <v>0</v>
      </c>
      <c r="X31" s="60"/>
      <c r="Y31" s="66"/>
      <c r="Z31" s="75">
        <f t="shared" si="4"/>
        <v>0</v>
      </c>
      <c r="AA31" s="77">
        <f t="shared" si="5"/>
        <v>0</v>
      </c>
      <c r="AB31" s="141">
        <f t="shared" si="6"/>
        <v>0</v>
      </c>
      <c r="AC31" s="142" t="str">
        <f>IFERROR((VLOOKUP(W31&amp;X31&amp;Y31,'AP Scores'!$F$2:$G$1500,2,FALSE)), "")</f>
        <v/>
      </c>
      <c r="AD31" s="67"/>
      <c r="AE31" s="68"/>
      <c r="AF31" s="60">
        <f t="shared" si="7"/>
        <v>0</v>
      </c>
      <c r="AG31" s="60"/>
      <c r="AH31" s="60"/>
      <c r="AI31" s="95">
        <f t="shared" si="8"/>
        <v>0</v>
      </c>
      <c r="AJ31" s="95">
        <f t="shared" si="9"/>
        <v>0</v>
      </c>
      <c r="AK31" s="95">
        <f t="shared" si="10"/>
        <v>0</v>
      </c>
      <c r="AL31" s="91" t="str">
        <f>IFERROR((VLOOKUP(AF31&amp;AG31&amp;AH31,'AP Scores'!$F$2:$G$1500,2,FALSE)), "")</f>
        <v/>
      </c>
    </row>
    <row r="32" spans="1:38" ht="15.75">
      <c r="A32" s="59">
        <v>22</v>
      </c>
      <c r="B32" s="60"/>
      <c r="C32" s="61"/>
      <c r="D32" s="61"/>
      <c r="E32" s="61"/>
      <c r="F32" s="61"/>
      <c r="G32" s="63"/>
      <c r="H32" s="63"/>
      <c r="I32" s="60"/>
      <c r="J32" s="60"/>
      <c r="K32" s="63"/>
      <c r="L32" s="63"/>
      <c r="M32" s="63"/>
      <c r="N32" s="60"/>
      <c r="O32" s="63"/>
      <c r="P32" s="60"/>
      <c r="Q32" s="73">
        <f t="shared" si="0"/>
        <v>0</v>
      </c>
      <c r="R32" s="73">
        <f t="shared" si="1"/>
        <v>0</v>
      </c>
      <c r="S32" s="73">
        <f t="shared" si="2"/>
        <v>0</v>
      </c>
      <c r="T32" s="98" t="str">
        <f>IFERROR((VLOOKUP(I32&amp;N32&amp;P32,'AP Scores'!$F$2:$G$1500,2,FALSE)), "")</f>
        <v/>
      </c>
      <c r="U32" s="64"/>
      <c r="V32" s="65"/>
      <c r="W32" s="60">
        <f t="shared" si="3"/>
        <v>0</v>
      </c>
      <c r="X32" s="60"/>
      <c r="Y32" s="66"/>
      <c r="Z32" s="75">
        <f t="shared" si="4"/>
        <v>0</v>
      </c>
      <c r="AA32" s="77">
        <f t="shared" si="5"/>
        <v>0</v>
      </c>
      <c r="AB32" s="141">
        <f t="shared" si="6"/>
        <v>0</v>
      </c>
      <c r="AC32" s="142" t="str">
        <f>IFERROR((VLOOKUP(W32&amp;X32&amp;Y32,'AP Scores'!$F$2:$G$1500,2,FALSE)), "")</f>
        <v/>
      </c>
      <c r="AD32" s="67"/>
      <c r="AE32" s="68"/>
      <c r="AF32" s="60">
        <f t="shared" si="7"/>
        <v>0</v>
      </c>
      <c r="AG32" s="60"/>
      <c r="AH32" s="60"/>
      <c r="AI32" s="95">
        <f t="shared" si="8"/>
        <v>0</v>
      </c>
      <c r="AJ32" s="95">
        <f t="shared" si="9"/>
        <v>0</v>
      </c>
      <c r="AK32" s="95">
        <f t="shared" si="10"/>
        <v>0</v>
      </c>
      <c r="AL32" s="91" t="str">
        <f>IFERROR((VLOOKUP(AF32&amp;AG32&amp;AH32,'AP Scores'!$F$2:$G$1500,2,FALSE)), "")</f>
        <v/>
      </c>
    </row>
    <row r="33" spans="1:38" ht="15.75">
      <c r="A33" s="59">
        <v>23</v>
      </c>
      <c r="B33" s="60"/>
      <c r="C33" s="61"/>
      <c r="D33" s="61"/>
      <c r="E33" s="61"/>
      <c r="F33" s="61"/>
      <c r="G33" s="63"/>
      <c r="H33" s="63"/>
      <c r="I33" s="60"/>
      <c r="J33" s="60"/>
      <c r="K33" s="63"/>
      <c r="L33" s="63"/>
      <c r="M33" s="63"/>
      <c r="N33" s="60"/>
      <c r="O33" s="63"/>
      <c r="P33" s="60"/>
      <c r="Q33" s="73">
        <f t="shared" si="0"/>
        <v>0</v>
      </c>
      <c r="R33" s="73">
        <f t="shared" si="1"/>
        <v>0</v>
      </c>
      <c r="S33" s="73">
        <f t="shared" si="2"/>
        <v>0</v>
      </c>
      <c r="T33" s="98" t="str">
        <f>IFERROR((VLOOKUP(I33&amp;N33&amp;P33,'AP Scores'!$F$2:$G$1500,2,FALSE)), "")</f>
        <v/>
      </c>
      <c r="U33" s="64"/>
      <c r="V33" s="65"/>
      <c r="W33" s="60">
        <f t="shared" si="3"/>
        <v>0</v>
      </c>
      <c r="X33" s="60"/>
      <c r="Y33" s="66"/>
      <c r="Z33" s="75">
        <f t="shared" si="4"/>
        <v>0</v>
      </c>
      <c r="AA33" s="77">
        <f t="shared" si="5"/>
        <v>0</v>
      </c>
      <c r="AB33" s="141">
        <f t="shared" si="6"/>
        <v>0</v>
      </c>
      <c r="AC33" s="142" t="str">
        <f>IFERROR((VLOOKUP(W33&amp;X33&amp;Y33,'AP Scores'!$F$2:$G$1500,2,FALSE)), "")</f>
        <v/>
      </c>
      <c r="AD33" s="67"/>
      <c r="AE33" s="68"/>
      <c r="AF33" s="60">
        <f t="shared" si="7"/>
        <v>0</v>
      </c>
      <c r="AG33" s="60"/>
      <c r="AH33" s="60"/>
      <c r="AI33" s="95">
        <f t="shared" si="8"/>
        <v>0</v>
      </c>
      <c r="AJ33" s="95">
        <f t="shared" si="9"/>
        <v>0</v>
      </c>
      <c r="AK33" s="95">
        <f t="shared" si="10"/>
        <v>0</v>
      </c>
      <c r="AL33" s="91" t="str">
        <f>IFERROR((VLOOKUP(AF33&amp;AG33&amp;AH33,'AP Scores'!$F$2:$G$1500,2,FALSE)), "")</f>
        <v/>
      </c>
    </row>
    <row r="34" spans="1:38" ht="15.75">
      <c r="A34" s="59">
        <v>24</v>
      </c>
      <c r="B34" s="60"/>
      <c r="C34" s="61"/>
      <c r="D34" s="61"/>
      <c r="E34" s="61"/>
      <c r="F34" s="61"/>
      <c r="G34" s="63"/>
      <c r="H34" s="63"/>
      <c r="I34" s="60"/>
      <c r="J34" s="60"/>
      <c r="K34" s="63"/>
      <c r="L34" s="63"/>
      <c r="M34" s="63"/>
      <c r="N34" s="60"/>
      <c r="O34" s="63"/>
      <c r="P34" s="60"/>
      <c r="Q34" s="73">
        <f t="shared" si="0"/>
        <v>0</v>
      </c>
      <c r="R34" s="73">
        <f t="shared" si="1"/>
        <v>0</v>
      </c>
      <c r="S34" s="73">
        <f t="shared" si="2"/>
        <v>0</v>
      </c>
      <c r="T34" s="98" t="str">
        <f>IFERROR((VLOOKUP(I34&amp;N34&amp;P34,'AP Scores'!$F$2:$G$1500,2,FALSE)), "")</f>
        <v/>
      </c>
      <c r="U34" s="64"/>
      <c r="V34" s="65"/>
      <c r="W34" s="60">
        <f t="shared" si="3"/>
        <v>0</v>
      </c>
      <c r="X34" s="60"/>
      <c r="Y34" s="66"/>
      <c r="Z34" s="75">
        <f t="shared" si="4"/>
        <v>0</v>
      </c>
      <c r="AA34" s="77">
        <f t="shared" si="5"/>
        <v>0</v>
      </c>
      <c r="AB34" s="141">
        <f t="shared" si="6"/>
        <v>0</v>
      </c>
      <c r="AC34" s="142" t="str">
        <f>IFERROR((VLOOKUP(W34&amp;X34&amp;Y34,'AP Scores'!$F$2:$G$1500,2,FALSE)), "")</f>
        <v/>
      </c>
      <c r="AD34" s="67"/>
      <c r="AE34" s="68"/>
      <c r="AF34" s="60">
        <f t="shared" si="7"/>
        <v>0</v>
      </c>
      <c r="AG34" s="60"/>
      <c r="AH34" s="60"/>
      <c r="AI34" s="95">
        <f t="shared" si="8"/>
        <v>0</v>
      </c>
      <c r="AJ34" s="95">
        <f t="shared" si="9"/>
        <v>0</v>
      </c>
      <c r="AK34" s="95">
        <f t="shared" si="10"/>
        <v>0</v>
      </c>
      <c r="AL34" s="91" t="str">
        <f>IFERROR((VLOOKUP(AF34&amp;AG34&amp;AH34,'AP Scores'!$F$2:$G$1500,2,FALSE)), "")</f>
        <v/>
      </c>
    </row>
    <row r="35" spans="1:38" ht="15.75">
      <c r="A35" s="59">
        <v>25</v>
      </c>
      <c r="B35" s="60"/>
      <c r="C35" s="61"/>
      <c r="D35" s="61"/>
      <c r="E35" s="61"/>
      <c r="F35" s="61"/>
      <c r="G35" s="63"/>
      <c r="H35" s="63"/>
      <c r="I35" s="60"/>
      <c r="J35" s="60"/>
      <c r="K35" s="63"/>
      <c r="L35" s="63"/>
      <c r="M35" s="63"/>
      <c r="N35" s="60"/>
      <c r="O35" s="63"/>
      <c r="P35" s="60"/>
      <c r="Q35" s="73">
        <f t="shared" si="0"/>
        <v>0</v>
      </c>
      <c r="R35" s="73">
        <f t="shared" si="1"/>
        <v>0</v>
      </c>
      <c r="S35" s="73">
        <f t="shared" si="2"/>
        <v>0</v>
      </c>
      <c r="T35" s="98" t="str">
        <f>IFERROR((VLOOKUP(I35&amp;N35&amp;P35,'AP Scores'!$F$2:$G$1500,2,FALSE)), "")</f>
        <v/>
      </c>
      <c r="U35" s="64"/>
      <c r="V35" s="65"/>
      <c r="W35" s="60">
        <f t="shared" si="3"/>
        <v>0</v>
      </c>
      <c r="X35" s="60"/>
      <c r="Y35" s="66"/>
      <c r="Z35" s="75">
        <f t="shared" si="4"/>
        <v>0</v>
      </c>
      <c r="AA35" s="77">
        <f t="shared" si="5"/>
        <v>0</v>
      </c>
      <c r="AB35" s="141">
        <f t="shared" si="6"/>
        <v>0</v>
      </c>
      <c r="AC35" s="142" t="str">
        <f>IFERROR((VLOOKUP(W35&amp;X35&amp;Y35,'AP Scores'!$F$2:$G$1500,2,FALSE)), "")</f>
        <v/>
      </c>
      <c r="AD35" s="67"/>
      <c r="AE35" s="68"/>
      <c r="AF35" s="60">
        <f t="shared" si="7"/>
        <v>0</v>
      </c>
      <c r="AG35" s="60"/>
      <c r="AH35" s="60"/>
      <c r="AI35" s="95">
        <f t="shared" si="8"/>
        <v>0</v>
      </c>
      <c r="AJ35" s="95">
        <f t="shared" si="9"/>
        <v>0</v>
      </c>
      <c r="AK35" s="95">
        <f t="shared" si="10"/>
        <v>0</v>
      </c>
      <c r="AL35" s="91" t="str">
        <f>IFERROR((VLOOKUP(AF35&amp;AG35&amp;AH35,'AP Scores'!$F$2:$G$1500,2,FALSE)), "")</f>
        <v/>
      </c>
    </row>
    <row r="36" spans="1:38" ht="15.75">
      <c r="A36" s="59">
        <v>26</v>
      </c>
      <c r="B36" s="60"/>
      <c r="C36" s="61"/>
      <c r="D36" s="61"/>
      <c r="E36" s="61"/>
      <c r="F36" s="61"/>
      <c r="G36" s="63"/>
      <c r="H36" s="63"/>
      <c r="I36" s="60"/>
      <c r="J36" s="60"/>
      <c r="K36" s="63"/>
      <c r="L36" s="63"/>
      <c r="M36" s="63"/>
      <c r="N36" s="60"/>
      <c r="O36" s="63"/>
      <c r="P36" s="60"/>
      <c r="Q36" s="73">
        <f t="shared" si="0"/>
        <v>0</v>
      </c>
      <c r="R36" s="73">
        <f t="shared" si="1"/>
        <v>0</v>
      </c>
      <c r="S36" s="73">
        <f t="shared" si="2"/>
        <v>0</v>
      </c>
      <c r="T36" s="98" t="str">
        <f>IFERROR((VLOOKUP(I36&amp;N36&amp;P36,'AP Scores'!$F$2:$G$1500,2,FALSE)), "")</f>
        <v/>
      </c>
      <c r="U36" s="64"/>
      <c r="V36" s="65"/>
      <c r="W36" s="60">
        <f t="shared" si="3"/>
        <v>0</v>
      </c>
      <c r="X36" s="60"/>
      <c r="Y36" s="66"/>
      <c r="Z36" s="75">
        <f t="shared" si="4"/>
        <v>0</v>
      </c>
      <c r="AA36" s="77">
        <f t="shared" si="5"/>
        <v>0</v>
      </c>
      <c r="AB36" s="141">
        <f t="shared" si="6"/>
        <v>0</v>
      </c>
      <c r="AC36" s="142" t="str">
        <f>IFERROR((VLOOKUP(W36&amp;X36&amp;Y36,'AP Scores'!$F$2:$G$1500,2,FALSE)), "")</f>
        <v/>
      </c>
      <c r="AD36" s="67"/>
      <c r="AE36" s="68"/>
      <c r="AF36" s="60">
        <f t="shared" si="7"/>
        <v>0</v>
      </c>
      <c r="AG36" s="60"/>
      <c r="AH36" s="60"/>
      <c r="AI36" s="95">
        <f t="shared" si="8"/>
        <v>0</v>
      </c>
      <c r="AJ36" s="95">
        <f t="shared" si="9"/>
        <v>0</v>
      </c>
      <c r="AK36" s="95">
        <f t="shared" si="10"/>
        <v>0</v>
      </c>
      <c r="AL36" s="91" t="str">
        <f>IFERROR((VLOOKUP(AF36&amp;AG36&amp;AH36,'AP Scores'!$F$2:$G$1500,2,FALSE)), "")</f>
        <v/>
      </c>
    </row>
    <row r="37" spans="1:38" ht="15.75">
      <c r="A37" s="59">
        <v>27</v>
      </c>
      <c r="B37" s="60"/>
      <c r="C37" s="61"/>
      <c r="D37" s="61"/>
      <c r="E37" s="61"/>
      <c r="F37" s="61"/>
      <c r="G37" s="63"/>
      <c r="H37" s="63"/>
      <c r="I37" s="60"/>
      <c r="J37" s="60"/>
      <c r="K37" s="63"/>
      <c r="L37" s="63"/>
      <c r="M37" s="63"/>
      <c r="N37" s="60"/>
      <c r="O37" s="63"/>
      <c r="P37" s="60"/>
      <c r="Q37" s="73">
        <f t="shared" si="0"/>
        <v>0</v>
      </c>
      <c r="R37" s="73">
        <f t="shared" si="1"/>
        <v>0</v>
      </c>
      <c r="S37" s="73">
        <f t="shared" si="2"/>
        <v>0</v>
      </c>
      <c r="T37" s="98" t="str">
        <f>IFERROR((VLOOKUP(I37&amp;N37&amp;P37,'AP Scores'!$F$2:$G$1500,2,FALSE)), "")</f>
        <v/>
      </c>
      <c r="U37" s="64"/>
      <c r="V37" s="65"/>
      <c r="W37" s="60">
        <f t="shared" si="3"/>
        <v>0</v>
      </c>
      <c r="X37" s="60"/>
      <c r="Y37" s="66"/>
      <c r="Z37" s="75">
        <f t="shared" si="4"/>
        <v>0</v>
      </c>
      <c r="AA37" s="77">
        <f t="shared" si="5"/>
        <v>0</v>
      </c>
      <c r="AB37" s="141">
        <f t="shared" si="6"/>
        <v>0</v>
      </c>
      <c r="AC37" s="142" t="str">
        <f>IFERROR((VLOOKUP(W37&amp;X37&amp;Y37,'AP Scores'!$F$2:$G$1500,2,FALSE)), "")</f>
        <v/>
      </c>
      <c r="AD37" s="67"/>
      <c r="AE37" s="68"/>
      <c r="AF37" s="60">
        <f t="shared" si="7"/>
        <v>0</v>
      </c>
      <c r="AG37" s="60"/>
      <c r="AH37" s="60"/>
      <c r="AI37" s="95">
        <f t="shared" si="8"/>
        <v>0</v>
      </c>
      <c r="AJ37" s="95">
        <f t="shared" si="9"/>
        <v>0</v>
      </c>
      <c r="AK37" s="95">
        <f t="shared" si="10"/>
        <v>0</v>
      </c>
      <c r="AL37" s="91" t="str">
        <f>IFERROR((VLOOKUP(AF37&amp;AG37&amp;AH37,'AP Scores'!$F$2:$G$1500,2,FALSE)), "")</f>
        <v/>
      </c>
    </row>
    <row r="38" spans="1:38" ht="15.75">
      <c r="A38" s="59">
        <v>28</v>
      </c>
      <c r="B38" s="60"/>
      <c r="C38" s="61"/>
      <c r="D38" s="61"/>
      <c r="E38" s="61"/>
      <c r="F38" s="61"/>
      <c r="G38" s="63"/>
      <c r="H38" s="63"/>
      <c r="I38" s="60"/>
      <c r="J38" s="60"/>
      <c r="K38" s="63"/>
      <c r="L38" s="63"/>
      <c r="M38" s="63"/>
      <c r="N38" s="60"/>
      <c r="O38" s="63"/>
      <c r="P38" s="60"/>
      <c r="Q38" s="73">
        <f t="shared" si="0"/>
        <v>0</v>
      </c>
      <c r="R38" s="73">
        <f t="shared" si="1"/>
        <v>0</v>
      </c>
      <c r="S38" s="73">
        <f t="shared" si="2"/>
        <v>0</v>
      </c>
      <c r="T38" s="98" t="str">
        <f>IFERROR((VLOOKUP(I38&amp;N38&amp;P38,'AP Scores'!$F$2:$G$1500,2,FALSE)), "")</f>
        <v/>
      </c>
      <c r="U38" s="64"/>
      <c r="V38" s="65"/>
      <c r="W38" s="60">
        <f t="shared" si="3"/>
        <v>0</v>
      </c>
      <c r="X38" s="60"/>
      <c r="Y38" s="66"/>
      <c r="Z38" s="75">
        <f t="shared" si="4"/>
        <v>0</v>
      </c>
      <c r="AA38" s="77">
        <f t="shared" si="5"/>
        <v>0</v>
      </c>
      <c r="AB38" s="141">
        <f t="shared" si="6"/>
        <v>0</v>
      </c>
      <c r="AC38" s="142" t="str">
        <f>IFERROR((VLOOKUP(W38&amp;X38&amp;Y38,'AP Scores'!$F$2:$G$1500,2,FALSE)), "")</f>
        <v/>
      </c>
      <c r="AD38" s="67"/>
      <c r="AE38" s="68"/>
      <c r="AF38" s="60">
        <f t="shared" si="7"/>
        <v>0</v>
      </c>
      <c r="AG38" s="60"/>
      <c r="AH38" s="60"/>
      <c r="AI38" s="95">
        <f t="shared" si="8"/>
        <v>0</v>
      </c>
      <c r="AJ38" s="95">
        <f t="shared" si="9"/>
        <v>0</v>
      </c>
      <c r="AK38" s="95">
        <f t="shared" si="10"/>
        <v>0</v>
      </c>
      <c r="AL38" s="91" t="str">
        <f>IFERROR((VLOOKUP(AF38&amp;AG38&amp;AH38,'AP Scores'!$F$2:$G$1500,2,FALSE)), "")</f>
        <v/>
      </c>
    </row>
    <row r="39" spans="1:38" ht="15.75">
      <c r="A39" s="59">
        <v>29</v>
      </c>
      <c r="B39" s="60"/>
      <c r="C39" s="61"/>
      <c r="D39" s="61"/>
      <c r="E39" s="61"/>
      <c r="F39" s="61"/>
      <c r="G39" s="63"/>
      <c r="H39" s="63"/>
      <c r="I39" s="60"/>
      <c r="J39" s="60"/>
      <c r="K39" s="63"/>
      <c r="L39" s="63"/>
      <c r="M39" s="63"/>
      <c r="N39" s="60"/>
      <c r="O39" s="63"/>
      <c r="P39" s="60"/>
      <c r="Q39" s="73">
        <f t="shared" si="0"/>
        <v>0</v>
      </c>
      <c r="R39" s="73">
        <f t="shared" si="1"/>
        <v>0</v>
      </c>
      <c r="S39" s="73">
        <f t="shared" si="2"/>
        <v>0</v>
      </c>
      <c r="T39" s="98" t="str">
        <f>IFERROR((VLOOKUP(I39&amp;N39&amp;P39,'AP Scores'!$F$2:$G$1500,2,FALSE)), "")</f>
        <v/>
      </c>
      <c r="U39" s="64"/>
      <c r="V39" s="65"/>
      <c r="W39" s="60">
        <f t="shared" si="3"/>
        <v>0</v>
      </c>
      <c r="X39" s="60"/>
      <c r="Y39" s="66"/>
      <c r="Z39" s="75">
        <f t="shared" si="4"/>
        <v>0</v>
      </c>
      <c r="AA39" s="77">
        <f t="shared" si="5"/>
        <v>0</v>
      </c>
      <c r="AB39" s="141">
        <f t="shared" si="6"/>
        <v>0</v>
      </c>
      <c r="AC39" s="142" t="str">
        <f>IFERROR((VLOOKUP(W39&amp;X39&amp;Y39,'AP Scores'!$F$2:$G$1500,2,FALSE)), "")</f>
        <v/>
      </c>
      <c r="AD39" s="67"/>
      <c r="AE39" s="68"/>
      <c r="AF39" s="60">
        <f t="shared" si="7"/>
        <v>0</v>
      </c>
      <c r="AG39" s="60"/>
      <c r="AH39" s="60"/>
      <c r="AI39" s="95">
        <f t="shared" si="8"/>
        <v>0</v>
      </c>
      <c r="AJ39" s="95">
        <f t="shared" si="9"/>
        <v>0</v>
      </c>
      <c r="AK39" s="95">
        <f t="shared" si="10"/>
        <v>0</v>
      </c>
      <c r="AL39" s="91" t="str">
        <f>IFERROR((VLOOKUP(AF39&amp;AG39&amp;AH39,'AP Scores'!$F$2:$G$1500,2,FALSE)), "")</f>
        <v/>
      </c>
    </row>
    <row r="40" spans="1:38" ht="15.75">
      <c r="A40" s="59">
        <v>30</v>
      </c>
      <c r="B40" s="60"/>
      <c r="C40" s="61"/>
      <c r="D40" s="61"/>
      <c r="E40" s="61"/>
      <c r="F40" s="61"/>
      <c r="G40" s="63"/>
      <c r="H40" s="63"/>
      <c r="I40" s="60"/>
      <c r="J40" s="60"/>
      <c r="K40" s="63"/>
      <c r="L40" s="63"/>
      <c r="M40" s="63"/>
      <c r="N40" s="60"/>
      <c r="O40" s="63"/>
      <c r="P40" s="60"/>
      <c r="Q40" s="73">
        <f t="shared" si="0"/>
        <v>0</v>
      </c>
      <c r="R40" s="73">
        <f t="shared" si="1"/>
        <v>0</v>
      </c>
      <c r="S40" s="73">
        <f t="shared" si="2"/>
        <v>0</v>
      </c>
      <c r="T40" s="98" t="str">
        <f>IFERROR((VLOOKUP(I40&amp;N40&amp;P40,'AP Scores'!$F$2:$G$1500,2,FALSE)), "")</f>
        <v/>
      </c>
      <c r="U40" s="64"/>
      <c r="V40" s="65"/>
      <c r="W40" s="60">
        <f t="shared" si="3"/>
        <v>0</v>
      </c>
      <c r="X40" s="60"/>
      <c r="Y40" s="66"/>
      <c r="Z40" s="75">
        <f t="shared" si="4"/>
        <v>0</v>
      </c>
      <c r="AA40" s="77">
        <f t="shared" si="5"/>
        <v>0</v>
      </c>
      <c r="AB40" s="141">
        <f t="shared" si="6"/>
        <v>0</v>
      </c>
      <c r="AC40" s="142" t="str">
        <f>IFERROR((VLOOKUP(W40&amp;X40&amp;Y40,'AP Scores'!$F$2:$G$1500,2,FALSE)), "")</f>
        <v/>
      </c>
      <c r="AD40" s="67"/>
      <c r="AE40" s="68"/>
      <c r="AF40" s="60">
        <f t="shared" si="7"/>
        <v>0</v>
      </c>
      <c r="AG40" s="60"/>
      <c r="AH40" s="60"/>
      <c r="AI40" s="95">
        <f t="shared" si="8"/>
        <v>0</v>
      </c>
      <c r="AJ40" s="95">
        <f t="shared" si="9"/>
        <v>0</v>
      </c>
      <c r="AK40" s="95">
        <f t="shared" si="10"/>
        <v>0</v>
      </c>
      <c r="AL40" s="91" t="str">
        <f>IFERROR((VLOOKUP(AF40&amp;AG40&amp;AH40,'AP Scores'!$F$2:$G$1500,2,FALSE)), "")</f>
        <v/>
      </c>
    </row>
    <row r="41" spans="1:38" ht="15.75">
      <c r="A41" s="59">
        <v>31</v>
      </c>
      <c r="B41" s="60"/>
      <c r="C41" s="61"/>
      <c r="D41" s="61"/>
      <c r="E41" s="61"/>
      <c r="F41" s="61"/>
      <c r="G41" s="63"/>
      <c r="H41" s="63"/>
      <c r="I41" s="60"/>
      <c r="J41" s="60"/>
      <c r="K41" s="63"/>
      <c r="L41" s="63"/>
      <c r="M41" s="63"/>
      <c r="N41" s="60"/>
      <c r="O41" s="63"/>
      <c r="P41" s="60"/>
      <c r="Q41" s="73">
        <f t="shared" si="0"/>
        <v>0</v>
      </c>
      <c r="R41" s="73">
        <f t="shared" si="1"/>
        <v>0</v>
      </c>
      <c r="S41" s="73">
        <f t="shared" si="2"/>
        <v>0</v>
      </c>
      <c r="T41" s="98" t="str">
        <f>IFERROR((VLOOKUP(I41&amp;N41&amp;P41,'AP Scores'!$F$2:$G$1500,2,FALSE)), "")</f>
        <v/>
      </c>
      <c r="U41" s="64"/>
      <c r="V41" s="65"/>
      <c r="W41" s="60">
        <f t="shared" si="3"/>
        <v>0</v>
      </c>
      <c r="X41" s="60"/>
      <c r="Y41" s="66"/>
      <c r="Z41" s="75">
        <f t="shared" si="4"/>
        <v>0</v>
      </c>
      <c r="AA41" s="77">
        <f t="shared" si="5"/>
        <v>0</v>
      </c>
      <c r="AB41" s="141">
        <f t="shared" si="6"/>
        <v>0</v>
      </c>
      <c r="AC41" s="142" t="str">
        <f>IFERROR((VLOOKUP(W41&amp;X41&amp;Y41,'AP Scores'!$F$2:$G$1500,2,FALSE)), "")</f>
        <v/>
      </c>
      <c r="AD41" s="67"/>
      <c r="AE41" s="68"/>
      <c r="AF41" s="60">
        <f t="shared" si="7"/>
        <v>0</v>
      </c>
      <c r="AG41" s="60"/>
      <c r="AH41" s="60"/>
      <c r="AI41" s="95">
        <f t="shared" si="8"/>
        <v>0</v>
      </c>
      <c r="AJ41" s="95">
        <f t="shared" si="9"/>
        <v>0</v>
      </c>
      <c r="AK41" s="95">
        <f t="shared" si="10"/>
        <v>0</v>
      </c>
      <c r="AL41" s="91" t="str">
        <f>IFERROR((VLOOKUP(AF41&amp;AG41&amp;AH41,'AP Scores'!$F$2:$G$1500,2,FALSE)), "")</f>
        <v/>
      </c>
    </row>
    <row r="42" spans="1:38" ht="15.75">
      <c r="A42" s="59">
        <v>32</v>
      </c>
      <c r="B42" s="60"/>
      <c r="C42" s="61"/>
      <c r="D42" s="61"/>
      <c r="E42" s="61"/>
      <c r="F42" s="61"/>
      <c r="G42" s="63"/>
      <c r="H42" s="63"/>
      <c r="I42" s="60"/>
      <c r="J42" s="60"/>
      <c r="K42" s="63"/>
      <c r="L42" s="63"/>
      <c r="M42" s="63"/>
      <c r="N42" s="60"/>
      <c r="O42" s="63"/>
      <c r="P42" s="60"/>
      <c r="Q42" s="73">
        <f t="shared" si="0"/>
        <v>0</v>
      </c>
      <c r="R42" s="73">
        <f t="shared" si="1"/>
        <v>0</v>
      </c>
      <c r="S42" s="73">
        <f t="shared" si="2"/>
        <v>0</v>
      </c>
      <c r="T42" s="98" t="str">
        <f>IFERROR((VLOOKUP(I42&amp;N42&amp;P42,'AP Scores'!$F$2:$G$1500,2,FALSE)), "")</f>
        <v/>
      </c>
      <c r="U42" s="64"/>
      <c r="V42" s="65"/>
      <c r="W42" s="60">
        <f t="shared" si="3"/>
        <v>0</v>
      </c>
      <c r="X42" s="60"/>
      <c r="Y42" s="66"/>
      <c r="Z42" s="75">
        <f t="shared" si="4"/>
        <v>0</v>
      </c>
      <c r="AA42" s="77">
        <f t="shared" si="5"/>
        <v>0</v>
      </c>
      <c r="AB42" s="141">
        <f t="shared" si="6"/>
        <v>0</v>
      </c>
      <c r="AC42" s="142" t="str">
        <f>IFERROR((VLOOKUP(W42&amp;X42&amp;Y42,'AP Scores'!$F$2:$G$1500,2,FALSE)), "")</f>
        <v/>
      </c>
      <c r="AD42" s="67"/>
      <c r="AE42" s="68"/>
      <c r="AF42" s="60">
        <f t="shared" si="7"/>
        <v>0</v>
      </c>
      <c r="AG42" s="60"/>
      <c r="AH42" s="60"/>
      <c r="AI42" s="95">
        <f t="shared" si="8"/>
        <v>0</v>
      </c>
      <c r="AJ42" s="95">
        <f t="shared" si="9"/>
        <v>0</v>
      </c>
      <c r="AK42" s="95">
        <f t="shared" si="10"/>
        <v>0</v>
      </c>
      <c r="AL42" s="91" t="str">
        <f>IFERROR((VLOOKUP(AF42&amp;AG42&amp;AH42,'AP Scores'!$F$2:$G$1500,2,FALSE)), "")</f>
        <v/>
      </c>
    </row>
    <row r="43" spans="1:38" ht="15.75">
      <c r="A43" s="59">
        <v>33</v>
      </c>
      <c r="B43" s="60"/>
      <c r="C43" s="61"/>
      <c r="D43" s="61"/>
      <c r="E43" s="61"/>
      <c r="F43" s="61"/>
      <c r="G43" s="63"/>
      <c r="H43" s="63"/>
      <c r="I43" s="60"/>
      <c r="J43" s="60"/>
      <c r="K43" s="63"/>
      <c r="L43" s="63"/>
      <c r="M43" s="63"/>
      <c r="N43" s="60"/>
      <c r="O43" s="63"/>
      <c r="P43" s="60"/>
      <c r="Q43" s="73">
        <f t="shared" si="0"/>
        <v>0</v>
      </c>
      <c r="R43" s="73">
        <f t="shared" si="1"/>
        <v>0</v>
      </c>
      <c r="S43" s="73">
        <f t="shared" si="2"/>
        <v>0</v>
      </c>
      <c r="T43" s="98" t="str">
        <f>IFERROR((VLOOKUP(I43&amp;N43&amp;P43,'AP Scores'!$F$2:$G$1500,2,FALSE)), "")</f>
        <v/>
      </c>
      <c r="U43" s="64"/>
      <c r="V43" s="65"/>
      <c r="W43" s="60">
        <f t="shared" si="3"/>
        <v>0</v>
      </c>
      <c r="X43" s="60"/>
      <c r="Y43" s="66"/>
      <c r="Z43" s="75">
        <f t="shared" si="4"/>
        <v>0</v>
      </c>
      <c r="AA43" s="77">
        <f t="shared" si="5"/>
        <v>0</v>
      </c>
      <c r="AB43" s="141">
        <f t="shared" si="6"/>
        <v>0</v>
      </c>
      <c r="AC43" s="142" t="str">
        <f>IFERROR((VLOOKUP(W43&amp;X43&amp;Y43,'AP Scores'!$F$2:$G$1500,2,FALSE)), "")</f>
        <v/>
      </c>
      <c r="AD43" s="67"/>
      <c r="AE43" s="68"/>
      <c r="AF43" s="60">
        <f t="shared" si="7"/>
        <v>0</v>
      </c>
      <c r="AG43" s="60"/>
      <c r="AH43" s="60"/>
      <c r="AI43" s="95">
        <f t="shared" si="8"/>
        <v>0</v>
      </c>
      <c r="AJ43" s="95">
        <f t="shared" si="9"/>
        <v>0</v>
      </c>
      <c r="AK43" s="95">
        <f t="shared" si="10"/>
        <v>0</v>
      </c>
      <c r="AL43" s="91" t="str">
        <f>IFERROR((VLOOKUP(AF43&amp;AG43&amp;AH43,'AP Scores'!$F$2:$G$1500,2,FALSE)), "")</f>
        <v/>
      </c>
    </row>
    <row r="44" spans="1:38" ht="15.75">
      <c r="A44" s="59">
        <v>34</v>
      </c>
      <c r="B44" s="60"/>
      <c r="C44" s="61"/>
      <c r="D44" s="61"/>
      <c r="E44" s="61"/>
      <c r="F44" s="61"/>
      <c r="G44" s="63"/>
      <c r="H44" s="63"/>
      <c r="I44" s="60"/>
      <c r="J44" s="60"/>
      <c r="K44" s="63"/>
      <c r="L44" s="63"/>
      <c r="M44" s="63"/>
      <c r="N44" s="60"/>
      <c r="O44" s="63"/>
      <c r="P44" s="60"/>
      <c r="Q44" s="73">
        <f t="shared" si="0"/>
        <v>0</v>
      </c>
      <c r="R44" s="73">
        <f t="shared" si="1"/>
        <v>0</v>
      </c>
      <c r="S44" s="73">
        <f t="shared" si="2"/>
        <v>0</v>
      </c>
      <c r="T44" s="98" t="str">
        <f>IFERROR((VLOOKUP(I44&amp;N44&amp;P44,'AP Scores'!$F$2:$G$1500,2,FALSE)), "")</f>
        <v/>
      </c>
      <c r="U44" s="64"/>
      <c r="V44" s="65"/>
      <c r="W44" s="60">
        <f t="shared" si="3"/>
        <v>0</v>
      </c>
      <c r="X44" s="60"/>
      <c r="Y44" s="66"/>
      <c r="Z44" s="75">
        <f t="shared" si="4"/>
        <v>0</v>
      </c>
      <c r="AA44" s="77">
        <f t="shared" si="5"/>
        <v>0</v>
      </c>
      <c r="AB44" s="141">
        <f t="shared" si="6"/>
        <v>0</v>
      </c>
      <c r="AC44" s="142" t="str">
        <f>IFERROR((VLOOKUP(W44&amp;X44&amp;Y44,'AP Scores'!$F$2:$G$1500,2,FALSE)), "")</f>
        <v/>
      </c>
      <c r="AD44" s="67"/>
      <c r="AE44" s="68"/>
      <c r="AF44" s="60">
        <f t="shared" si="7"/>
        <v>0</v>
      </c>
      <c r="AG44" s="60"/>
      <c r="AH44" s="60"/>
      <c r="AI44" s="95">
        <f t="shared" si="8"/>
        <v>0</v>
      </c>
      <c r="AJ44" s="95">
        <f t="shared" si="9"/>
        <v>0</v>
      </c>
      <c r="AK44" s="95">
        <f t="shared" si="10"/>
        <v>0</v>
      </c>
      <c r="AL44" s="91" t="str">
        <f>IFERROR((VLOOKUP(AF44&amp;AG44&amp;AH44,'AP Scores'!$F$2:$G$1500,2,FALSE)), "")</f>
        <v/>
      </c>
    </row>
    <row r="45" spans="1:38" ht="15.75">
      <c r="A45" s="59">
        <v>35</v>
      </c>
      <c r="B45" s="60"/>
      <c r="C45" s="61"/>
      <c r="D45" s="61"/>
      <c r="E45" s="61"/>
      <c r="F45" s="61"/>
      <c r="G45" s="63"/>
      <c r="H45" s="63"/>
      <c r="I45" s="60"/>
      <c r="J45" s="60"/>
      <c r="K45" s="63"/>
      <c r="L45" s="63"/>
      <c r="M45" s="63"/>
      <c r="N45" s="60"/>
      <c r="O45" s="63"/>
      <c r="P45" s="60"/>
      <c r="Q45" s="73">
        <f t="shared" si="0"/>
        <v>0</v>
      </c>
      <c r="R45" s="73">
        <f t="shared" si="1"/>
        <v>0</v>
      </c>
      <c r="S45" s="73">
        <f t="shared" si="2"/>
        <v>0</v>
      </c>
      <c r="T45" s="98" t="str">
        <f>IFERROR((VLOOKUP(I45&amp;N45&amp;P45,'AP Scores'!$F$2:$G$1500,2,FALSE)), "")</f>
        <v/>
      </c>
      <c r="U45" s="64"/>
      <c r="V45" s="65"/>
      <c r="W45" s="60">
        <f t="shared" si="3"/>
        <v>0</v>
      </c>
      <c r="X45" s="60"/>
      <c r="Y45" s="66"/>
      <c r="Z45" s="75">
        <f t="shared" si="4"/>
        <v>0</v>
      </c>
      <c r="AA45" s="77">
        <f t="shared" si="5"/>
        <v>0</v>
      </c>
      <c r="AB45" s="141">
        <f t="shared" si="6"/>
        <v>0</v>
      </c>
      <c r="AC45" s="142" t="str">
        <f>IFERROR((VLOOKUP(W45&amp;X45&amp;Y45,'AP Scores'!$F$2:$G$1500,2,FALSE)), "")</f>
        <v/>
      </c>
      <c r="AD45" s="67"/>
      <c r="AE45" s="68"/>
      <c r="AF45" s="60">
        <f t="shared" si="7"/>
        <v>0</v>
      </c>
      <c r="AG45" s="60"/>
      <c r="AH45" s="60"/>
      <c r="AI45" s="95">
        <f t="shared" si="8"/>
        <v>0</v>
      </c>
      <c r="AJ45" s="95">
        <f t="shared" si="9"/>
        <v>0</v>
      </c>
      <c r="AK45" s="95">
        <f t="shared" si="10"/>
        <v>0</v>
      </c>
      <c r="AL45" s="91" t="str">
        <f>IFERROR((VLOOKUP(AF45&amp;AG45&amp;AH45,'AP Scores'!$F$2:$G$1500,2,FALSE)), "")</f>
        <v/>
      </c>
    </row>
    <row r="46" spans="1:38" ht="15.75">
      <c r="A46" s="59">
        <v>36</v>
      </c>
      <c r="B46" s="60"/>
      <c r="C46" s="61"/>
      <c r="D46" s="61"/>
      <c r="E46" s="61"/>
      <c r="F46" s="61"/>
      <c r="G46" s="63"/>
      <c r="H46" s="63"/>
      <c r="I46" s="60"/>
      <c r="J46" s="60"/>
      <c r="K46" s="63"/>
      <c r="L46" s="63"/>
      <c r="M46" s="63"/>
      <c r="N46" s="60"/>
      <c r="O46" s="63"/>
      <c r="P46" s="60"/>
      <c r="Q46" s="73">
        <f t="shared" si="0"/>
        <v>0</v>
      </c>
      <c r="R46" s="73">
        <f t="shared" si="1"/>
        <v>0</v>
      </c>
      <c r="S46" s="73">
        <f t="shared" si="2"/>
        <v>0</v>
      </c>
      <c r="T46" s="98" t="str">
        <f>IFERROR((VLOOKUP(I46&amp;N46&amp;P46,'AP Scores'!$F$2:$G$1500,2,FALSE)), "")</f>
        <v/>
      </c>
      <c r="U46" s="64"/>
      <c r="V46" s="65"/>
      <c r="W46" s="60">
        <f t="shared" si="3"/>
        <v>0</v>
      </c>
      <c r="X46" s="60"/>
      <c r="Y46" s="66"/>
      <c r="Z46" s="75">
        <f t="shared" si="4"/>
        <v>0</v>
      </c>
      <c r="AA46" s="77">
        <f t="shared" si="5"/>
        <v>0</v>
      </c>
      <c r="AB46" s="141">
        <f t="shared" si="6"/>
        <v>0</v>
      </c>
      <c r="AC46" s="142" t="str">
        <f>IFERROR((VLOOKUP(W46&amp;X46&amp;Y46,'AP Scores'!$F$2:$G$1500,2,FALSE)), "")</f>
        <v/>
      </c>
      <c r="AD46" s="67"/>
      <c r="AE46" s="68"/>
      <c r="AF46" s="60">
        <f t="shared" si="7"/>
        <v>0</v>
      </c>
      <c r="AG46" s="60"/>
      <c r="AH46" s="60"/>
      <c r="AI46" s="95">
        <f t="shared" si="8"/>
        <v>0</v>
      </c>
      <c r="AJ46" s="95">
        <f t="shared" si="9"/>
        <v>0</v>
      </c>
      <c r="AK46" s="95">
        <f t="shared" si="10"/>
        <v>0</v>
      </c>
      <c r="AL46" s="91" t="str">
        <f>IFERROR((VLOOKUP(AF46&amp;AG46&amp;AH46,'AP Scores'!$F$2:$G$1500,2,FALSE)), "")</f>
        <v/>
      </c>
    </row>
    <row r="47" spans="1:38" ht="15.75">
      <c r="A47" s="59">
        <v>37</v>
      </c>
      <c r="B47" s="60"/>
      <c r="C47" s="61"/>
      <c r="D47" s="61"/>
      <c r="E47" s="61"/>
      <c r="F47" s="61"/>
      <c r="G47" s="63"/>
      <c r="H47" s="63"/>
      <c r="I47" s="60"/>
      <c r="J47" s="60"/>
      <c r="K47" s="63"/>
      <c r="L47" s="63"/>
      <c r="M47" s="63"/>
      <c r="N47" s="60"/>
      <c r="O47" s="63"/>
      <c r="P47" s="60"/>
      <c r="Q47" s="73">
        <f t="shared" si="0"/>
        <v>0</v>
      </c>
      <c r="R47" s="73">
        <f t="shared" si="1"/>
        <v>0</v>
      </c>
      <c r="S47" s="73">
        <f t="shared" si="2"/>
        <v>0</v>
      </c>
      <c r="T47" s="98" t="str">
        <f>IFERROR((VLOOKUP(I47&amp;N47&amp;P47,'AP Scores'!$F$2:$G$1500,2,FALSE)), "")</f>
        <v/>
      </c>
      <c r="U47" s="64"/>
      <c r="V47" s="65"/>
      <c r="W47" s="60">
        <f t="shared" si="3"/>
        <v>0</v>
      </c>
      <c r="X47" s="60"/>
      <c r="Y47" s="66"/>
      <c r="Z47" s="75">
        <f t="shared" si="4"/>
        <v>0</v>
      </c>
      <c r="AA47" s="77">
        <f t="shared" si="5"/>
        <v>0</v>
      </c>
      <c r="AB47" s="141">
        <f t="shared" si="6"/>
        <v>0</v>
      </c>
      <c r="AC47" s="142" t="str">
        <f>IFERROR((VLOOKUP(W47&amp;X47&amp;Y47,'AP Scores'!$F$2:$G$1500,2,FALSE)), "")</f>
        <v/>
      </c>
      <c r="AD47" s="67"/>
      <c r="AE47" s="68"/>
      <c r="AF47" s="60">
        <f t="shared" si="7"/>
        <v>0</v>
      </c>
      <c r="AG47" s="60"/>
      <c r="AH47" s="60"/>
      <c r="AI47" s="95">
        <f t="shared" si="8"/>
        <v>0</v>
      </c>
      <c r="AJ47" s="95">
        <f t="shared" si="9"/>
        <v>0</v>
      </c>
      <c r="AK47" s="95">
        <f t="shared" si="10"/>
        <v>0</v>
      </c>
      <c r="AL47" s="91" t="str">
        <f>IFERROR((VLOOKUP(AF47&amp;AG47&amp;AH47,'AP Scores'!$F$2:$G$1500,2,FALSE)), "")</f>
        <v/>
      </c>
    </row>
    <row r="48" spans="1:38" ht="15.75">
      <c r="A48" s="59">
        <v>38</v>
      </c>
      <c r="B48" s="60"/>
      <c r="C48" s="61"/>
      <c r="D48" s="61"/>
      <c r="E48" s="61"/>
      <c r="F48" s="61"/>
      <c r="G48" s="63"/>
      <c r="H48" s="63"/>
      <c r="I48" s="60"/>
      <c r="J48" s="60"/>
      <c r="K48" s="63"/>
      <c r="L48" s="63"/>
      <c r="M48" s="63"/>
      <c r="N48" s="60"/>
      <c r="O48" s="63"/>
      <c r="P48" s="60"/>
      <c r="Q48" s="73">
        <f t="shared" si="0"/>
        <v>0</v>
      </c>
      <c r="R48" s="73">
        <f t="shared" si="1"/>
        <v>0</v>
      </c>
      <c r="S48" s="73">
        <f t="shared" si="2"/>
        <v>0</v>
      </c>
      <c r="T48" s="98" t="str">
        <f>IFERROR((VLOOKUP(I48&amp;N48&amp;P48,'AP Scores'!$F$2:$G$1500,2,FALSE)), "")</f>
        <v/>
      </c>
      <c r="U48" s="64"/>
      <c r="V48" s="65"/>
      <c r="W48" s="60">
        <f t="shared" si="3"/>
        <v>0</v>
      </c>
      <c r="X48" s="60"/>
      <c r="Y48" s="66"/>
      <c r="Z48" s="75">
        <f t="shared" si="4"/>
        <v>0</v>
      </c>
      <c r="AA48" s="77">
        <f t="shared" si="5"/>
        <v>0</v>
      </c>
      <c r="AB48" s="141">
        <f t="shared" si="6"/>
        <v>0</v>
      </c>
      <c r="AC48" s="142" t="str">
        <f>IFERROR((VLOOKUP(W48&amp;X48&amp;Y48,'AP Scores'!$F$2:$G$1500,2,FALSE)), "")</f>
        <v/>
      </c>
      <c r="AD48" s="67"/>
      <c r="AE48" s="68"/>
      <c r="AF48" s="60">
        <f t="shared" si="7"/>
        <v>0</v>
      </c>
      <c r="AG48" s="60"/>
      <c r="AH48" s="60"/>
      <c r="AI48" s="95">
        <f t="shared" si="8"/>
        <v>0</v>
      </c>
      <c r="AJ48" s="95">
        <f t="shared" si="9"/>
        <v>0</v>
      </c>
      <c r="AK48" s="95">
        <f t="shared" si="10"/>
        <v>0</v>
      </c>
      <c r="AL48" s="91" t="str">
        <f>IFERROR((VLOOKUP(AF48&amp;AG48&amp;AH48,'AP Scores'!$F$2:$G$1500,2,FALSE)), "")</f>
        <v/>
      </c>
    </row>
    <row r="49" spans="1:38" ht="15.75">
      <c r="A49" s="59">
        <v>39</v>
      </c>
      <c r="B49" s="60"/>
      <c r="C49" s="61"/>
      <c r="D49" s="61"/>
      <c r="E49" s="61"/>
      <c r="F49" s="61"/>
      <c r="G49" s="63"/>
      <c r="H49" s="63"/>
      <c r="I49" s="60"/>
      <c r="J49" s="60"/>
      <c r="K49" s="63"/>
      <c r="L49" s="63"/>
      <c r="M49" s="63"/>
      <c r="N49" s="60"/>
      <c r="O49" s="63"/>
      <c r="P49" s="60"/>
      <c r="Q49" s="73">
        <f t="shared" si="0"/>
        <v>0</v>
      </c>
      <c r="R49" s="73">
        <f t="shared" si="1"/>
        <v>0</v>
      </c>
      <c r="S49" s="73">
        <f t="shared" si="2"/>
        <v>0</v>
      </c>
      <c r="T49" s="98" t="str">
        <f>IFERROR((VLOOKUP(I49&amp;N49&amp;P49,'AP Scores'!$F$2:$G$1500,2,FALSE)), "")</f>
        <v/>
      </c>
      <c r="U49" s="64"/>
      <c r="V49" s="65"/>
      <c r="W49" s="60">
        <f t="shared" si="3"/>
        <v>0</v>
      </c>
      <c r="X49" s="60"/>
      <c r="Y49" s="66"/>
      <c r="Z49" s="75">
        <f t="shared" si="4"/>
        <v>0</v>
      </c>
      <c r="AA49" s="77">
        <f t="shared" si="5"/>
        <v>0</v>
      </c>
      <c r="AB49" s="141">
        <f t="shared" si="6"/>
        <v>0</v>
      </c>
      <c r="AC49" s="142" t="str">
        <f>IFERROR((VLOOKUP(W49&amp;X49&amp;Y49,'AP Scores'!$F$2:$G$1500,2,FALSE)), "")</f>
        <v/>
      </c>
      <c r="AD49" s="67"/>
      <c r="AE49" s="68"/>
      <c r="AF49" s="60">
        <f t="shared" si="7"/>
        <v>0</v>
      </c>
      <c r="AG49" s="60"/>
      <c r="AH49" s="60"/>
      <c r="AI49" s="95">
        <f t="shared" si="8"/>
        <v>0</v>
      </c>
      <c r="AJ49" s="95">
        <f t="shared" si="9"/>
        <v>0</v>
      </c>
      <c r="AK49" s="95">
        <f t="shared" si="10"/>
        <v>0</v>
      </c>
      <c r="AL49" s="91" t="str">
        <f>IFERROR((VLOOKUP(AF49&amp;AG49&amp;AH49,'AP Scores'!$F$2:$G$1500,2,FALSE)), "")</f>
        <v/>
      </c>
    </row>
    <row r="50" spans="1:38" ht="15.75">
      <c r="A50" s="59">
        <v>40</v>
      </c>
      <c r="B50" s="60"/>
      <c r="C50" s="61"/>
      <c r="D50" s="61"/>
      <c r="E50" s="61"/>
      <c r="F50" s="61"/>
      <c r="G50" s="63"/>
      <c r="H50" s="63"/>
      <c r="I50" s="60"/>
      <c r="J50" s="60"/>
      <c r="K50" s="63"/>
      <c r="L50" s="63"/>
      <c r="M50" s="63"/>
      <c r="N50" s="60"/>
      <c r="O50" s="63"/>
      <c r="P50" s="60"/>
      <c r="Q50" s="73">
        <f t="shared" si="0"/>
        <v>0</v>
      </c>
      <c r="R50" s="73">
        <f t="shared" si="1"/>
        <v>0</v>
      </c>
      <c r="S50" s="73">
        <f t="shared" si="2"/>
        <v>0</v>
      </c>
      <c r="T50" s="98" t="str">
        <f>IFERROR((VLOOKUP(I50&amp;N50&amp;P50,'AP Scores'!$F$2:$G$1500,2,FALSE)), "")</f>
        <v/>
      </c>
      <c r="U50" s="64"/>
      <c r="V50" s="65"/>
      <c r="W50" s="60">
        <f t="shared" si="3"/>
        <v>0</v>
      </c>
      <c r="X50" s="60"/>
      <c r="Y50" s="66"/>
      <c r="Z50" s="75">
        <f t="shared" si="4"/>
        <v>0</v>
      </c>
      <c r="AA50" s="77">
        <f t="shared" si="5"/>
        <v>0</v>
      </c>
      <c r="AB50" s="141">
        <f t="shared" si="6"/>
        <v>0</v>
      </c>
      <c r="AC50" s="142" t="str">
        <f>IFERROR((VLOOKUP(W50&amp;X50&amp;Y50,'AP Scores'!$F$2:$G$1500,2,FALSE)), "")</f>
        <v/>
      </c>
      <c r="AD50" s="67"/>
      <c r="AE50" s="68"/>
      <c r="AF50" s="60">
        <f t="shared" si="7"/>
        <v>0</v>
      </c>
      <c r="AG50" s="60"/>
      <c r="AH50" s="60"/>
      <c r="AI50" s="95">
        <f t="shared" si="8"/>
        <v>0</v>
      </c>
      <c r="AJ50" s="95">
        <f t="shared" si="9"/>
        <v>0</v>
      </c>
      <c r="AK50" s="95">
        <f t="shared" si="10"/>
        <v>0</v>
      </c>
      <c r="AL50" s="91" t="str">
        <f>IFERROR((VLOOKUP(AF50&amp;AG50&amp;AH50,'AP Scores'!$F$2:$G$1500,2,FALSE)), "")</f>
        <v/>
      </c>
    </row>
    <row r="51" spans="1:38" ht="15.75">
      <c r="A51" s="59">
        <v>41</v>
      </c>
      <c r="B51" s="60"/>
      <c r="C51" s="61"/>
      <c r="D51" s="61"/>
      <c r="E51" s="61"/>
      <c r="F51" s="61"/>
      <c r="G51" s="63"/>
      <c r="H51" s="63"/>
      <c r="I51" s="60"/>
      <c r="J51" s="60"/>
      <c r="K51" s="63"/>
      <c r="L51" s="63"/>
      <c r="M51" s="63"/>
      <c r="N51" s="60"/>
      <c r="O51" s="63"/>
      <c r="P51" s="60"/>
      <c r="Q51" s="73">
        <f t="shared" si="0"/>
        <v>0</v>
      </c>
      <c r="R51" s="73">
        <f t="shared" si="1"/>
        <v>0</v>
      </c>
      <c r="S51" s="73">
        <f t="shared" si="2"/>
        <v>0</v>
      </c>
      <c r="T51" s="98" t="str">
        <f>IFERROR((VLOOKUP(I51&amp;N51&amp;P51,'AP Scores'!$F$2:$G$1500,2,FALSE)), "")</f>
        <v/>
      </c>
      <c r="U51" s="64"/>
      <c r="V51" s="65"/>
      <c r="W51" s="60">
        <f t="shared" si="3"/>
        <v>0</v>
      </c>
      <c r="X51" s="60"/>
      <c r="Y51" s="66"/>
      <c r="Z51" s="75">
        <f t="shared" si="4"/>
        <v>0</v>
      </c>
      <c r="AA51" s="77">
        <f t="shared" si="5"/>
        <v>0</v>
      </c>
      <c r="AB51" s="141">
        <f t="shared" si="6"/>
        <v>0</v>
      </c>
      <c r="AC51" s="142" t="str">
        <f>IFERROR((VLOOKUP(W51&amp;X51&amp;Y51,'AP Scores'!$F$2:$G$1500,2,FALSE)), "")</f>
        <v/>
      </c>
      <c r="AD51" s="67"/>
      <c r="AE51" s="68"/>
      <c r="AF51" s="60">
        <f t="shared" si="7"/>
        <v>0</v>
      </c>
      <c r="AG51" s="60"/>
      <c r="AH51" s="60"/>
      <c r="AI51" s="95">
        <f t="shared" si="8"/>
        <v>0</v>
      </c>
      <c r="AJ51" s="95">
        <f t="shared" si="9"/>
        <v>0</v>
      </c>
      <c r="AK51" s="95">
        <f t="shared" si="10"/>
        <v>0</v>
      </c>
      <c r="AL51" s="91" t="str">
        <f>IFERROR((VLOOKUP(AF51&amp;AG51&amp;AH51,'AP Scores'!$F$2:$G$1500,2,FALSE)), "")</f>
        <v/>
      </c>
    </row>
    <row r="52" spans="1:38" ht="15.75">
      <c r="A52" s="59">
        <v>42</v>
      </c>
      <c r="B52" s="60"/>
      <c r="C52" s="61"/>
      <c r="D52" s="61"/>
      <c r="E52" s="61"/>
      <c r="F52" s="61"/>
      <c r="G52" s="63"/>
      <c r="H52" s="63"/>
      <c r="I52" s="60"/>
      <c r="J52" s="60"/>
      <c r="K52" s="63"/>
      <c r="L52" s="63"/>
      <c r="M52" s="63"/>
      <c r="N52" s="60"/>
      <c r="O52" s="63"/>
      <c r="P52" s="60"/>
      <c r="Q52" s="73">
        <f t="shared" si="0"/>
        <v>0</v>
      </c>
      <c r="R52" s="73">
        <f t="shared" si="1"/>
        <v>0</v>
      </c>
      <c r="S52" s="73">
        <f t="shared" si="2"/>
        <v>0</v>
      </c>
      <c r="T52" s="98" t="str">
        <f>IFERROR((VLOOKUP(I52&amp;N52&amp;P52,'AP Scores'!$F$2:$G$1500,2,FALSE)), "")</f>
        <v/>
      </c>
      <c r="U52" s="64"/>
      <c r="V52" s="65"/>
      <c r="W52" s="60">
        <f t="shared" si="3"/>
        <v>0</v>
      </c>
      <c r="X52" s="60"/>
      <c r="Y52" s="66"/>
      <c r="Z52" s="75">
        <f t="shared" si="4"/>
        <v>0</v>
      </c>
      <c r="AA52" s="77">
        <f t="shared" si="5"/>
        <v>0</v>
      </c>
      <c r="AB52" s="141">
        <f t="shared" si="6"/>
        <v>0</v>
      </c>
      <c r="AC52" s="142" t="str">
        <f>IFERROR((VLOOKUP(W52&amp;X52&amp;Y52,'AP Scores'!$F$2:$G$1500,2,FALSE)), "")</f>
        <v/>
      </c>
      <c r="AD52" s="67"/>
      <c r="AE52" s="68"/>
      <c r="AF52" s="60">
        <f t="shared" si="7"/>
        <v>0</v>
      </c>
      <c r="AG52" s="60"/>
      <c r="AH52" s="60"/>
      <c r="AI52" s="95">
        <f t="shared" si="8"/>
        <v>0</v>
      </c>
      <c r="AJ52" s="95">
        <f t="shared" si="9"/>
        <v>0</v>
      </c>
      <c r="AK52" s="95">
        <f t="shared" si="10"/>
        <v>0</v>
      </c>
      <c r="AL52" s="91" t="str">
        <f>IFERROR((VLOOKUP(AF52&amp;AG52&amp;AH52,'AP Scores'!$F$2:$G$1500,2,FALSE)), "")</f>
        <v/>
      </c>
    </row>
    <row r="53" spans="1:38" ht="15.75">
      <c r="A53" s="59">
        <v>43</v>
      </c>
      <c r="B53" s="60"/>
      <c r="C53" s="61"/>
      <c r="D53" s="61"/>
      <c r="E53" s="61"/>
      <c r="F53" s="61"/>
      <c r="G53" s="63"/>
      <c r="H53" s="63"/>
      <c r="I53" s="60"/>
      <c r="J53" s="60"/>
      <c r="K53" s="63"/>
      <c r="L53" s="63"/>
      <c r="M53" s="63"/>
      <c r="N53" s="60"/>
      <c r="O53" s="63"/>
      <c r="P53" s="60"/>
      <c r="Q53" s="73">
        <f t="shared" si="0"/>
        <v>0</v>
      </c>
      <c r="R53" s="73">
        <f t="shared" si="1"/>
        <v>0</v>
      </c>
      <c r="S53" s="73">
        <f t="shared" si="2"/>
        <v>0</v>
      </c>
      <c r="T53" s="98" t="str">
        <f>IFERROR((VLOOKUP(I53&amp;N53&amp;P53,'AP Scores'!$F$2:$G$1500,2,FALSE)), "")</f>
        <v/>
      </c>
      <c r="U53" s="64"/>
      <c r="V53" s="65"/>
      <c r="W53" s="60">
        <f t="shared" si="3"/>
        <v>0</v>
      </c>
      <c r="X53" s="60"/>
      <c r="Y53" s="66"/>
      <c r="Z53" s="75">
        <f t="shared" si="4"/>
        <v>0</v>
      </c>
      <c r="AA53" s="77">
        <f t="shared" si="5"/>
        <v>0</v>
      </c>
      <c r="AB53" s="141">
        <f t="shared" si="6"/>
        <v>0</v>
      </c>
      <c r="AC53" s="142" t="str">
        <f>IFERROR((VLOOKUP(W53&amp;X53&amp;Y53,'AP Scores'!$F$2:$G$1500,2,FALSE)), "")</f>
        <v/>
      </c>
      <c r="AD53" s="67"/>
      <c r="AE53" s="68"/>
      <c r="AF53" s="60">
        <f t="shared" si="7"/>
        <v>0</v>
      </c>
      <c r="AG53" s="60"/>
      <c r="AH53" s="60"/>
      <c r="AI53" s="95">
        <f t="shared" si="8"/>
        <v>0</v>
      </c>
      <c r="AJ53" s="95">
        <f t="shared" si="9"/>
        <v>0</v>
      </c>
      <c r="AK53" s="95">
        <f t="shared" si="10"/>
        <v>0</v>
      </c>
      <c r="AL53" s="91" t="str">
        <f>IFERROR((VLOOKUP(AF53&amp;AG53&amp;AH53,'AP Scores'!$F$2:$G$1500,2,FALSE)), "")</f>
        <v/>
      </c>
    </row>
    <row r="54" spans="1:38" ht="15.75">
      <c r="A54" s="59">
        <v>44</v>
      </c>
      <c r="B54" s="60"/>
      <c r="C54" s="61"/>
      <c r="D54" s="61"/>
      <c r="E54" s="61"/>
      <c r="F54" s="61"/>
      <c r="G54" s="63"/>
      <c r="H54" s="63"/>
      <c r="I54" s="60"/>
      <c r="J54" s="60"/>
      <c r="K54" s="63"/>
      <c r="L54" s="63"/>
      <c r="M54" s="63"/>
      <c r="N54" s="60"/>
      <c r="O54" s="63"/>
      <c r="P54" s="60"/>
      <c r="Q54" s="73">
        <f t="shared" si="0"/>
        <v>0</v>
      </c>
      <c r="R54" s="73">
        <f t="shared" si="1"/>
        <v>0</v>
      </c>
      <c r="S54" s="73">
        <f t="shared" si="2"/>
        <v>0</v>
      </c>
      <c r="T54" s="98" t="str">
        <f>IFERROR((VLOOKUP(I54&amp;N54&amp;P54,'AP Scores'!$F$2:$G$1500,2,FALSE)), "")</f>
        <v/>
      </c>
      <c r="U54" s="64"/>
      <c r="V54" s="65"/>
      <c r="W54" s="60">
        <f t="shared" si="3"/>
        <v>0</v>
      </c>
      <c r="X54" s="60"/>
      <c r="Y54" s="66"/>
      <c r="Z54" s="75">
        <f t="shared" si="4"/>
        <v>0</v>
      </c>
      <c r="AA54" s="77">
        <f t="shared" si="5"/>
        <v>0</v>
      </c>
      <c r="AB54" s="141">
        <f t="shared" si="6"/>
        <v>0</v>
      </c>
      <c r="AC54" s="142" t="str">
        <f>IFERROR((VLOOKUP(W54&amp;X54&amp;Y54,'AP Scores'!$F$2:$G$1500,2,FALSE)), "")</f>
        <v/>
      </c>
      <c r="AD54" s="67"/>
      <c r="AE54" s="68"/>
      <c r="AF54" s="60">
        <f t="shared" si="7"/>
        <v>0</v>
      </c>
      <c r="AG54" s="60"/>
      <c r="AH54" s="60"/>
      <c r="AI54" s="95">
        <f t="shared" si="8"/>
        <v>0</v>
      </c>
      <c r="AJ54" s="95">
        <f t="shared" si="9"/>
        <v>0</v>
      </c>
      <c r="AK54" s="95">
        <f t="shared" si="10"/>
        <v>0</v>
      </c>
      <c r="AL54" s="91" t="str">
        <f>IFERROR((VLOOKUP(AF54&amp;AG54&amp;AH54,'AP Scores'!$F$2:$G$1500,2,FALSE)), "")</f>
        <v/>
      </c>
    </row>
    <row r="55" spans="1:38" ht="15.75">
      <c r="A55" s="59">
        <v>45</v>
      </c>
      <c r="B55" s="60"/>
      <c r="C55" s="61"/>
      <c r="D55" s="61"/>
      <c r="E55" s="61"/>
      <c r="F55" s="61"/>
      <c r="G55" s="63"/>
      <c r="H55" s="63"/>
      <c r="I55" s="60"/>
      <c r="J55" s="60"/>
      <c r="K55" s="63"/>
      <c r="L55" s="63"/>
      <c r="M55" s="63"/>
      <c r="N55" s="60"/>
      <c r="O55" s="63"/>
      <c r="P55" s="60"/>
      <c r="Q55" s="73">
        <f t="shared" si="0"/>
        <v>0</v>
      </c>
      <c r="R55" s="73">
        <f t="shared" si="1"/>
        <v>0</v>
      </c>
      <c r="S55" s="73">
        <f t="shared" si="2"/>
        <v>0</v>
      </c>
      <c r="T55" s="98" t="str">
        <f>IFERROR((VLOOKUP(I55&amp;N55&amp;P55,'AP Scores'!$F$2:$G$1500,2,FALSE)), "")</f>
        <v/>
      </c>
      <c r="U55" s="64"/>
      <c r="V55" s="65"/>
      <c r="W55" s="60">
        <f t="shared" si="3"/>
        <v>0</v>
      </c>
      <c r="X55" s="60"/>
      <c r="Y55" s="66"/>
      <c r="Z55" s="75">
        <f t="shared" si="4"/>
        <v>0</v>
      </c>
      <c r="AA55" s="77">
        <f t="shared" si="5"/>
        <v>0</v>
      </c>
      <c r="AB55" s="141">
        <f t="shared" si="6"/>
        <v>0</v>
      </c>
      <c r="AC55" s="142" t="str">
        <f>IFERROR((VLOOKUP(W55&amp;X55&amp;Y55,'AP Scores'!$F$2:$G$1500,2,FALSE)), "")</f>
        <v/>
      </c>
      <c r="AD55" s="67"/>
      <c r="AE55" s="68"/>
      <c r="AF55" s="60">
        <f t="shared" si="7"/>
        <v>0</v>
      </c>
      <c r="AG55" s="60"/>
      <c r="AH55" s="60"/>
      <c r="AI55" s="95">
        <f t="shared" si="8"/>
        <v>0</v>
      </c>
      <c r="AJ55" s="95">
        <f t="shared" si="9"/>
        <v>0</v>
      </c>
      <c r="AK55" s="95">
        <f t="shared" si="10"/>
        <v>0</v>
      </c>
      <c r="AL55" s="91" t="str">
        <f>IFERROR((VLOOKUP(AF55&amp;AG55&amp;AH55,'AP Scores'!$F$2:$G$1500,2,FALSE)), "")</f>
        <v/>
      </c>
    </row>
    <row r="56" spans="1:38" ht="15.75">
      <c r="A56" s="59">
        <v>46</v>
      </c>
      <c r="B56" s="60"/>
      <c r="C56" s="61"/>
      <c r="D56" s="61"/>
      <c r="E56" s="61"/>
      <c r="F56" s="61"/>
      <c r="G56" s="63"/>
      <c r="H56" s="63"/>
      <c r="I56" s="60"/>
      <c r="J56" s="60"/>
      <c r="K56" s="63"/>
      <c r="L56" s="63"/>
      <c r="M56" s="63"/>
      <c r="N56" s="60"/>
      <c r="O56" s="63"/>
      <c r="P56" s="60"/>
      <c r="Q56" s="73">
        <f t="shared" si="0"/>
        <v>0</v>
      </c>
      <c r="R56" s="73">
        <f t="shared" si="1"/>
        <v>0</v>
      </c>
      <c r="S56" s="73">
        <f t="shared" si="2"/>
        <v>0</v>
      </c>
      <c r="T56" s="98" t="str">
        <f>IFERROR((VLOOKUP(I56&amp;N56&amp;P56,'AP Scores'!$F$2:$G$1500,2,FALSE)), "")</f>
        <v/>
      </c>
      <c r="U56" s="64"/>
      <c r="V56" s="65"/>
      <c r="W56" s="60">
        <f t="shared" si="3"/>
        <v>0</v>
      </c>
      <c r="X56" s="60"/>
      <c r="Y56" s="66"/>
      <c r="Z56" s="75">
        <f t="shared" si="4"/>
        <v>0</v>
      </c>
      <c r="AA56" s="77">
        <f t="shared" si="5"/>
        <v>0</v>
      </c>
      <c r="AB56" s="141">
        <f t="shared" si="6"/>
        <v>0</v>
      </c>
      <c r="AC56" s="142" t="str">
        <f>IFERROR((VLOOKUP(W56&amp;X56&amp;Y56,'AP Scores'!$F$2:$G$1500,2,FALSE)), "")</f>
        <v/>
      </c>
      <c r="AD56" s="67"/>
      <c r="AE56" s="68"/>
      <c r="AF56" s="60">
        <f t="shared" si="7"/>
        <v>0</v>
      </c>
      <c r="AG56" s="60"/>
      <c r="AH56" s="60"/>
      <c r="AI56" s="95">
        <f t="shared" si="8"/>
        <v>0</v>
      </c>
      <c r="AJ56" s="95">
        <f t="shared" si="9"/>
        <v>0</v>
      </c>
      <c r="AK56" s="95">
        <f t="shared" si="10"/>
        <v>0</v>
      </c>
      <c r="AL56" s="91" t="str">
        <f>IFERROR((VLOOKUP(AF56&amp;AG56&amp;AH56,'AP Scores'!$F$2:$G$1500,2,FALSE)), "")</f>
        <v/>
      </c>
    </row>
    <row r="57" spans="1:38" ht="15.75">
      <c r="A57" s="59">
        <v>47</v>
      </c>
      <c r="B57" s="60"/>
      <c r="C57" s="61"/>
      <c r="D57" s="61"/>
      <c r="E57" s="61"/>
      <c r="F57" s="61"/>
      <c r="G57" s="63"/>
      <c r="H57" s="63"/>
      <c r="I57" s="60"/>
      <c r="J57" s="60"/>
      <c r="K57" s="63"/>
      <c r="L57" s="63"/>
      <c r="M57" s="63"/>
      <c r="N57" s="60"/>
      <c r="O57" s="63"/>
      <c r="P57" s="60"/>
      <c r="Q57" s="73">
        <f t="shared" si="0"/>
        <v>0</v>
      </c>
      <c r="R57" s="73">
        <f t="shared" si="1"/>
        <v>0</v>
      </c>
      <c r="S57" s="73">
        <f t="shared" si="2"/>
        <v>0</v>
      </c>
      <c r="T57" s="98" t="str">
        <f>IFERROR((VLOOKUP(I57&amp;N57&amp;P57,'AP Scores'!$F$2:$G$1500,2,FALSE)), "")</f>
        <v/>
      </c>
      <c r="U57" s="64"/>
      <c r="V57" s="65"/>
      <c r="W57" s="60">
        <f t="shared" si="3"/>
        <v>0</v>
      </c>
      <c r="X57" s="60"/>
      <c r="Y57" s="66"/>
      <c r="Z57" s="75">
        <f t="shared" si="4"/>
        <v>0</v>
      </c>
      <c r="AA57" s="77">
        <f t="shared" si="5"/>
        <v>0</v>
      </c>
      <c r="AB57" s="141">
        <f t="shared" si="6"/>
        <v>0</v>
      </c>
      <c r="AC57" s="142" t="str">
        <f>IFERROR((VLOOKUP(W57&amp;X57&amp;Y57,'AP Scores'!$F$2:$G$1500,2,FALSE)), "")</f>
        <v/>
      </c>
      <c r="AD57" s="67"/>
      <c r="AE57" s="68"/>
      <c r="AF57" s="60">
        <f t="shared" si="7"/>
        <v>0</v>
      </c>
      <c r="AG57" s="60"/>
      <c r="AH57" s="60"/>
      <c r="AI57" s="95">
        <f t="shared" si="8"/>
        <v>0</v>
      </c>
      <c r="AJ57" s="95">
        <f t="shared" si="9"/>
        <v>0</v>
      </c>
      <c r="AK57" s="95">
        <f t="shared" si="10"/>
        <v>0</v>
      </c>
      <c r="AL57" s="91" t="str">
        <f>IFERROR((VLOOKUP(AF57&amp;AG57&amp;AH57,'AP Scores'!$F$2:$G$1500,2,FALSE)), "")</f>
        <v/>
      </c>
    </row>
    <row r="58" spans="1:38" ht="15.75">
      <c r="A58" s="59">
        <v>48</v>
      </c>
      <c r="B58" s="60"/>
      <c r="C58" s="61"/>
      <c r="D58" s="61"/>
      <c r="E58" s="61"/>
      <c r="F58" s="61"/>
      <c r="G58" s="63"/>
      <c r="H58" s="63"/>
      <c r="I58" s="60"/>
      <c r="J58" s="60"/>
      <c r="K58" s="63"/>
      <c r="L58" s="63"/>
      <c r="M58" s="63"/>
      <c r="N58" s="60"/>
      <c r="O58" s="63"/>
      <c r="P58" s="60"/>
      <c r="Q58" s="73">
        <f t="shared" si="0"/>
        <v>0</v>
      </c>
      <c r="R58" s="73">
        <f t="shared" si="1"/>
        <v>0</v>
      </c>
      <c r="S58" s="73">
        <f t="shared" si="2"/>
        <v>0</v>
      </c>
      <c r="T58" s="98" t="str">
        <f>IFERROR((VLOOKUP(I58&amp;N58&amp;P58,'AP Scores'!$F$2:$G$1500,2,FALSE)), "")</f>
        <v/>
      </c>
      <c r="U58" s="64"/>
      <c r="V58" s="65"/>
      <c r="W58" s="60">
        <f t="shared" si="3"/>
        <v>0</v>
      </c>
      <c r="X58" s="60"/>
      <c r="Y58" s="66"/>
      <c r="Z58" s="75">
        <f t="shared" si="4"/>
        <v>0</v>
      </c>
      <c r="AA58" s="77">
        <f t="shared" si="5"/>
        <v>0</v>
      </c>
      <c r="AB58" s="141">
        <f t="shared" si="6"/>
        <v>0</v>
      </c>
      <c r="AC58" s="142" t="str">
        <f>IFERROR((VLOOKUP(W58&amp;X58&amp;Y58,'AP Scores'!$F$2:$G$1500,2,FALSE)), "")</f>
        <v/>
      </c>
      <c r="AD58" s="67"/>
      <c r="AE58" s="68"/>
      <c r="AF58" s="60">
        <f t="shared" si="7"/>
        <v>0</v>
      </c>
      <c r="AG58" s="60"/>
      <c r="AH58" s="60"/>
      <c r="AI58" s="95">
        <f t="shared" si="8"/>
        <v>0</v>
      </c>
      <c r="AJ58" s="95">
        <f t="shared" si="9"/>
        <v>0</v>
      </c>
      <c r="AK58" s="95">
        <f t="shared" si="10"/>
        <v>0</v>
      </c>
      <c r="AL58" s="91" t="str">
        <f>IFERROR((VLOOKUP(AF58&amp;AG58&amp;AH58,'AP Scores'!$F$2:$G$1500,2,FALSE)), "")</f>
        <v/>
      </c>
    </row>
    <row r="59" spans="1:38" ht="15.75">
      <c r="A59" s="59">
        <v>49</v>
      </c>
      <c r="B59" s="60"/>
      <c r="C59" s="61"/>
      <c r="D59" s="61"/>
      <c r="E59" s="61"/>
      <c r="F59" s="61"/>
      <c r="G59" s="63"/>
      <c r="H59" s="63"/>
      <c r="I59" s="60"/>
      <c r="J59" s="60"/>
      <c r="K59" s="63"/>
      <c r="L59" s="63"/>
      <c r="M59" s="63"/>
      <c r="N59" s="60"/>
      <c r="O59" s="63"/>
      <c r="P59" s="60"/>
      <c r="Q59" s="73">
        <f t="shared" si="0"/>
        <v>0</v>
      </c>
      <c r="R59" s="73">
        <f t="shared" si="1"/>
        <v>0</v>
      </c>
      <c r="S59" s="73">
        <f t="shared" si="2"/>
        <v>0</v>
      </c>
      <c r="T59" s="98" t="str">
        <f>IFERROR((VLOOKUP(I59&amp;N59&amp;P59,'AP Scores'!$F$2:$G$1500,2,FALSE)), "")</f>
        <v/>
      </c>
      <c r="U59" s="64"/>
      <c r="V59" s="65"/>
      <c r="W59" s="60">
        <f t="shared" si="3"/>
        <v>0</v>
      </c>
      <c r="X59" s="60"/>
      <c r="Y59" s="66"/>
      <c r="Z59" s="75">
        <f t="shared" si="4"/>
        <v>0</v>
      </c>
      <c r="AA59" s="77">
        <f t="shared" si="5"/>
        <v>0</v>
      </c>
      <c r="AB59" s="141">
        <f t="shared" si="6"/>
        <v>0</v>
      </c>
      <c r="AC59" s="142" t="str">
        <f>IFERROR((VLOOKUP(W59&amp;X59&amp;Y59,'AP Scores'!$F$2:$G$1500,2,FALSE)), "")</f>
        <v/>
      </c>
      <c r="AD59" s="67"/>
      <c r="AE59" s="68"/>
      <c r="AF59" s="60">
        <f t="shared" si="7"/>
        <v>0</v>
      </c>
      <c r="AG59" s="60"/>
      <c r="AH59" s="60"/>
      <c r="AI59" s="95">
        <f t="shared" si="8"/>
        <v>0</v>
      </c>
      <c r="AJ59" s="95">
        <f t="shared" si="9"/>
        <v>0</v>
      </c>
      <c r="AK59" s="95">
        <f t="shared" si="10"/>
        <v>0</v>
      </c>
      <c r="AL59" s="91" t="str">
        <f>IFERROR((VLOOKUP(AF59&amp;AG59&amp;AH59,'AP Scores'!$F$2:$G$1500,2,FALSE)), "")</f>
        <v/>
      </c>
    </row>
    <row r="60" spans="1:38" ht="16.5" thickBot="1">
      <c r="A60" s="69">
        <v>50</v>
      </c>
      <c r="B60" s="70"/>
      <c r="C60" s="71"/>
      <c r="D60" s="71"/>
      <c r="E60" s="71"/>
      <c r="F60" s="71"/>
      <c r="G60" s="72"/>
      <c r="H60" s="72"/>
      <c r="I60" s="70"/>
      <c r="J60" s="70"/>
      <c r="K60" s="72"/>
      <c r="L60" s="72"/>
      <c r="M60" s="72"/>
      <c r="N60" s="70"/>
      <c r="O60" s="72"/>
      <c r="P60" s="70"/>
      <c r="Q60" s="80">
        <f t="shared" si="0"/>
        <v>0</v>
      </c>
      <c r="R60" s="80">
        <f t="shared" si="1"/>
        <v>0</v>
      </c>
      <c r="S60" s="80">
        <f t="shared" si="2"/>
        <v>0</v>
      </c>
      <c r="T60" s="99" t="str">
        <f>IFERROR((VLOOKUP(I60&amp;N60&amp;P60,'AP Scores'!$F$2:$G$1500,2,FALSE)), "")</f>
        <v/>
      </c>
      <c r="U60" s="81"/>
      <c r="V60" s="82"/>
      <c r="W60" s="83">
        <f t="shared" si="3"/>
        <v>0</v>
      </c>
      <c r="X60" s="83"/>
      <c r="Y60" s="84"/>
      <c r="Z60" s="78">
        <f t="shared" si="4"/>
        <v>0</v>
      </c>
      <c r="AA60" s="79">
        <f t="shared" si="5"/>
        <v>0</v>
      </c>
      <c r="AB60" s="89">
        <f t="shared" si="6"/>
        <v>0</v>
      </c>
      <c r="AC60" s="92" t="str">
        <f>IFERROR((VLOOKUP(W60&amp;X60&amp;Y60,'AP Scores'!$F$2:$G$1500,2,FALSE)), "")</f>
        <v/>
      </c>
      <c r="AD60" s="85"/>
      <c r="AE60" s="86"/>
      <c r="AF60" s="83">
        <f t="shared" si="7"/>
        <v>0</v>
      </c>
      <c r="AG60" s="83"/>
      <c r="AH60" s="83"/>
      <c r="AI60" s="96">
        <f t="shared" si="8"/>
        <v>0</v>
      </c>
      <c r="AJ60" s="96">
        <f t="shared" si="9"/>
        <v>0</v>
      </c>
      <c r="AK60" s="96">
        <f t="shared" si="10"/>
        <v>0</v>
      </c>
      <c r="AL60" s="92" t="str">
        <f>IFERROR((VLOOKUP(AF60&amp;AG60&amp;AH60,'AP Scores'!$F$2:$G$1500,2,FALSE)), "")</f>
        <v/>
      </c>
    </row>
    <row r="61" spans="1:38" s="8" customFormat="1"/>
    <row r="62" spans="1:38" s="8" customFormat="1"/>
    <row r="63" spans="1:38" s="8" customFormat="1"/>
    <row r="64" spans="1:38"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sheetData>
  <sheetProtection formatCells="0"/>
  <mergeCells count="15">
    <mergeCell ref="F7:U7"/>
    <mergeCell ref="AD9:AL9"/>
    <mergeCell ref="G3:K3"/>
    <mergeCell ref="P3:U3"/>
    <mergeCell ref="G4:K4"/>
    <mergeCell ref="G5:K5"/>
    <mergeCell ref="P5:U5"/>
    <mergeCell ref="G6:K6"/>
    <mergeCell ref="P6:U6"/>
    <mergeCell ref="U9:AC9"/>
    <mergeCell ref="B9:D9"/>
    <mergeCell ref="E9:I9"/>
    <mergeCell ref="K9:N9"/>
    <mergeCell ref="O9:P9"/>
    <mergeCell ref="Q9:T9"/>
  </mergeCells>
  <conditionalFormatting sqref="T9">
    <cfRule type="containsText" dxfId="14" priority="4" operator="containsText" text="Low">
      <formula>NOT(ISERROR(SEARCH("Low",T9)))</formula>
    </cfRule>
    <cfRule type="containsText" dxfId="13" priority="5" operator="containsText" text="Med">
      <formula>NOT(ISERROR(SEARCH("Med",T9)))</formula>
    </cfRule>
    <cfRule type="containsText" dxfId="12" priority="6" operator="containsText" text="High">
      <formula>NOT(ISERROR(SEARCH("High",T9)))</formula>
    </cfRule>
  </conditionalFormatting>
  <conditionalFormatting sqref="T11:T60 AC11:AC60 AL11:AL60">
    <cfRule type="containsText" dxfId="11" priority="1" operator="containsText" text="Low">
      <formula>NOT(ISERROR(SEARCH("Low",T11)))</formula>
    </cfRule>
    <cfRule type="containsText" dxfId="10" priority="2" operator="containsText" text="Med">
      <formula>NOT(ISERROR(SEARCH("Med",T11)))</formula>
    </cfRule>
    <cfRule type="containsText" dxfId="9" priority="3" operator="containsText" text="High">
      <formula>NOT(ISERROR(SEARCH("High",T11)))</formula>
    </cfRule>
  </conditionalFormatting>
  <dataValidations disablePrompts="1" count="3">
    <dataValidation type="whole" allowBlank="1" showInputMessage="1" showErrorMessage="1" errorTitle="Incorrect Severity" error="Must be whole number 1-10" sqref="I9" xr:uid="{762D25EE-2703-491D-9C38-A31A842E209F}">
      <formula1>1</formula1>
      <formula2>10</formula2>
    </dataValidation>
    <dataValidation type="whole" allowBlank="1" showInputMessage="1" showErrorMessage="1" errorTitle="Incorrect Occurence" error="Must be whole number 1-10" sqref="N9" xr:uid="{89168FBA-9889-40B8-85D9-6356E4DC82E6}">
      <formula1>1</formula1>
      <formula2>10</formula2>
    </dataValidation>
    <dataValidation type="whole" allowBlank="1" showInputMessage="1" showErrorMessage="1" errorTitle="Incorrect Detection" error="Must be whole number 1-10" sqref="P9" xr:uid="{2EA3DA6C-12F5-4C67-9AA7-3E6FAD966167}">
      <formula1>1</formula1>
      <formula2>10</formula2>
    </dataValidation>
  </dataValidations>
  <pageMargins left="0.25" right="0.25" top="0.75" bottom="0.75" header="0.3" footer="0.3"/>
  <pageSetup scale="40" fitToWidth="2" fitToHeight="0" orientation="landscape" r:id="rId1"/>
  <colBreaks count="1" manualBreakCount="1">
    <brk id="21" max="63"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
  <sheetViews>
    <sheetView workbookViewId="0">
      <selection activeCell="A59" sqref="A59"/>
    </sheetView>
  </sheetViews>
  <sheetFormatPr defaultRowHeight="14.25"/>
  <cols>
    <col min="1" max="1" width="149.125" customWidth="1"/>
  </cols>
  <sheetData>
    <row r="1" spans="1:1" ht="23.25">
      <c r="A1" s="87" t="s">
        <v>36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E9D0D-0AD0-4E7F-BA0A-DA60001B0063}">
  <dimension ref="A1:Z1002"/>
  <sheetViews>
    <sheetView workbookViewId="0">
      <pane ySplit="1" topLeftCell="A2" activePane="bottomLeft" state="frozen"/>
      <selection pane="bottomLeft" activeCell="H2" sqref="H2"/>
    </sheetView>
  </sheetViews>
  <sheetFormatPr defaultRowHeight="15"/>
  <cols>
    <col min="1" max="1" width="6.5" style="111" customWidth="1"/>
    <col min="2" max="4" width="5.625" style="113" bestFit="1" customWidth="1"/>
    <col min="5" max="5" width="6" style="113" customWidth="1"/>
    <col min="6" max="6" width="6.125" style="113" bestFit="1" customWidth="1"/>
    <col min="7" max="7" width="6.125" style="140" customWidth="1"/>
    <col min="8" max="8" width="6.875" style="111" customWidth="1"/>
    <col min="9" max="9" width="8.25" customWidth="1"/>
    <col min="10" max="10" width="2.875" bestFit="1" customWidth="1"/>
    <col min="18" max="18" width="3.25" bestFit="1" customWidth="1"/>
    <col min="20" max="20" width="4.5" style="113" bestFit="1" customWidth="1"/>
    <col min="21" max="21" width="4" bestFit="1" customWidth="1"/>
    <col min="22" max="22" width="4.375" bestFit="1" customWidth="1"/>
    <col min="23" max="23" width="4.25" bestFit="1" customWidth="1"/>
    <col min="24" max="24" width="4" bestFit="1" customWidth="1"/>
    <col min="25" max="25" width="4.375" bestFit="1" customWidth="1"/>
    <col min="26" max="26" width="4.25" bestFit="1" customWidth="1"/>
  </cols>
  <sheetData>
    <row r="1" spans="1:26" s="107" customFormat="1" ht="30.75" thickBot="1">
      <c r="A1" s="104" t="s">
        <v>47</v>
      </c>
      <c r="B1" s="105" t="s">
        <v>48</v>
      </c>
      <c r="C1" s="105" t="s">
        <v>49</v>
      </c>
      <c r="D1" s="105" t="s">
        <v>50</v>
      </c>
      <c r="E1" s="105" t="s">
        <v>29</v>
      </c>
      <c r="F1" s="105" t="s">
        <v>51</v>
      </c>
      <c r="G1" s="106" t="s">
        <v>37</v>
      </c>
      <c r="H1" s="104" t="s">
        <v>52</v>
      </c>
      <c r="I1" s="105"/>
      <c r="T1" s="105" t="s">
        <v>29</v>
      </c>
      <c r="U1" s="108" t="s">
        <v>53</v>
      </c>
      <c r="V1" s="109" t="s">
        <v>54</v>
      </c>
      <c r="W1" s="110" t="s">
        <v>55</v>
      </c>
      <c r="X1" s="108" t="s">
        <v>53</v>
      </c>
      <c r="Y1" s="109" t="s">
        <v>54</v>
      </c>
      <c r="Z1" s="110" t="s">
        <v>55</v>
      </c>
    </row>
    <row r="2" spans="1:26">
      <c r="A2" s="111">
        <v>11</v>
      </c>
      <c r="B2" s="112">
        <v>1</v>
      </c>
      <c r="C2" s="113">
        <v>1</v>
      </c>
      <c r="D2" s="113">
        <v>1</v>
      </c>
      <c r="E2" s="112">
        <f t="shared" ref="E2:E65" si="0">B2*C2*D2</f>
        <v>1</v>
      </c>
      <c r="F2" s="112" t="str">
        <f t="shared" ref="F2:F65" si="1">B2&amp;C2&amp;D2</f>
        <v>111</v>
      </c>
      <c r="G2" s="114" t="s">
        <v>53</v>
      </c>
      <c r="H2" s="111">
        <f>COUNTIFS('[9]2.2 PFMEA'!AG$14:AG$1000,B2,'[9]2.2 PFMEA'!AH$14:AH$1000,C2,'[9]2.2 PFMEA'!AI$14:AI$1000,D2)</f>
        <v>0</v>
      </c>
      <c r="I2" s="112"/>
      <c r="T2" s="112">
        <v>1</v>
      </c>
      <c r="U2">
        <f t="shared" ref="U2:W21" si="2">COUNTIFS($E:$E,$T2,$G:$G,U$1)</f>
        <v>1</v>
      </c>
      <c r="V2">
        <f t="shared" si="2"/>
        <v>0</v>
      </c>
      <c r="W2">
        <f t="shared" si="2"/>
        <v>0</v>
      </c>
      <c r="X2">
        <f>SUMIFS($H:$H,$E:$E,$T2,$G:$G,X$1)</f>
        <v>0</v>
      </c>
      <c r="Y2">
        <f>SUMIFS($H:$H,$E:$E,$T2,$G:$G,Y$1)</f>
        <v>0</v>
      </c>
      <c r="Z2">
        <f t="shared" ref="Z2:Z17" si="3">SUMIFS($H:$H,$E:$E,$T2,$G:$G,Z$1)</f>
        <v>0</v>
      </c>
    </row>
    <row r="3" spans="1:26">
      <c r="A3" s="111">
        <v>21</v>
      </c>
      <c r="B3" s="112">
        <v>1</v>
      </c>
      <c r="C3" s="113">
        <v>1</v>
      </c>
      <c r="D3" s="113">
        <v>2</v>
      </c>
      <c r="E3" s="112">
        <f t="shared" si="0"/>
        <v>2</v>
      </c>
      <c r="F3" s="112" t="str">
        <f t="shared" si="1"/>
        <v>112</v>
      </c>
      <c r="G3" s="114" t="s">
        <v>53</v>
      </c>
      <c r="H3" s="111">
        <f>COUNTIFS('[9]2.2 PFMEA'!AG$14:AG$1000,B3,'[9]2.2 PFMEA'!AH$14:AH$1000,C3,'[9]2.2 PFMEA'!AI$14:AI$1000,D3)</f>
        <v>0</v>
      </c>
      <c r="I3" s="112"/>
      <c r="T3" s="112">
        <v>2</v>
      </c>
      <c r="U3">
        <f t="shared" si="2"/>
        <v>3</v>
      </c>
      <c r="V3">
        <f t="shared" si="2"/>
        <v>0</v>
      </c>
      <c r="W3">
        <f t="shared" si="2"/>
        <v>0</v>
      </c>
      <c r="X3">
        <f t="shared" ref="X3:Z34" si="4">SUMIFS($H:$H,$E:$E,$T3,$G:$G,X$1)</f>
        <v>0</v>
      </c>
      <c r="Y3">
        <f t="shared" si="4"/>
        <v>0</v>
      </c>
      <c r="Z3">
        <f t="shared" si="3"/>
        <v>0</v>
      </c>
    </row>
    <row r="4" spans="1:26">
      <c r="A4" s="111">
        <v>12</v>
      </c>
      <c r="B4" s="112">
        <v>1</v>
      </c>
      <c r="C4" s="113">
        <v>2</v>
      </c>
      <c r="D4" s="113">
        <v>1</v>
      </c>
      <c r="E4" s="112">
        <f t="shared" si="0"/>
        <v>2</v>
      </c>
      <c r="F4" s="112" t="str">
        <f t="shared" si="1"/>
        <v>121</v>
      </c>
      <c r="G4" s="114" t="s">
        <v>53</v>
      </c>
      <c r="H4" s="111">
        <f>COUNTIFS('[9]2.2 PFMEA'!AG$14:AG$1000,B4,'[9]2.2 PFMEA'!AH$14:AH$1000,C4,'[9]2.2 PFMEA'!AI$14:AI$1000,D4)</f>
        <v>0</v>
      </c>
      <c r="I4" s="112"/>
      <c r="T4" s="112">
        <v>3</v>
      </c>
      <c r="U4">
        <f t="shared" si="2"/>
        <v>3</v>
      </c>
      <c r="V4">
        <f t="shared" si="2"/>
        <v>0</v>
      </c>
      <c r="W4">
        <f t="shared" si="2"/>
        <v>0</v>
      </c>
      <c r="X4">
        <f t="shared" si="4"/>
        <v>0</v>
      </c>
      <c r="Y4">
        <f t="shared" si="4"/>
        <v>0</v>
      </c>
      <c r="Z4">
        <f t="shared" si="3"/>
        <v>0</v>
      </c>
    </row>
    <row r="5" spans="1:26">
      <c r="A5" s="111">
        <v>51</v>
      </c>
      <c r="B5" s="112">
        <v>2</v>
      </c>
      <c r="C5" s="113">
        <v>1</v>
      </c>
      <c r="D5" s="113">
        <v>1</v>
      </c>
      <c r="E5" s="112">
        <f t="shared" si="0"/>
        <v>2</v>
      </c>
      <c r="F5" s="112" t="str">
        <f t="shared" si="1"/>
        <v>211</v>
      </c>
      <c r="G5" s="114" t="s">
        <v>53</v>
      </c>
      <c r="H5" s="111">
        <f>COUNTIFS('[9]2.2 PFMEA'!AG$14:AG$1000,B5,'[9]2.2 PFMEA'!AH$14:AH$1000,C5,'[9]2.2 PFMEA'!AI$14:AI$1000,D5)</f>
        <v>0</v>
      </c>
      <c r="I5" s="112"/>
      <c r="T5" s="112">
        <v>4</v>
      </c>
      <c r="U5">
        <f t="shared" si="2"/>
        <v>6</v>
      </c>
      <c r="V5">
        <f t="shared" si="2"/>
        <v>0</v>
      </c>
      <c r="W5">
        <f t="shared" si="2"/>
        <v>0</v>
      </c>
      <c r="X5">
        <f t="shared" si="4"/>
        <v>0</v>
      </c>
      <c r="Y5">
        <f t="shared" si="4"/>
        <v>0</v>
      </c>
      <c r="Z5">
        <f t="shared" si="3"/>
        <v>0</v>
      </c>
    </row>
    <row r="6" spans="1:26">
      <c r="A6" s="111">
        <v>21</v>
      </c>
      <c r="B6" s="112">
        <v>1</v>
      </c>
      <c r="C6" s="113">
        <v>1</v>
      </c>
      <c r="D6" s="113">
        <v>3</v>
      </c>
      <c r="E6" s="112">
        <f t="shared" si="0"/>
        <v>3</v>
      </c>
      <c r="F6" s="112" t="str">
        <f t="shared" si="1"/>
        <v>113</v>
      </c>
      <c r="G6" s="114" t="s">
        <v>53</v>
      </c>
      <c r="H6" s="111">
        <f>COUNTIFS('[9]2.2 PFMEA'!AG$14:AG$1000,B6,'[9]2.2 PFMEA'!AH$14:AH$1000,C6,'[9]2.2 PFMEA'!AI$14:AI$1000,D6)</f>
        <v>0</v>
      </c>
      <c r="I6" s="112"/>
      <c r="T6" s="112">
        <v>5</v>
      </c>
      <c r="U6">
        <f t="shared" si="2"/>
        <v>3</v>
      </c>
      <c r="V6">
        <f t="shared" si="2"/>
        <v>0</v>
      </c>
      <c r="W6">
        <f t="shared" si="2"/>
        <v>0</v>
      </c>
      <c r="X6">
        <f t="shared" si="4"/>
        <v>0</v>
      </c>
      <c r="Y6">
        <f t="shared" si="4"/>
        <v>0</v>
      </c>
      <c r="Z6">
        <f t="shared" si="3"/>
        <v>0</v>
      </c>
    </row>
    <row r="7" spans="1:26">
      <c r="A7" s="111">
        <v>12</v>
      </c>
      <c r="B7" s="112">
        <v>1</v>
      </c>
      <c r="C7" s="113">
        <v>3</v>
      </c>
      <c r="D7" s="113">
        <v>1</v>
      </c>
      <c r="E7" s="112">
        <f t="shared" si="0"/>
        <v>3</v>
      </c>
      <c r="F7" s="112" t="str">
        <f t="shared" si="1"/>
        <v>131</v>
      </c>
      <c r="G7" s="114" t="s">
        <v>53</v>
      </c>
      <c r="H7" s="111">
        <f>COUNTIFS('[9]2.2 PFMEA'!AG$14:AG$1000,B7,'[9]2.2 PFMEA'!AH$14:AH$1000,C7,'[9]2.2 PFMEA'!AI$14:AI$1000,D7)</f>
        <v>0</v>
      </c>
      <c r="I7" s="112"/>
      <c r="T7" s="112">
        <v>6</v>
      </c>
      <c r="U7">
        <f t="shared" si="2"/>
        <v>9</v>
      </c>
      <c r="V7">
        <f t="shared" si="2"/>
        <v>0</v>
      </c>
      <c r="W7">
        <f t="shared" si="2"/>
        <v>0</v>
      </c>
      <c r="X7">
        <f t="shared" si="4"/>
        <v>0</v>
      </c>
      <c r="Y7">
        <f t="shared" si="4"/>
        <v>0</v>
      </c>
      <c r="Z7">
        <f t="shared" si="3"/>
        <v>0</v>
      </c>
    </row>
    <row r="8" spans="1:26">
      <c r="A8" s="111">
        <v>51</v>
      </c>
      <c r="B8" s="112">
        <v>3</v>
      </c>
      <c r="C8" s="113">
        <v>1</v>
      </c>
      <c r="D8" s="113">
        <v>1</v>
      </c>
      <c r="E8" s="112">
        <f t="shared" si="0"/>
        <v>3</v>
      </c>
      <c r="F8" s="112" t="str">
        <f t="shared" si="1"/>
        <v>311</v>
      </c>
      <c r="G8" s="114" t="s">
        <v>53</v>
      </c>
      <c r="H8" s="111">
        <f>COUNTIFS('[9]2.2 PFMEA'!AG$14:AG$1000,B8,'[9]2.2 PFMEA'!AH$14:AH$1000,C8,'[9]2.2 PFMEA'!AI$14:AI$1000,D8)</f>
        <v>0</v>
      </c>
      <c r="I8" s="112"/>
      <c r="T8" s="112">
        <v>7</v>
      </c>
      <c r="U8">
        <f t="shared" si="2"/>
        <v>3</v>
      </c>
      <c r="V8">
        <f t="shared" si="2"/>
        <v>0</v>
      </c>
      <c r="W8">
        <f t="shared" si="2"/>
        <v>0</v>
      </c>
      <c r="X8">
        <f t="shared" si="4"/>
        <v>0</v>
      </c>
      <c r="Y8">
        <f t="shared" si="4"/>
        <v>0</v>
      </c>
      <c r="Z8">
        <f t="shared" si="3"/>
        <v>0</v>
      </c>
    </row>
    <row r="9" spans="1:26">
      <c r="A9" s="111">
        <v>21</v>
      </c>
      <c r="B9" s="112">
        <v>1</v>
      </c>
      <c r="C9" s="113">
        <v>1</v>
      </c>
      <c r="D9" s="113">
        <v>4</v>
      </c>
      <c r="E9" s="112">
        <f t="shared" si="0"/>
        <v>4</v>
      </c>
      <c r="F9" s="112" t="str">
        <f t="shared" si="1"/>
        <v>114</v>
      </c>
      <c r="G9" s="114" t="s">
        <v>53</v>
      </c>
      <c r="H9" s="111">
        <f>COUNTIFS('[9]2.2 PFMEA'!AG$14:AG$1000,B9,'[9]2.2 PFMEA'!AH$14:AH$1000,C9,'[9]2.2 PFMEA'!AI$14:AI$1000,D9)</f>
        <v>0</v>
      </c>
      <c r="I9" s="112"/>
      <c r="T9" s="112">
        <v>8</v>
      </c>
      <c r="U9">
        <f t="shared" si="2"/>
        <v>10</v>
      </c>
      <c r="V9">
        <f t="shared" si="2"/>
        <v>0</v>
      </c>
      <c r="W9">
        <f t="shared" si="2"/>
        <v>0</v>
      </c>
      <c r="X9">
        <f t="shared" si="4"/>
        <v>0</v>
      </c>
      <c r="Y9">
        <f t="shared" si="4"/>
        <v>0</v>
      </c>
      <c r="Z9">
        <f t="shared" si="3"/>
        <v>0</v>
      </c>
    </row>
    <row r="10" spans="1:26">
      <c r="A10" s="111">
        <v>22</v>
      </c>
      <c r="B10" s="112">
        <v>1</v>
      </c>
      <c r="C10" s="113">
        <v>2</v>
      </c>
      <c r="D10" s="113">
        <v>2</v>
      </c>
      <c r="E10" s="112">
        <f t="shared" si="0"/>
        <v>4</v>
      </c>
      <c r="F10" s="112" t="str">
        <f t="shared" si="1"/>
        <v>122</v>
      </c>
      <c r="G10" s="114" t="s">
        <v>53</v>
      </c>
      <c r="H10" s="111">
        <f>COUNTIFS('[9]2.2 PFMEA'!AG$14:AG$1000,B10,'[9]2.2 PFMEA'!AH$14:AH$1000,C10,'[9]2.2 PFMEA'!AI$14:AI$1000,D10)</f>
        <v>0</v>
      </c>
      <c r="I10" s="112"/>
      <c r="T10" s="112">
        <v>9</v>
      </c>
      <c r="U10">
        <f t="shared" si="2"/>
        <v>6</v>
      </c>
      <c r="V10">
        <f t="shared" si="2"/>
        <v>0</v>
      </c>
      <c r="W10">
        <f t="shared" si="2"/>
        <v>0</v>
      </c>
      <c r="X10">
        <f t="shared" si="4"/>
        <v>0</v>
      </c>
      <c r="Y10">
        <f t="shared" si="4"/>
        <v>0</v>
      </c>
      <c r="Z10">
        <f t="shared" si="3"/>
        <v>0</v>
      </c>
    </row>
    <row r="11" spans="1:26">
      <c r="A11" s="111">
        <v>13</v>
      </c>
      <c r="B11" s="112">
        <v>1</v>
      </c>
      <c r="C11" s="113">
        <v>4</v>
      </c>
      <c r="D11" s="113">
        <v>1</v>
      </c>
      <c r="E11" s="112">
        <f t="shared" si="0"/>
        <v>4</v>
      </c>
      <c r="F11" s="112" t="str">
        <f t="shared" si="1"/>
        <v>141</v>
      </c>
      <c r="G11" s="114" t="s">
        <v>53</v>
      </c>
      <c r="H11" s="111">
        <f>COUNTIFS('[9]2.2 PFMEA'!AG$14:AG$1000,B11,'[9]2.2 PFMEA'!AH$14:AH$1000,C11,'[9]2.2 PFMEA'!AI$14:AI$1000,D11)</f>
        <v>0</v>
      </c>
      <c r="I11" s="112"/>
      <c r="T11" s="112">
        <v>10</v>
      </c>
      <c r="U11">
        <f t="shared" si="2"/>
        <v>9</v>
      </c>
      <c r="V11">
        <f t="shared" si="2"/>
        <v>0</v>
      </c>
      <c r="W11">
        <f t="shared" si="2"/>
        <v>0</v>
      </c>
      <c r="X11">
        <f t="shared" si="4"/>
        <v>0</v>
      </c>
      <c r="Y11">
        <f t="shared" si="4"/>
        <v>0</v>
      </c>
      <c r="Z11">
        <f t="shared" si="3"/>
        <v>0</v>
      </c>
    </row>
    <row r="12" spans="1:26">
      <c r="A12" s="111">
        <v>61</v>
      </c>
      <c r="B12" s="112">
        <v>2</v>
      </c>
      <c r="C12" s="113">
        <v>1</v>
      </c>
      <c r="D12" s="113">
        <v>2</v>
      </c>
      <c r="E12" s="112">
        <f t="shared" si="0"/>
        <v>4</v>
      </c>
      <c r="F12" s="112" t="str">
        <f t="shared" si="1"/>
        <v>212</v>
      </c>
      <c r="G12" s="114" t="s">
        <v>53</v>
      </c>
      <c r="H12" s="111">
        <f>COUNTIFS('[9]2.2 PFMEA'!AG$14:AG$1000,B12,'[9]2.2 PFMEA'!AH$14:AH$1000,C12,'[9]2.2 PFMEA'!AI$14:AI$1000,D12)</f>
        <v>0</v>
      </c>
      <c r="I12" s="112"/>
      <c r="T12" s="112">
        <v>12</v>
      </c>
      <c r="U12">
        <f t="shared" si="2"/>
        <v>15</v>
      </c>
      <c r="V12">
        <f t="shared" si="2"/>
        <v>0</v>
      </c>
      <c r="W12">
        <f t="shared" si="2"/>
        <v>0</v>
      </c>
      <c r="X12">
        <f t="shared" si="4"/>
        <v>0</v>
      </c>
      <c r="Y12">
        <f t="shared" si="4"/>
        <v>0</v>
      </c>
      <c r="Z12">
        <f t="shared" si="3"/>
        <v>0</v>
      </c>
    </row>
    <row r="13" spans="1:26">
      <c r="A13" s="111">
        <v>52</v>
      </c>
      <c r="B13" s="112">
        <v>2</v>
      </c>
      <c r="C13" s="113">
        <v>2</v>
      </c>
      <c r="D13" s="113">
        <v>1</v>
      </c>
      <c r="E13" s="112">
        <f t="shared" si="0"/>
        <v>4</v>
      </c>
      <c r="F13" s="112" t="str">
        <f t="shared" si="1"/>
        <v>221</v>
      </c>
      <c r="G13" s="114" t="s">
        <v>53</v>
      </c>
      <c r="H13" s="111">
        <f>COUNTIFS('[9]2.2 PFMEA'!AG$14:AG$1000,B13,'[9]2.2 PFMEA'!AH$14:AH$1000,C13,'[9]2.2 PFMEA'!AI$14:AI$1000,D13)</f>
        <v>0</v>
      </c>
      <c r="I13" s="112"/>
      <c r="T13" s="112">
        <v>14</v>
      </c>
      <c r="U13">
        <f t="shared" si="2"/>
        <v>6</v>
      </c>
      <c r="V13">
        <f t="shared" si="2"/>
        <v>0</v>
      </c>
      <c r="W13">
        <f t="shared" si="2"/>
        <v>0</v>
      </c>
      <c r="X13">
        <f t="shared" si="4"/>
        <v>0</v>
      </c>
      <c r="Y13">
        <f t="shared" si="4"/>
        <v>0</v>
      </c>
      <c r="Z13">
        <f t="shared" si="3"/>
        <v>0</v>
      </c>
    </row>
    <row r="14" spans="1:26">
      <c r="A14" s="111">
        <v>91</v>
      </c>
      <c r="B14" s="112">
        <v>4</v>
      </c>
      <c r="C14" s="113">
        <v>1</v>
      </c>
      <c r="D14" s="113">
        <v>1</v>
      </c>
      <c r="E14" s="112">
        <f t="shared" si="0"/>
        <v>4</v>
      </c>
      <c r="F14" s="112" t="str">
        <f t="shared" si="1"/>
        <v>411</v>
      </c>
      <c r="G14" s="114" t="s">
        <v>53</v>
      </c>
      <c r="H14" s="111">
        <f>COUNTIFS('[9]2.2 PFMEA'!AG$14:AG$1000,B14,'[9]2.2 PFMEA'!AH$14:AH$1000,C14,'[9]2.2 PFMEA'!AI$14:AI$1000,D14)</f>
        <v>0</v>
      </c>
      <c r="I14" s="112"/>
      <c r="T14" s="112">
        <v>15</v>
      </c>
      <c r="U14">
        <f t="shared" si="2"/>
        <v>6</v>
      </c>
      <c r="V14">
        <f t="shared" si="2"/>
        <v>0</v>
      </c>
      <c r="W14">
        <f t="shared" si="2"/>
        <v>0</v>
      </c>
      <c r="X14">
        <f t="shared" si="4"/>
        <v>0</v>
      </c>
      <c r="Y14">
        <f t="shared" si="4"/>
        <v>0</v>
      </c>
      <c r="Z14">
        <f t="shared" si="3"/>
        <v>0</v>
      </c>
    </row>
    <row r="15" spans="1:26">
      <c r="A15" s="111">
        <v>31</v>
      </c>
      <c r="B15" s="112">
        <v>1</v>
      </c>
      <c r="C15" s="113">
        <v>1</v>
      </c>
      <c r="D15" s="113">
        <v>5</v>
      </c>
      <c r="E15" s="112">
        <f t="shared" si="0"/>
        <v>5</v>
      </c>
      <c r="F15" s="112" t="str">
        <f t="shared" si="1"/>
        <v>115</v>
      </c>
      <c r="G15" s="114" t="s">
        <v>53</v>
      </c>
      <c r="H15" s="111">
        <f>COUNTIFS('[9]2.2 PFMEA'!AG$14:AG$1000,B15,'[9]2.2 PFMEA'!AH$14:AH$1000,C15,'[9]2.2 PFMEA'!AI$14:AI$1000,D15)</f>
        <v>0</v>
      </c>
      <c r="I15" s="112"/>
      <c r="T15" s="112">
        <v>16</v>
      </c>
      <c r="U15">
        <f t="shared" si="2"/>
        <v>12</v>
      </c>
      <c r="V15">
        <f t="shared" si="2"/>
        <v>0</v>
      </c>
      <c r="W15">
        <f t="shared" si="2"/>
        <v>0</v>
      </c>
      <c r="X15">
        <f t="shared" si="4"/>
        <v>0</v>
      </c>
      <c r="Y15">
        <f t="shared" si="4"/>
        <v>0</v>
      </c>
      <c r="Z15">
        <f t="shared" si="3"/>
        <v>0</v>
      </c>
    </row>
    <row r="16" spans="1:26">
      <c r="A16" s="111">
        <v>13</v>
      </c>
      <c r="B16" s="112">
        <v>1</v>
      </c>
      <c r="C16" s="113">
        <v>5</v>
      </c>
      <c r="D16" s="113">
        <v>1</v>
      </c>
      <c r="E16" s="112">
        <f t="shared" si="0"/>
        <v>5</v>
      </c>
      <c r="F16" s="112" t="str">
        <f t="shared" si="1"/>
        <v>151</v>
      </c>
      <c r="G16" s="114" t="s">
        <v>53</v>
      </c>
      <c r="H16" s="111">
        <f>COUNTIFS('[9]2.2 PFMEA'!AG$14:AG$1000,B16,'[9]2.2 PFMEA'!AH$14:AH$1000,C16,'[9]2.2 PFMEA'!AI$14:AI$1000,D16)</f>
        <v>0</v>
      </c>
      <c r="I16" s="112"/>
      <c r="T16" s="112">
        <v>18</v>
      </c>
      <c r="U16">
        <f t="shared" si="2"/>
        <v>15</v>
      </c>
      <c r="V16">
        <f t="shared" si="2"/>
        <v>0</v>
      </c>
      <c r="W16">
        <f t="shared" si="2"/>
        <v>0</v>
      </c>
      <c r="X16">
        <f t="shared" si="4"/>
        <v>0</v>
      </c>
      <c r="Y16">
        <f t="shared" si="4"/>
        <v>0</v>
      </c>
      <c r="Z16">
        <f t="shared" si="3"/>
        <v>0</v>
      </c>
    </row>
    <row r="17" spans="1:26">
      <c r="A17" s="111">
        <v>91</v>
      </c>
      <c r="B17" s="112">
        <v>5</v>
      </c>
      <c r="C17" s="113">
        <v>1</v>
      </c>
      <c r="D17" s="113">
        <v>1</v>
      </c>
      <c r="E17" s="112">
        <f t="shared" si="0"/>
        <v>5</v>
      </c>
      <c r="F17" s="112" t="str">
        <f t="shared" si="1"/>
        <v>511</v>
      </c>
      <c r="G17" s="114" t="s">
        <v>53</v>
      </c>
      <c r="H17" s="111">
        <f>COUNTIFS('[9]2.2 PFMEA'!AG$14:AG$1000,B17,'[9]2.2 PFMEA'!AH$14:AH$1000,C17,'[9]2.2 PFMEA'!AI$14:AI$1000,D17)</f>
        <v>0</v>
      </c>
      <c r="I17" s="112"/>
      <c r="T17" s="112">
        <v>20</v>
      </c>
      <c r="U17">
        <f t="shared" si="2"/>
        <v>15</v>
      </c>
      <c r="V17">
        <f t="shared" si="2"/>
        <v>0</v>
      </c>
      <c r="W17">
        <f t="shared" si="2"/>
        <v>0</v>
      </c>
      <c r="X17">
        <f t="shared" si="4"/>
        <v>0</v>
      </c>
      <c r="Y17">
        <f t="shared" si="4"/>
        <v>0</v>
      </c>
      <c r="Z17">
        <f t="shared" si="3"/>
        <v>0</v>
      </c>
    </row>
    <row r="18" spans="1:26">
      <c r="A18" s="111">
        <v>31</v>
      </c>
      <c r="B18" s="112">
        <v>1</v>
      </c>
      <c r="C18" s="113">
        <v>1</v>
      </c>
      <c r="D18" s="113">
        <v>6</v>
      </c>
      <c r="E18" s="112">
        <f t="shared" si="0"/>
        <v>6</v>
      </c>
      <c r="F18" s="112" t="str">
        <f t="shared" si="1"/>
        <v>116</v>
      </c>
      <c r="G18" s="114" t="s">
        <v>53</v>
      </c>
      <c r="H18" s="111">
        <f>COUNTIFS('[9]2.2 PFMEA'!AG$14:AG$1000,B18,'[9]2.2 PFMEA'!AH$14:AH$1000,C18,'[9]2.2 PFMEA'!AI$14:AI$1000,D18)</f>
        <v>0</v>
      </c>
      <c r="I18" s="112"/>
      <c r="T18" s="112">
        <v>21</v>
      </c>
      <c r="U18">
        <f t="shared" si="2"/>
        <v>6</v>
      </c>
      <c r="V18">
        <f t="shared" si="2"/>
        <v>0</v>
      </c>
      <c r="W18">
        <f t="shared" si="2"/>
        <v>0</v>
      </c>
      <c r="X18">
        <f t="shared" si="4"/>
        <v>0</v>
      </c>
      <c r="Y18">
        <f t="shared" si="4"/>
        <v>0</v>
      </c>
      <c r="Z18">
        <f t="shared" si="4"/>
        <v>0</v>
      </c>
    </row>
    <row r="19" spans="1:26">
      <c r="A19" s="111">
        <v>22</v>
      </c>
      <c r="B19" s="112">
        <v>1</v>
      </c>
      <c r="C19" s="113">
        <v>2</v>
      </c>
      <c r="D19" s="113">
        <v>3</v>
      </c>
      <c r="E19" s="112">
        <f t="shared" si="0"/>
        <v>6</v>
      </c>
      <c r="F19" s="112" t="str">
        <f t="shared" si="1"/>
        <v>123</v>
      </c>
      <c r="G19" s="114" t="s">
        <v>53</v>
      </c>
      <c r="H19" s="111">
        <f>COUNTIFS('[9]2.2 PFMEA'!AG$14:AG$1000,B19,'[9]2.2 PFMEA'!AH$14:AH$1000,C19,'[9]2.2 PFMEA'!AI$14:AI$1000,D19)</f>
        <v>0</v>
      </c>
      <c r="I19" s="112"/>
      <c r="T19" s="112">
        <v>24</v>
      </c>
      <c r="U19">
        <f t="shared" si="2"/>
        <v>21</v>
      </c>
      <c r="V19">
        <f t="shared" si="2"/>
        <v>0</v>
      </c>
      <c r="W19">
        <f t="shared" si="2"/>
        <v>0</v>
      </c>
      <c r="X19">
        <f t="shared" si="4"/>
        <v>0</v>
      </c>
      <c r="Y19">
        <f t="shared" si="4"/>
        <v>0</v>
      </c>
      <c r="Z19">
        <f t="shared" si="4"/>
        <v>0</v>
      </c>
    </row>
    <row r="20" spans="1:26">
      <c r="A20" s="111">
        <v>22</v>
      </c>
      <c r="B20" s="112">
        <v>1</v>
      </c>
      <c r="C20" s="113">
        <v>3</v>
      </c>
      <c r="D20" s="113">
        <v>2</v>
      </c>
      <c r="E20" s="112">
        <f t="shared" si="0"/>
        <v>6</v>
      </c>
      <c r="F20" s="112" t="str">
        <f t="shared" si="1"/>
        <v>132</v>
      </c>
      <c r="G20" s="114" t="s">
        <v>53</v>
      </c>
      <c r="H20" s="111">
        <f>COUNTIFS('[9]2.2 PFMEA'!AG$14:AG$1000,B20,'[9]2.2 PFMEA'!AH$14:AH$1000,C20,'[9]2.2 PFMEA'!AI$14:AI$1000,D20)</f>
        <v>0</v>
      </c>
      <c r="I20" s="112"/>
      <c r="T20" s="112">
        <v>25</v>
      </c>
      <c r="U20">
        <f t="shared" si="2"/>
        <v>3</v>
      </c>
      <c r="V20">
        <f t="shared" si="2"/>
        <v>0</v>
      </c>
      <c r="W20">
        <f t="shared" si="2"/>
        <v>0</v>
      </c>
      <c r="X20">
        <f t="shared" si="4"/>
        <v>0</v>
      </c>
      <c r="Y20">
        <f t="shared" si="4"/>
        <v>0</v>
      </c>
      <c r="Z20">
        <f t="shared" si="4"/>
        <v>0</v>
      </c>
    </row>
    <row r="21" spans="1:26">
      <c r="A21" s="111">
        <v>14</v>
      </c>
      <c r="B21" s="112">
        <v>1</v>
      </c>
      <c r="C21" s="113">
        <v>6</v>
      </c>
      <c r="D21" s="113">
        <v>1</v>
      </c>
      <c r="E21" s="112">
        <f t="shared" si="0"/>
        <v>6</v>
      </c>
      <c r="F21" s="112" t="str">
        <f t="shared" si="1"/>
        <v>161</v>
      </c>
      <c r="G21" s="114" t="s">
        <v>53</v>
      </c>
      <c r="H21" s="111">
        <f>COUNTIFS('[9]2.2 PFMEA'!AG$14:AG$1000,B21,'[9]2.2 PFMEA'!AH$14:AH$1000,C21,'[9]2.2 PFMEA'!AI$14:AI$1000,D21)</f>
        <v>0</v>
      </c>
      <c r="I21" s="112"/>
      <c r="T21" s="112">
        <v>27</v>
      </c>
      <c r="U21">
        <f t="shared" si="2"/>
        <v>7</v>
      </c>
      <c r="V21">
        <f t="shared" si="2"/>
        <v>0</v>
      </c>
      <c r="W21">
        <f t="shared" si="2"/>
        <v>0</v>
      </c>
      <c r="X21">
        <f t="shared" si="4"/>
        <v>0</v>
      </c>
      <c r="Y21">
        <f t="shared" si="4"/>
        <v>0</v>
      </c>
      <c r="Z21">
        <f t="shared" si="4"/>
        <v>0</v>
      </c>
    </row>
    <row r="22" spans="1:26">
      <c r="A22" s="111">
        <v>61</v>
      </c>
      <c r="B22" s="112">
        <v>2</v>
      </c>
      <c r="C22" s="113">
        <v>1</v>
      </c>
      <c r="D22" s="113">
        <v>3</v>
      </c>
      <c r="E22" s="112">
        <f t="shared" si="0"/>
        <v>6</v>
      </c>
      <c r="F22" s="112" t="str">
        <f t="shared" si="1"/>
        <v>213</v>
      </c>
      <c r="G22" s="114" t="s">
        <v>53</v>
      </c>
      <c r="H22" s="111">
        <f>COUNTIFS('[9]2.2 PFMEA'!AG$14:AG$1000,B22,'[9]2.2 PFMEA'!AH$14:AH$1000,C22,'[9]2.2 PFMEA'!AI$14:AI$1000,D22)</f>
        <v>0</v>
      </c>
      <c r="I22" s="112"/>
      <c r="T22" s="112">
        <v>28</v>
      </c>
      <c r="U22">
        <f t="shared" ref="U22:W41" si="5">COUNTIFS($E:$E,$T22,$G:$G,U$1)</f>
        <v>8</v>
      </c>
      <c r="V22">
        <f t="shared" si="5"/>
        <v>1</v>
      </c>
      <c r="W22">
        <f t="shared" si="5"/>
        <v>0</v>
      </c>
      <c r="X22">
        <f t="shared" si="4"/>
        <v>0</v>
      </c>
      <c r="Y22">
        <f t="shared" si="4"/>
        <v>0</v>
      </c>
      <c r="Z22">
        <f t="shared" si="4"/>
        <v>0</v>
      </c>
    </row>
    <row r="23" spans="1:26">
      <c r="A23" s="111">
        <v>52</v>
      </c>
      <c r="B23" s="112">
        <v>2</v>
      </c>
      <c r="C23" s="113">
        <v>3</v>
      </c>
      <c r="D23" s="113">
        <v>1</v>
      </c>
      <c r="E23" s="112">
        <f t="shared" si="0"/>
        <v>6</v>
      </c>
      <c r="F23" s="112" t="str">
        <f t="shared" si="1"/>
        <v>231</v>
      </c>
      <c r="G23" s="114" t="s">
        <v>53</v>
      </c>
      <c r="H23" s="111">
        <f>COUNTIFS('[9]2.2 PFMEA'!AG$14:AG$1000,B23,'[9]2.2 PFMEA'!AH$14:AH$1000,C23,'[9]2.2 PFMEA'!AI$14:AI$1000,D23)</f>
        <v>0</v>
      </c>
      <c r="I23" s="112"/>
      <c r="T23" s="112">
        <v>30</v>
      </c>
      <c r="U23">
        <f t="shared" si="5"/>
        <v>18</v>
      </c>
      <c r="V23">
        <f t="shared" si="5"/>
        <v>0</v>
      </c>
      <c r="W23">
        <f t="shared" si="5"/>
        <v>0</v>
      </c>
      <c r="X23">
        <f t="shared" si="4"/>
        <v>0</v>
      </c>
      <c r="Y23">
        <f t="shared" si="4"/>
        <v>0</v>
      </c>
      <c r="Z23">
        <f t="shared" si="4"/>
        <v>0</v>
      </c>
    </row>
    <row r="24" spans="1:26">
      <c r="A24" s="111">
        <v>61</v>
      </c>
      <c r="B24" s="112">
        <v>3</v>
      </c>
      <c r="C24" s="113">
        <v>1</v>
      </c>
      <c r="D24" s="113">
        <v>2</v>
      </c>
      <c r="E24" s="112">
        <f t="shared" si="0"/>
        <v>6</v>
      </c>
      <c r="F24" s="112" t="str">
        <f t="shared" si="1"/>
        <v>312</v>
      </c>
      <c r="G24" s="114" t="s">
        <v>53</v>
      </c>
      <c r="H24" s="111">
        <f>COUNTIFS('[9]2.2 PFMEA'!AG$14:AG$1000,B24,'[9]2.2 PFMEA'!AH$14:AH$1000,C24,'[9]2.2 PFMEA'!AI$14:AI$1000,D24)</f>
        <v>0</v>
      </c>
      <c r="I24" s="112"/>
      <c r="T24" s="112">
        <v>32</v>
      </c>
      <c r="U24">
        <f t="shared" si="5"/>
        <v>10</v>
      </c>
      <c r="V24">
        <f t="shared" si="5"/>
        <v>2</v>
      </c>
      <c r="W24">
        <f t="shared" si="5"/>
        <v>0</v>
      </c>
      <c r="X24">
        <f t="shared" si="4"/>
        <v>0</v>
      </c>
      <c r="Y24">
        <f t="shared" si="4"/>
        <v>0</v>
      </c>
      <c r="Z24">
        <f t="shared" si="4"/>
        <v>0</v>
      </c>
    </row>
    <row r="25" spans="1:26">
      <c r="A25" s="111">
        <v>52</v>
      </c>
      <c r="B25" s="112">
        <v>3</v>
      </c>
      <c r="C25" s="113">
        <v>2</v>
      </c>
      <c r="D25" s="113">
        <v>1</v>
      </c>
      <c r="E25" s="112">
        <f t="shared" si="0"/>
        <v>6</v>
      </c>
      <c r="F25" s="112" t="str">
        <f t="shared" si="1"/>
        <v>321</v>
      </c>
      <c r="G25" s="114" t="s">
        <v>53</v>
      </c>
      <c r="H25" s="111">
        <f>COUNTIFS('[9]2.2 PFMEA'!AG$14:AG$1000,B25,'[9]2.2 PFMEA'!AH$14:AH$1000,C25,'[9]2.2 PFMEA'!AI$14:AI$1000,D25)</f>
        <v>0</v>
      </c>
      <c r="T25" s="112">
        <v>35</v>
      </c>
      <c r="U25">
        <f t="shared" si="5"/>
        <v>5</v>
      </c>
      <c r="V25">
        <f t="shared" si="5"/>
        <v>1</v>
      </c>
      <c r="W25">
        <f t="shared" si="5"/>
        <v>0</v>
      </c>
      <c r="X25">
        <f t="shared" si="4"/>
        <v>0</v>
      </c>
      <c r="Y25">
        <f t="shared" si="4"/>
        <v>0</v>
      </c>
      <c r="Z25">
        <f t="shared" si="4"/>
        <v>0</v>
      </c>
    </row>
    <row r="26" spans="1:26">
      <c r="A26" s="111">
        <v>91</v>
      </c>
      <c r="B26" s="112">
        <v>6</v>
      </c>
      <c r="C26" s="113">
        <v>1</v>
      </c>
      <c r="D26" s="113">
        <v>1</v>
      </c>
      <c r="E26" s="112">
        <f t="shared" si="0"/>
        <v>6</v>
      </c>
      <c r="F26" s="112" t="str">
        <f t="shared" si="1"/>
        <v>611</v>
      </c>
      <c r="G26" s="114" t="s">
        <v>53</v>
      </c>
      <c r="H26" s="111">
        <f>COUNTIFS('[9]2.2 PFMEA'!AG$14:AG$1000,B26,'[9]2.2 PFMEA'!AH$14:AH$1000,C26,'[9]2.2 PFMEA'!AI$14:AI$1000,D26)</f>
        <v>0</v>
      </c>
      <c r="T26" s="112">
        <v>36</v>
      </c>
      <c r="U26">
        <f t="shared" si="5"/>
        <v>19</v>
      </c>
      <c r="V26">
        <f t="shared" si="5"/>
        <v>2</v>
      </c>
      <c r="W26">
        <f t="shared" si="5"/>
        <v>0</v>
      </c>
      <c r="X26">
        <f t="shared" si="4"/>
        <v>0</v>
      </c>
      <c r="Y26">
        <f t="shared" si="4"/>
        <v>0</v>
      </c>
      <c r="Z26">
        <f t="shared" si="4"/>
        <v>0</v>
      </c>
    </row>
    <row r="27" spans="1:26">
      <c r="A27" s="111">
        <v>41</v>
      </c>
      <c r="B27" s="112">
        <v>1</v>
      </c>
      <c r="C27" s="113">
        <v>1</v>
      </c>
      <c r="D27" s="113">
        <v>7</v>
      </c>
      <c r="E27" s="112">
        <f t="shared" si="0"/>
        <v>7</v>
      </c>
      <c r="F27" s="112" t="str">
        <f t="shared" si="1"/>
        <v>117</v>
      </c>
      <c r="G27" s="114" t="s">
        <v>53</v>
      </c>
      <c r="H27" s="111">
        <f>COUNTIFS('[9]2.2 PFMEA'!AG$14:AG$1000,B27,'[9]2.2 PFMEA'!AH$14:AH$1000,C27,'[9]2.2 PFMEA'!AI$14:AI$1000,D27)</f>
        <v>0</v>
      </c>
      <c r="T27" s="112">
        <v>40</v>
      </c>
      <c r="U27">
        <f t="shared" si="5"/>
        <v>17</v>
      </c>
      <c r="V27">
        <f t="shared" si="5"/>
        <v>4</v>
      </c>
      <c r="W27">
        <f t="shared" si="5"/>
        <v>0</v>
      </c>
      <c r="X27">
        <f t="shared" si="4"/>
        <v>0</v>
      </c>
      <c r="Y27">
        <f t="shared" si="4"/>
        <v>0</v>
      </c>
      <c r="Z27">
        <f t="shared" si="4"/>
        <v>0</v>
      </c>
    </row>
    <row r="28" spans="1:26">
      <c r="A28" s="111">
        <v>14</v>
      </c>
      <c r="B28" s="112">
        <v>1</v>
      </c>
      <c r="C28" s="113">
        <v>7</v>
      </c>
      <c r="D28" s="113">
        <v>1</v>
      </c>
      <c r="E28" s="112">
        <f t="shared" si="0"/>
        <v>7</v>
      </c>
      <c r="F28" s="112" t="str">
        <f t="shared" si="1"/>
        <v>171</v>
      </c>
      <c r="G28" s="114" t="s">
        <v>53</v>
      </c>
      <c r="H28" s="111">
        <f>COUNTIFS('[9]2.2 PFMEA'!AG$14:AG$1000,B28,'[9]2.2 PFMEA'!AH$14:AH$1000,C28,'[9]2.2 PFMEA'!AI$14:AI$1000,D28)</f>
        <v>0</v>
      </c>
      <c r="T28" s="112">
        <v>42</v>
      </c>
      <c r="U28">
        <f t="shared" si="5"/>
        <v>11</v>
      </c>
      <c r="V28">
        <f t="shared" si="5"/>
        <v>1</v>
      </c>
      <c r="W28">
        <f t="shared" si="5"/>
        <v>0</v>
      </c>
      <c r="X28">
        <f t="shared" si="4"/>
        <v>0</v>
      </c>
      <c r="Y28">
        <f t="shared" si="4"/>
        <v>0</v>
      </c>
      <c r="Z28">
        <f t="shared" si="4"/>
        <v>0</v>
      </c>
    </row>
    <row r="29" spans="1:26">
      <c r="A29" s="111">
        <v>131</v>
      </c>
      <c r="B29" s="112">
        <v>7</v>
      </c>
      <c r="C29" s="113">
        <v>1</v>
      </c>
      <c r="D29" s="113">
        <v>1</v>
      </c>
      <c r="E29" s="112">
        <f t="shared" si="0"/>
        <v>7</v>
      </c>
      <c r="F29" s="112" t="str">
        <f t="shared" si="1"/>
        <v>711</v>
      </c>
      <c r="G29" s="114" t="s">
        <v>53</v>
      </c>
      <c r="H29" s="111">
        <f>COUNTIFS('[9]2.2 PFMEA'!AG$14:AG$1000,B29,'[9]2.2 PFMEA'!AH$14:AH$1000,C29,'[9]2.2 PFMEA'!AI$14:AI$1000,D29)</f>
        <v>0</v>
      </c>
      <c r="T29" s="112">
        <v>45</v>
      </c>
      <c r="U29">
        <f t="shared" si="5"/>
        <v>7</v>
      </c>
      <c r="V29">
        <f t="shared" si="5"/>
        <v>2</v>
      </c>
      <c r="W29">
        <f t="shared" si="5"/>
        <v>0</v>
      </c>
      <c r="X29">
        <f t="shared" si="4"/>
        <v>0</v>
      </c>
      <c r="Y29">
        <f t="shared" si="4"/>
        <v>0</v>
      </c>
      <c r="Z29">
        <f t="shared" si="4"/>
        <v>0</v>
      </c>
    </row>
    <row r="30" spans="1:26">
      <c r="A30" s="111">
        <v>41</v>
      </c>
      <c r="B30" s="112">
        <v>1</v>
      </c>
      <c r="C30" s="113">
        <v>1</v>
      </c>
      <c r="D30" s="113">
        <v>8</v>
      </c>
      <c r="E30" s="112">
        <f t="shared" si="0"/>
        <v>8</v>
      </c>
      <c r="F30" s="112" t="str">
        <f t="shared" si="1"/>
        <v>118</v>
      </c>
      <c r="G30" s="114" t="s">
        <v>53</v>
      </c>
      <c r="H30" s="111">
        <f>COUNTIFS('[9]2.2 PFMEA'!AG$14:AG$1000,B30,'[9]2.2 PFMEA'!AH$14:AH$1000,C30,'[9]2.2 PFMEA'!AI$14:AI$1000,D30)</f>
        <v>0</v>
      </c>
      <c r="T30" s="112">
        <v>48</v>
      </c>
      <c r="U30">
        <f t="shared" si="5"/>
        <v>18</v>
      </c>
      <c r="V30">
        <f t="shared" si="5"/>
        <v>3</v>
      </c>
      <c r="W30">
        <f t="shared" si="5"/>
        <v>0</v>
      </c>
      <c r="X30">
        <f t="shared" si="4"/>
        <v>0</v>
      </c>
      <c r="Y30">
        <f t="shared" si="4"/>
        <v>0</v>
      </c>
      <c r="Z30">
        <f t="shared" si="4"/>
        <v>0</v>
      </c>
    </row>
    <row r="31" spans="1:26">
      <c r="A31" s="111">
        <v>22</v>
      </c>
      <c r="B31" s="112">
        <v>1</v>
      </c>
      <c r="C31" s="113">
        <v>2</v>
      </c>
      <c r="D31" s="113">
        <v>4</v>
      </c>
      <c r="E31" s="112">
        <f t="shared" si="0"/>
        <v>8</v>
      </c>
      <c r="F31" s="112" t="str">
        <f t="shared" si="1"/>
        <v>124</v>
      </c>
      <c r="G31" s="114" t="s">
        <v>53</v>
      </c>
      <c r="H31" s="111">
        <f>COUNTIFS('[9]2.2 PFMEA'!AG$14:AG$1000,B31,'[9]2.2 PFMEA'!AH$14:AH$1000,C31,'[9]2.2 PFMEA'!AI$14:AI$1000,D31)</f>
        <v>0</v>
      </c>
      <c r="T31" s="112">
        <v>49</v>
      </c>
      <c r="U31">
        <f t="shared" si="5"/>
        <v>2</v>
      </c>
      <c r="V31">
        <f t="shared" si="5"/>
        <v>1</v>
      </c>
      <c r="W31">
        <f t="shared" si="5"/>
        <v>0</v>
      </c>
      <c r="X31">
        <f t="shared" si="4"/>
        <v>0</v>
      </c>
      <c r="Y31">
        <f t="shared" si="4"/>
        <v>0</v>
      </c>
      <c r="Z31">
        <f t="shared" si="4"/>
        <v>0</v>
      </c>
    </row>
    <row r="32" spans="1:26">
      <c r="A32" s="111">
        <v>23</v>
      </c>
      <c r="B32" s="112">
        <v>1</v>
      </c>
      <c r="C32" s="113">
        <v>4</v>
      </c>
      <c r="D32" s="113">
        <v>2</v>
      </c>
      <c r="E32" s="112">
        <f t="shared" si="0"/>
        <v>8</v>
      </c>
      <c r="F32" s="112" t="str">
        <f t="shared" si="1"/>
        <v>142</v>
      </c>
      <c r="G32" s="114" t="s">
        <v>53</v>
      </c>
      <c r="H32" s="111">
        <f>COUNTIFS('[9]2.2 PFMEA'!AG$14:AG$1000,B32,'[9]2.2 PFMEA'!AH$14:AH$1000,C32,'[9]2.2 PFMEA'!AI$14:AI$1000,D32)</f>
        <v>0</v>
      </c>
      <c r="T32" s="112">
        <v>50</v>
      </c>
      <c r="U32">
        <f t="shared" si="5"/>
        <v>7</v>
      </c>
      <c r="V32">
        <f t="shared" si="5"/>
        <v>2</v>
      </c>
      <c r="W32">
        <f t="shared" si="5"/>
        <v>0</v>
      </c>
      <c r="X32">
        <f t="shared" si="4"/>
        <v>0</v>
      </c>
      <c r="Y32">
        <f t="shared" si="4"/>
        <v>0</v>
      </c>
      <c r="Z32">
        <f t="shared" si="4"/>
        <v>0</v>
      </c>
    </row>
    <row r="33" spans="1:26">
      <c r="A33" s="111">
        <v>15</v>
      </c>
      <c r="B33" s="112">
        <v>1</v>
      </c>
      <c r="C33" s="113">
        <v>8</v>
      </c>
      <c r="D33" s="113">
        <v>1</v>
      </c>
      <c r="E33" s="112">
        <f t="shared" si="0"/>
        <v>8</v>
      </c>
      <c r="F33" s="112" t="str">
        <f t="shared" si="1"/>
        <v>181</v>
      </c>
      <c r="G33" s="114" t="s">
        <v>53</v>
      </c>
      <c r="H33" s="111">
        <f>COUNTIFS('[9]2.2 PFMEA'!AG$14:AG$1000,B33,'[9]2.2 PFMEA'!AH$14:AH$1000,C33,'[9]2.2 PFMEA'!AI$14:AI$1000,D33)</f>
        <v>0</v>
      </c>
      <c r="T33" s="112">
        <v>54</v>
      </c>
      <c r="U33">
        <f t="shared" si="5"/>
        <v>13</v>
      </c>
      <c r="V33">
        <f t="shared" si="5"/>
        <v>1</v>
      </c>
      <c r="W33">
        <f t="shared" si="5"/>
        <v>1</v>
      </c>
      <c r="X33">
        <f t="shared" si="4"/>
        <v>0</v>
      </c>
      <c r="Y33">
        <f t="shared" si="4"/>
        <v>0</v>
      </c>
      <c r="Z33">
        <f t="shared" si="4"/>
        <v>0</v>
      </c>
    </row>
    <row r="34" spans="1:26">
      <c r="A34" s="111">
        <v>61</v>
      </c>
      <c r="B34" s="112">
        <v>2</v>
      </c>
      <c r="C34" s="113">
        <v>1</v>
      </c>
      <c r="D34" s="113">
        <v>4</v>
      </c>
      <c r="E34" s="112">
        <f t="shared" si="0"/>
        <v>8</v>
      </c>
      <c r="F34" s="112" t="str">
        <f t="shared" si="1"/>
        <v>214</v>
      </c>
      <c r="G34" s="114" t="s">
        <v>53</v>
      </c>
      <c r="H34" s="111">
        <f>COUNTIFS('[9]2.2 PFMEA'!AG$14:AG$1000,B34,'[9]2.2 PFMEA'!AH$14:AH$1000,C34,'[9]2.2 PFMEA'!AI$14:AI$1000,D34)</f>
        <v>0</v>
      </c>
      <c r="T34" s="112">
        <v>56</v>
      </c>
      <c r="U34">
        <f t="shared" si="5"/>
        <v>8</v>
      </c>
      <c r="V34">
        <f t="shared" si="5"/>
        <v>3</v>
      </c>
      <c r="W34">
        <f t="shared" si="5"/>
        <v>1</v>
      </c>
      <c r="X34">
        <f t="shared" si="4"/>
        <v>0</v>
      </c>
      <c r="Y34">
        <f t="shared" si="4"/>
        <v>0</v>
      </c>
      <c r="Z34">
        <f t="shared" si="4"/>
        <v>0</v>
      </c>
    </row>
    <row r="35" spans="1:26">
      <c r="A35" s="111">
        <v>62</v>
      </c>
      <c r="B35" s="112">
        <v>2</v>
      </c>
      <c r="C35" s="113">
        <v>2</v>
      </c>
      <c r="D35" s="113">
        <v>2</v>
      </c>
      <c r="E35" s="112">
        <f t="shared" si="0"/>
        <v>8</v>
      </c>
      <c r="F35" s="112" t="str">
        <f t="shared" si="1"/>
        <v>222</v>
      </c>
      <c r="G35" s="114" t="s">
        <v>53</v>
      </c>
      <c r="H35" s="111">
        <f>COUNTIFS('[9]2.2 PFMEA'!AG$14:AG$1000,B35,'[9]2.2 PFMEA'!AH$14:AH$1000,C35,'[9]2.2 PFMEA'!AI$14:AI$1000,D35)</f>
        <v>0</v>
      </c>
      <c r="T35" s="112">
        <v>60</v>
      </c>
      <c r="U35">
        <f t="shared" si="5"/>
        <v>21</v>
      </c>
      <c r="V35">
        <f t="shared" si="5"/>
        <v>2</v>
      </c>
      <c r="W35">
        <f t="shared" si="5"/>
        <v>1</v>
      </c>
      <c r="X35">
        <f t="shared" ref="X35:Z66" si="6">SUMIFS($H:$H,$E:$E,$T35,$G:$G,X$1)</f>
        <v>0</v>
      </c>
      <c r="Y35">
        <f t="shared" si="6"/>
        <v>0</v>
      </c>
      <c r="Z35">
        <f t="shared" si="6"/>
        <v>0</v>
      </c>
    </row>
    <row r="36" spans="1:26">
      <c r="A36" s="111">
        <v>53</v>
      </c>
      <c r="B36" s="112">
        <v>2</v>
      </c>
      <c r="C36" s="113">
        <v>4</v>
      </c>
      <c r="D36" s="113">
        <v>1</v>
      </c>
      <c r="E36" s="112">
        <f t="shared" si="0"/>
        <v>8</v>
      </c>
      <c r="F36" s="112" t="str">
        <f t="shared" si="1"/>
        <v>241</v>
      </c>
      <c r="G36" s="114" t="s">
        <v>53</v>
      </c>
      <c r="H36" s="111">
        <f>COUNTIFS('[9]2.2 PFMEA'!AG$14:AG$1000,B36,'[9]2.2 PFMEA'!AH$14:AH$1000,C36,'[9]2.2 PFMEA'!AI$14:AI$1000,D36)</f>
        <v>0</v>
      </c>
      <c r="T36" s="112">
        <v>63</v>
      </c>
      <c r="U36">
        <f t="shared" si="5"/>
        <v>7</v>
      </c>
      <c r="V36">
        <f t="shared" si="5"/>
        <v>0</v>
      </c>
      <c r="W36">
        <f t="shared" si="5"/>
        <v>2</v>
      </c>
      <c r="X36">
        <f t="shared" si="6"/>
        <v>0</v>
      </c>
      <c r="Y36">
        <f t="shared" si="6"/>
        <v>0</v>
      </c>
      <c r="Z36">
        <f t="shared" si="6"/>
        <v>0</v>
      </c>
    </row>
    <row r="37" spans="1:26">
      <c r="A37" s="111">
        <v>101</v>
      </c>
      <c r="B37" s="112">
        <v>4</v>
      </c>
      <c r="C37" s="113">
        <v>1</v>
      </c>
      <c r="D37" s="113">
        <v>2</v>
      </c>
      <c r="E37" s="112">
        <f t="shared" si="0"/>
        <v>8</v>
      </c>
      <c r="F37" s="112" t="str">
        <f t="shared" si="1"/>
        <v>412</v>
      </c>
      <c r="G37" s="114" t="s">
        <v>53</v>
      </c>
      <c r="H37" s="111">
        <f>COUNTIFS('[9]2.2 PFMEA'!AG$14:AG$1000,B37,'[9]2.2 PFMEA'!AH$14:AH$1000,C37,'[9]2.2 PFMEA'!AI$14:AI$1000,D37)</f>
        <v>0</v>
      </c>
      <c r="T37" s="112">
        <v>64</v>
      </c>
      <c r="U37">
        <f t="shared" si="5"/>
        <v>7</v>
      </c>
      <c r="V37">
        <f t="shared" si="5"/>
        <v>2</v>
      </c>
      <c r="W37">
        <f t="shared" si="5"/>
        <v>1</v>
      </c>
      <c r="X37">
        <f t="shared" si="6"/>
        <v>0</v>
      </c>
      <c r="Y37">
        <f t="shared" si="6"/>
        <v>0</v>
      </c>
      <c r="Z37">
        <f t="shared" si="6"/>
        <v>0</v>
      </c>
    </row>
    <row r="38" spans="1:26">
      <c r="A38" s="111">
        <v>92</v>
      </c>
      <c r="B38" s="112">
        <v>4</v>
      </c>
      <c r="C38" s="113">
        <v>2</v>
      </c>
      <c r="D38" s="113">
        <v>1</v>
      </c>
      <c r="E38" s="112">
        <f t="shared" si="0"/>
        <v>8</v>
      </c>
      <c r="F38" s="112" t="str">
        <f t="shared" si="1"/>
        <v>421</v>
      </c>
      <c r="G38" s="114" t="s">
        <v>53</v>
      </c>
      <c r="H38" s="111">
        <f>COUNTIFS('[9]2.2 PFMEA'!AG$14:AG$1000,B38,'[9]2.2 PFMEA'!AH$14:AH$1000,C38,'[9]2.2 PFMEA'!AI$14:AI$1000,D38)</f>
        <v>0</v>
      </c>
      <c r="T38" s="112">
        <v>70</v>
      </c>
      <c r="U38">
        <f t="shared" si="5"/>
        <v>7</v>
      </c>
      <c r="V38">
        <f t="shared" si="5"/>
        <v>3</v>
      </c>
      <c r="W38">
        <f t="shared" si="5"/>
        <v>2</v>
      </c>
      <c r="X38">
        <f t="shared" si="6"/>
        <v>0</v>
      </c>
      <c r="Y38">
        <f t="shared" si="6"/>
        <v>0</v>
      </c>
      <c r="Z38">
        <f t="shared" si="6"/>
        <v>0</v>
      </c>
    </row>
    <row r="39" spans="1:26">
      <c r="A39" s="111">
        <v>131</v>
      </c>
      <c r="B39" s="112">
        <v>8</v>
      </c>
      <c r="C39" s="113">
        <v>1</v>
      </c>
      <c r="D39" s="113">
        <v>1</v>
      </c>
      <c r="E39" s="112">
        <f t="shared" si="0"/>
        <v>8</v>
      </c>
      <c r="F39" s="112" t="str">
        <f t="shared" si="1"/>
        <v>811</v>
      </c>
      <c r="G39" s="114" t="s">
        <v>53</v>
      </c>
      <c r="H39" s="111">
        <f>COUNTIFS('[9]2.2 PFMEA'!AG$14:AG$1000,B39,'[9]2.2 PFMEA'!AH$14:AH$1000,C39,'[9]2.2 PFMEA'!AI$14:AI$1000,D39)</f>
        <v>0</v>
      </c>
      <c r="T39" s="112">
        <v>72</v>
      </c>
      <c r="U39">
        <f t="shared" si="5"/>
        <v>18</v>
      </c>
      <c r="V39">
        <f t="shared" si="5"/>
        <v>3</v>
      </c>
      <c r="W39">
        <f t="shared" si="5"/>
        <v>3</v>
      </c>
      <c r="X39">
        <f t="shared" si="6"/>
        <v>0</v>
      </c>
      <c r="Y39">
        <f t="shared" si="6"/>
        <v>0</v>
      </c>
      <c r="Z39">
        <f t="shared" si="6"/>
        <v>0</v>
      </c>
    </row>
    <row r="40" spans="1:26">
      <c r="A40" s="111">
        <v>41</v>
      </c>
      <c r="B40" s="112">
        <v>1</v>
      </c>
      <c r="C40" s="113">
        <v>1</v>
      </c>
      <c r="D40" s="113">
        <v>9</v>
      </c>
      <c r="E40" s="112">
        <f t="shared" si="0"/>
        <v>9</v>
      </c>
      <c r="F40" s="112" t="str">
        <f t="shared" si="1"/>
        <v>119</v>
      </c>
      <c r="G40" s="114" t="s">
        <v>53</v>
      </c>
      <c r="H40" s="111">
        <f>COUNTIFS('[9]2.2 PFMEA'!AG$14:AG$1000,B40,'[9]2.2 PFMEA'!AH$14:AH$1000,C40,'[9]2.2 PFMEA'!AI$14:AI$1000,D40)</f>
        <v>0</v>
      </c>
      <c r="T40" s="112">
        <v>75</v>
      </c>
      <c r="U40">
        <f t="shared" si="5"/>
        <v>3</v>
      </c>
      <c r="V40">
        <f t="shared" si="5"/>
        <v>0</v>
      </c>
      <c r="W40">
        <f t="shared" si="5"/>
        <v>0</v>
      </c>
      <c r="X40">
        <f t="shared" si="6"/>
        <v>0</v>
      </c>
      <c r="Y40">
        <f t="shared" si="6"/>
        <v>0</v>
      </c>
      <c r="Z40">
        <f t="shared" si="6"/>
        <v>0</v>
      </c>
    </row>
    <row r="41" spans="1:26">
      <c r="A41" s="111">
        <v>22</v>
      </c>
      <c r="B41" s="112">
        <v>1</v>
      </c>
      <c r="C41" s="113">
        <v>3</v>
      </c>
      <c r="D41" s="113">
        <v>3</v>
      </c>
      <c r="E41" s="112">
        <f t="shared" si="0"/>
        <v>9</v>
      </c>
      <c r="F41" s="112" t="str">
        <f t="shared" si="1"/>
        <v>133</v>
      </c>
      <c r="G41" s="114" t="s">
        <v>53</v>
      </c>
      <c r="H41" s="111">
        <f>COUNTIFS('[9]2.2 PFMEA'!AG$14:AG$1000,B41,'[9]2.2 PFMEA'!AH$14:AH$1000,C41,'[9]2.2 PFMEA'!AI$14:AI$1000,D41)</f>
        <v>0</v>
      </c>
      <c r="T41" s="112">
        <v>80</v>
      </c>
      <c r="U41">
        <f t="shared" si="5"/>
        <v>13</v>
      </c>
      <c r="V41">
        <f t="shared" si="5"/>
        <v>5</v>
      </c>
      <c r="W41">
        <f t="shared" si="5"/>
        <v>3</v>
      </c>
      <c r="X41">
        <f t="shared" si="6"/>
        <v>0</v>
      </c>
      <c r="Y41">
        <f t="shared" si="6"/>
        <v>0</v>
      </c>
      <c r="Z41">
        <f t="shared" si="6"/>
        <v>0</v>
      </c>
    </row>
    <row r="42" spans="1:26">
      <c r="A42" s="111">
        <v>15</v>
      </c>
      <c r="B42" s="112">
        <v>1</v>
      </c>
      <c r="C42" s="113">
        <v>9</v>
      </c>
      <c r="D42" s="113">
        <v>1</v>
      </c>
      <c r="E42" s="112">
        <f t="shared" si="0"/>
        <v>9</v>
      </c>
      <c r="F42" s="112" t="str">
        <f t="shared" si="1"/>
        <v>191</v>
      </c>
      <c r="G42" s="114" t="s">
        <v>53</v>
      </c>
      <c r="H42" s="111">
        <f>COUNTIFS('[9]2.2 PFMEA'!AG$14:AG$1000,B42,'[9]2.2 PFMEA'!AH$14:AH$1000,C42,'[9]2.2 PFMEA'!AI$14:AI$1000,D42)</f>
        <v>0</v>
      </c>
      <c r="T42" s="112">
        <v>81</v>
      </c>
      <c r="U42">
        <f t="shared" ref="U42:W61" si="7">COUNTIFS($E:$E,$T42,$G:$G,U$1)</f>
        <v>5</v>
      </c>
      <c r="V42">
        <f t="shared" si="7"/>
        <v>0</v>
      </c>
      <c r="W42">
        <f t="shared" si="7"/>
        <v>1</v>
      </c>
      <c r="X42">
        <f t="shared" si="6"/>
        <v>0</v>
      </c>
      <c r="Y42">
        <f t="shared" si="6"/>
        <v>0</v>
      </c>
      <c r="Z42">
        <f t="shared" si="6"/>
        <v>0</v>
      </c>
    </row>
    <row r="43" spans="1:26">
      <c r="A43" s="111">
        <v>61</v>
      </c>
      <c r="B43" s="112">
        <v>3</v>
      </c>
      <c r="C43" s="113">
        <v>1</v>
      </c>
      <c r="D43" s="113">
        <v>3</v>
      </c>
      <c r="E43" s="112">
        <f t="shared" si="0"/>
        <v>9</v>
      </c>
      <c r="F43" s="112" t="str">
        <f t="shared" si="1"/>
        <v>313</v>
      </c>
      <c r="G43" s="114" t="s">
        <v>53</v>
      </c>
      <c r="H43" s="111">
        <f>COUNTIFS('[9]2.2 PFMEA'!AG$14:AG$1000,B43,'[9]2.2 PFMEA'!AH$14:AH$1000,C43,'[9]2.2 PFMEA'!AI$14:AI$1000,D43)</f>
        <v>0</v>
      </c>
      <c r="T43" s="112">
        <v>84</v>
      </c>
      <c r="U43">
        <f t="shared" si="7"/>
        <v>7</v>
      </c>
      <c r="V43">
        <f t="shared" si="7"/>
        <v>4</v>
      </c>
      <c r="W43">
        <f t="shared" si="7"/>
        <v>1</v>
      </c>
      <c r="X43">
        <f t="shared" si="6"/>
        <v>0</v>
      </c>
      <c r="Y43">
        <f t="shared" si="6"/>
        <v>0</v>
      </c>
      <c r="Z43">
        <f t="shared" si="6"/>
        <v>0</v>
      </c>
    </row>
    <row r="44" spans="1:26">
      <c r="A44" s="111">
        <v>52</v>
      </c>
      <c r="B44" s="112">
        <v>3</v>
      </c>
      <c r="C44" s="113">
        <v>3</v>
      </c>
      <c r="D44" s="113">
        <v>1</v>
      </c>
      <c r="E44" s="112">
        <f t="shared" si="0"/>
        <v>9</v>
      </c>
      <c r="F44" s="112" t="str">
        <f t="shared" si="1"/>
        <v>331</v>
      </c>
      <c r="G44" s="114" t="s">
        <v>53</v>
      </c>
      <c r="H44" s="111">
        <f>COUNTIFS('[9]2.2 PFMEA'!AG$14:AG$1000,B44,'[9]2.2 PFMEA'!AH$14:AH$1000,C44,'[9]2.2 PFMEA'!AI$14:AI$1000,D44)</f>
        <v>0</v>
      </c>
      <c r="T44" s="112">
        <v>90</v>
      </c>
      <c r="U44">
        <f t="shared" si="7"/>
        <v>14</v>
      </c>
      <c r="V44">
        <f t="shared" si="7"/>
        <v>4</v>
      </c>
      <c r="W44">
        <f t="shared" si="7"/>
        <v>3</v>
      </c>
      <c r="X44">
        <f t="shared" si="6"/>
        <v>0</v>
      </c>
      <c r="Y44">
        <f t="shared" si="6"/>
        <v>0</v>
      </c>
      <c r="Z44">
        <f t="shared" si="6"/>
        <v>0</v>
      </c>
    </row>
    <row r="45" spans="1:26">
      <c r="A45" s="111">
        <v>171</v>
      </c>
      <c r="B45" s="112">
        <v>9</v>
      </c>
      <c r="C45" s="113">
        <v>1</v>
      </c>
      <c r="D45" s="113">
        <v>1</v>
      </c>
      <c r="E45" s="112">
        <f t="shared" si="0"/>
        <v>9</v>
      </c>
      <c r="F45" s="112" t="str">
        <f t="shared" si="1"/>
        <v>911</v>
      </c>
      <c r="G45" s="114" t="s">
        <v>53</v>
      </c>
      <c r="H45" s="111">
        <f>COUNTIFS('[9]2.2 PFMEA'!AG$14:AG$1000,B45,'[9]2.2 PFMEA'!AH$14:AH$1000,C45,'[9]2.2 PFMEA'!AI$14:AI$1000,D45)</f>
        <v>0</v>
      </c>
      <c r="T45" s="112">
        <v>96</v>
      </c>
      <c r="U45">
        <f t="shared" si="7"/>
        <v>8</v>
      </c>
      <c r="V45">
        <f t="shared" si="7"/>
        <v>6</v>
      </c>
      <c r="W45">
        <f t="shared" si="7"/>
        <v>1</v>
      </c>
      <c r="X45">
        <f t="shared" si="6"/>
        <v>0</v>
      </c>
      <c r="Y45">
        <f t="shared" si="6"/>
        <v>0</v>
      </c>
      <c r="Z45">
        <f t="shared" si="6"/>
        <v>0</v>
      </c>
    </row>
    <row r="46" spans="1:26">
      <c r="A46" s="111">
        <v>32</v>
      </c>
      <c r="B46" s="112">
        <v>1</v>
      </c>
      <c r="C46" s="113">
        <v>2</v>
      </c>
      <c r="D46" s="113">
        <v>5</v>
      </c>
      <c r="E46" s="112">
        <f t="shared" si="0"/>
        <v>10</v>
      </c>
      <c r="F46" s="112" t="str">
        <f t="shared" si="1"/>
        <v>125</v>
      </c>
      <c r="G46" s="114" t="s">
        <v>53</v>
      </c>
      <c r="H46" s="111">
        <f>COUNTIFS('[9]2.2 PFMEA'!AG$14:AG$1000,B46,'[9]2.2 PFMEA'!AH$14:AH$1000,C46,'[9]2.2 PFMEA'!AI$14:AI$1000,D46)</f>
        <v>0</v>
      </c>
      <c r="T46" s="112">
        <v>98</v>
      </c>
      <c r="U46">
        <f t="shared" si="7"/>
        <v>1</v>
      </c>
      <c r="V46">
        <f t="shared" si="7"/>
        <v>1</v>
      </c>
      <c r="W46">
        <f t="shared" si="7"/>
        <v>1</v>
      </c>
      <c r="X46">
        <f t="shared" si="6"/>
        <v>0</v>
      </c>
      <c r="Y46">
        <f t="shared" si="6"/>
        <v>0</v>
      </c>
      <c r="Z46">
        <f t="shared" si="6"/>
        <v>0</v>
      </c>
    </row>
    <row r="47" spans="1:26">
      <c r="A47" s="111">
        <v>23</v>
      </c>
      <c r="B47" s="112">
        <v>1</v>
      </c>
      <c r="C47" s="113">
        <v>5</v>
      </c>
      <c r="D47" s="113">
        <v>2</v>
      </c>
      <c r="E47" s="112">
        <f t="shared" si="0"/>
        <v>10</v>
      </c>
      <c r="F47" s="112" t="str">
        <f t="shared" si="1"/>
        <v>152</v>
      </c>
      <c r="G47" s="114" t="s">
        <v>53</v>
      </c>
      <c r="H47" s="111">
        <f>COUNTIFS('[9]2.2 PFMEA'!AG$14:AG$1000,B47,'[9]2.2 PFMEA'!AH$14:AH$1000,C47,'[9]2.2 PFMEA'!AI$14:AI$1000,D47)</f>
        <v>0</v>
      </c>
      <c r="T47" s="112">
        <v>100</v>
      </c>
      <c r="U47">
        <f t="shared" si="7"/>
        <v>7</v>
      </c>
      <c r="V47">
        <f t="shared" si="7"/>
        <v>3</v>
      </c>
      <c r="W47">
        <f t="shared" si="7"/>
        <v>2</v>
      </c>
      <c r="X47">
        <f t="shared" si="6"/>
        <v>0</v>
      </c>
      <c r="Y47">
        <f t="shared" si="6"/>
        <v>0</v>
      </c>
      <c r="Z47">
        <f t="shared" si="6"/>
        <v>0</v>
      </c>
    </row>
    <row r="48" spans="1:26">
      <c r="A48" s="111">
        <v>71</v>
      </c>
      <c r="B48" s="112">
        <v>2</v>
      </c>
      <c r="C48" s="113">
        <v>1</v>
      </c>
      <c r="D48" s="113">
        <v>5</v>
      </c>
      <c r="E48" s="112">
        <f t="shared" si="0"/>
        <v>10</v>
      </c>
      <c r="F48" s="112" t="str">
        <f t="shared" si="1"/>
        <v>215</v>
      </c>
      <c r="G48" s="114" t="s">
        <v>53</v>
      </c>
      <c r="H48" s="111">
        <f>COUNTIFS('[9]2.2 PFMEA'!AG$14:AG$1000,B48,'[9]2.2 PFMEA'!AH$14:AH$1000,C48,'[9]2.2 PFMEA'!AI$14:AI$1000,D48)</f>
        <v>0</v>
      </c>
      <c r="T48" s="112">
        <v>105</v>
      </c>
      <c r="U48">
        <f t="shared" si="7"/>
        <v>3</v>
      </c>
      <c r="V48">
        <f t="shared" si="7"/>
        <v>3</v>
      </c>
      <c r="W48">
        <f t="shared" si="7"/>
        <v>0</v>
      </c>
      <c r="X48">
        <f t="shared" si="6"/>
        <v>0</v>
      </c>
      <c r="Y48">
        <f t="shared" si="6"/>
        <v>0</v>
      </c>
      <c r="Z48">
        <f t="shared" si="6"/>
        <v>0</v>
      </c>
    </row>
    <row r="49" spans="1:26">
      <c r="A49" s="111">
        <v>53</v>
      </c>
      <c r="B49" s="112">
        <v>2</v>
      </c>
      <c r="C49" s="113">
        <v>5</v>
      </c>
      <c r="D49" s="113">
        <v>1</v>
      </c>
      <c r="E49" s="112">
        <f t="shared" si="0"/>
        <v>10</v>
      </c>
      <c r="F49" s="112" t="str">
        <f t="shared" si="1"/>
        <v>251</v>
      </c>
      <c r="G49" s="114" t="s">
        <v>53</v>
      </c>
      <c r="H49" s="111">
        <f>COUNTIFS('[9]2.2 PFMEA'!AG$14:AG$1000,B49,'[9]2.2 PFMEA'!AH$14:AH$1000,C49,'[9]2.2 PFMEA'!AI$14:AI$1000,D49)</f>
        <v>0</v>
      </c>
      <c r="T49" s="112">
        <v>108</v>
      </c>
      <c r="U49">
        <f t="shared" si="7"/>
        <v>8</v>
      </c>
      <c r="V49">
        <f t="shared" si="7"/>
        <v>5</v>
      </c>
      <c r="W49">
        <f t="shared" si="7"/>
        <v>2</v>
      </c>
      <c r="X49">
        <f t="shared" si="6"/>
        <v>0</v>
      </c>
      <c r="Y49">
        <f t="shared" si="6"/>
        <v>0</v>
      </c>
      <c r="Z49">
        <f t="shared" si="6"/>
        <v>0</v>
      </c>
    </row>
    <row r="50" spans="1:26" ht="16.5" thickBot="1">
      <c r="A50" s="111">
        <v>101</v>
      </c>
      <c r="B50" s="112">
        <v>5</v>
      </c>
      <c r="C50" s="113">
        <v>1</v>
      </c>
      <c r="D50" s="113">
        <v>2</v>
      </c>
      <c r="E50" s="112">
        <f t="shared" si="0"/>
        <v>10</v>
      </c>
      <c r="F50" s="112" t="str">
        <f t="shared" si="1"/>
        <v>512</v>
      </c>
      <c r="G50" s="114" t="s">
        <v>53</v>
      </c>
      <c r="H50" s="111">
        <f>COUNTIFS('[9]2.2 PFMEA'!AG$14:AG$1000,B50,'[9]2.2 PFMEA'!AH$14:AH$1000,C50,'[9]2.2 PFMEA'!AI$14:AI$1000,D50)</f>
        <v>0</v>
      </c>
      <c r="J50" s="175" t="s">
        <v>56</v>
      </c>
      <c r="K50" s="175"/>
      <c r="L50" s="175"/>
      <c r="M50" s="175"/>
      <c r="N50" s="175"/>
      <c r="O50" s="175"/>
      <c r="P50" s="175"/>
      <c r="Q50" s="175"/>
      <c r="R50" s="175"/>
      <c r="T50" s="112">
        <v>112</v>
      </c>
      <c r="U50">
        <f t="shared" si="7"/>
        <v>1</v>
      </c>
      <c r="V50">
        <f t="shared" si="7"/>
        <v>6</v>
      </c>
      <c r="W50">
        <f t="shared" si="7"/>
        <v>2</v>
      </c>
      <c r="X50">
        <f t="shared" si="6"/>
        <v>0</v>
      </c>
      <c r="Y50">
        <f t="shared" si="6"/>
        <v>0</v>
      </c>
      <c r="Z50">
        <f t="shared" si="6"/>
        <v>0</v>
      </c>
    </row>
    <row r="51" spans="1:26">
      <c r="A51" s="111">
        <v>92</v>
      </c>
      <c r="B51" s="112">
        <v>5</v>
      </c>
      <c r="C51" s="113">
        <v>2</v>
      </c>
      <c r="D51" s="113">
        <v>1</v>
      </c>
      <c r="E51" s="112">
        <f t="shared" si="0"/>
        <v>10</v>
      </c>
      <c r="F51" s="112" t="str">
        <f t="shared" si="1"/>
        <v>521</v>
      </c>
      <c r="G51" s="114" t="s">
        <v>53</v>
      </c>
      <c r="H51" s="111">
        <f>COUNTIFS('[9]2.2 PFMEA'!AG$14:AG$1000,B51,'[9]2.2 PFMEA'!AH$14:AH$1000,C51,'[9]2.2 PFMEA'!AI$14:AI$1000,D51)</f>
        <v>0</v>
      </c>
      <c r="I51" s="115">
        <v>1</v>
      </c>
      <c r="J51" s="176" t="s">
        <v>23</v>
      </c>
      <c r="K51" s="185">
        <v>1</v>
      </c>
      <c r="L51" s="116">
        <f t="shared" ref="L51:P66" si="8">SUMIF($A:$A,$I51&amp;L$73,$H:$H)</f>
        <v>0</v>
      </c>
      <c r="M51" s="117">
        <f t="shared" si="8"/>
        <v>0</v>
      </c>
      <c r="N51" s="117">
        <f t="shared" si="8"/>
        <v>0</v>
      </c>
      <c r="O51" s="117">
        <f t="shared" si="8"/>
        <v>0</v>
      </c>
      <c r="P51" s="118">
        <f t="shared" si="8"/>
        <v>0</v>
      </c>
      <c r="Q51" s="119">
        <v>1</v>
      </c>
      <c r="R51" s="182" t="s">
        <v>28</v>
      </c>
      <c r="T51" s="112">
        <v>120</v>
      </c>
      <c r="U51">
        <f t="shared" si="7"/>
        <v>12</v>
      </c>
      <c r="V51">
        <f t="shared" si="7"/>
        <v>10</v>
      </c>
      <c r="W51">
        <f t="shared" si="7"/>
        <v>2</v>
      </c>
      <c r="X51">
        <f t="shared" si="6"/>
        <v>0</v>
      </c>
      <c r="Y51">
        <f t="shared" si="6"/>
        <v>0</v>
      </c>
      <c r="Z51">
        <f t="shared" si="6"/>
        <v>0</v>
      </c>
    </row>
    <row r="52" spans="1:26">
      <c r="A52" s="111">
        <v>171</v>
      </c>
      <c r="B52" s="112">
        <v>10</v>
      </c>
      <c r="C52" s="113">
        <v>1</v>
      </c>
      <c r="D52" s="113">
        <v>1</v>
      </c>
      <c r="E52" s="112">
        <f t="shared" si="0"/>
        <v>10</v>
      </c>
      <c r="F52" s="112" t="str">
        <f t="shared" si="1"/>
        <v>1011</v>
      </c>
      <c r="G52" s="114" t="s">
        <v>53</v>
      </c>
      <c r="H52" s="111">
        <f>COUNTIFS('[9]2.2 PFMEA'!AG$14:AG$1000,B52,'[9]2.2 PFMEA'!AH$14:AH$1000,C52,'[9]2.2 PFMEA'!AI$14:AI$1000,D52)</f>
        <v>0</v>
      </c>
      <c r="I52" s="115">
        <f>I51+1</f>
        <v>2</v>
      </c>
      <c r="J52" s="177"/>
      <c r="K52" s="186"/>
      <c r="L52" s="120">
        <f t="shared" si="8"/>
        <v>0</v>
      </c>
      <c r="M52" s="121">
        <f t="shared" si="8"/>
        <v>0</v>
      </c>
      <c r="N52" s="121">
        <f t="shared" si="8"/>
        <v>0</v>
      </c>
      <c r="O52" s="121">
        <f t="shared" si="8"/>
        <v>0</v>
      </c>
      <c r="P52" s="122">
        <f t="shared" si="8"/>
        <v>0</v>
      </c>
      <c r="Q52" s="123" t="s">
        <v>57</v>
      </c>
      <c r="R52" s="183"/>
      <c r="T52" s="112">
        <v>125</v>
      </c>
      <c r="U52">
        <f t="shared" si="7"/>
        <v>1</v>
      </c>
      <c r="V52">
        <f t="shared" si="7"/>
        <v>0</v>
      </c>
      <c r="W52">
        <f t="shared" si="7"/>
        <v>0</v>
      </c>
      <c r="X52">
        <f t="shared" si="6"/>
        <v>0</v>
      </c>
      <c r="Y52">
        <f t="shared" si="6"/>
        <v>0</v>
      </c>
      <c r="Z52">
        <f t="shared" si="6"/>
        <v>0</v>
      </c>
    </row>
    <row r="53" spans="1:26">
      <c r="A53" s="111">
        <v>15</v>
      </c>
      <c r="B53" s="112">
        <v>1</v>
      </c>
      <c r="C53" s="113">
        <v>10</v>
      </c>
      <c r="D53" s="113">
        <v>1</v>
      </c>
      <c r="E53" s="112">
        <f t="shared" si="0"/>
        <v>10</v>
      </c>
      <c r="F53" s="112" t="str">
        <f t="shared" si="1"/>
        <v>1101</v>
      </c>
      <c r="G53" s="114" t="s">
        <v>53</v>
      </c>
      <c r="H53" s="111">
        <f>COUNTIFS('[9]2.2 PFMEA'!AG$14:AG$1000,B53,'[9]2.2 PFMEA'!AH$14:AH$1000,C53,'[9]2.2 PFMEA'!AI$14:AI$1000,D53)</f>
        <v>0</v>
      </c>
      <c r="I53" s="115">
        <f t="shared" ref="I53:I70" si="9">I52+1</f>
        <v>3</v>
      </c>
      <c r="J53" s="177"/>
      <c r="K53" s="186"/>
      <c r="L53" s="120">
        <f t="shared" si="8"/>
        <v>0</v>
      </c>
      <c r="M53" s="121">
        <f t="shared" si="8"/>
        <v>0</v>
      </c>
      <c r="N53" s="121">
        <f t="shared" si="8"/>
        <v>0</v>
      </c>
      <c r="O53" s="121">
        <f t="shared" si="8"/>
        <v>0</v>
      </c>
      <c r="P53" s="122">
        <f t="shared" si="8"/>
        <v>0</v>
      </c>
      <c r="Q53" s="123" t="s">
        <v>58</v>
      </c>
      <c r="R53" s="183"/>
      <c r="T53" s="112">
        <v>126</v>
      </c>
      <c r="U53">
        <f t="shared" si="7"/>
        <v>4</v>
      </c>
      <c r="V53">
        <f t="shared" si="7"/>
        <v>4</v>
      </c>
      <c r="W53">
        <f t="shared" si="7"/>
        <v>4</v>
      </c>
      <c r="X53">
        <f t="shared" si="6"/>
        <v>0</v>
      </c>
      <c r="Y53">
        <f t="shared" si="6"/>
        <v>0</v>
      </c>
      <c r="Z53">
        <f t="shared" si="6"/>
        <v>0</v>
      </c>
    </row>
    <row r="54" spans="1:26" ht="14.45" customHeight="1" thickBot="1">
      <c r="A54" s="111">
        <v>41</v>
      </c>
      <c r="B54" s="112">
        <v>1</v>
      </c>
      <c r="C54" s="113">
        <v>1</v>
      </c>
      <c r="D54" s="113">
        <v>10</v>
      </c>
      <c r="E54" s="112">
        <f t="shared" si="0"/>
        <v>10</v>
      </c>
      <c r="F54" s="112" t="str">
        <f t="shared" si="1"/>
        <v>1110</v>
      </c>
      <c r="G54" s="114" t="s">
        <v>53</v>
      </c>
      <c r="H54" s="111">
        <f>COUNTIFS('[9]2.2 PFMEA'!AG$14:AG$1000,B54,'[9]2.2 PFMEA'!AH$14:AH$1000,C54,'[9]2.2 PFMEA'!AI$14:AI$1000,D54)</f>
        <v>0</v>
      </c>
      <c r="I54" s="115">
        <f t="shared" si="9"/>
        <v>4</v>
      </c>
      <c r="J54" s="177"/>
      <c r="K54" s="187"/>
      <c r="L54" s="124">
        <f t="shared" si="8"/>
        <v>0</v>
      </c>
      <c r="M54" s="125">
        <f t="shared" si="8"/>
        <v>0</v>
      </c>
      <c r="N54" s="125">
        <f t="shared" si="8"/>
        <v>0</v>
      </c>
      <c r="O54" s="125">
        <f t="shared" si="8"/>
        <v>0</v>
      </c>
      <c r="P54" s="126">
        <f t="shared" si="8"/>
        <v>0</v>
      </c>
      <c r="Q54" s="127" t="s">
        <v>59</v>
      </c>
      <c r="R54" s="183"/>
      <c r="T54" s="112">
        <v>128</v>
      </c>
      <c r="U54">
        <f t="shared" si="7"/>
        <v>0</v>
      </c>
      <c r="V54">
        <f t="shared" si="7"/>
        <v>5</v>
      </c>
      <c r="W54">
        <f t="shared" si="7"/>
        <v>1</v>
      </c>
      <c r="X54">
        <f t="shared" si="6"/>
        <v>0</v>
      </c>
      <c r="Y54">
        <f t="shared" si="6"/>
        <v>0</v>
      </c>
      <c r="Z54">
        <f t="shared" si="6"/>
        <v>0</v>
      </c>
    </row>
    <row r="55" spans="1:26">
      <c r="A55" s="111">
        <v>32</v>
      </c>
      <c r="B55" s="112">
        <v>1</v>
      </c>
      <c r="C55" s="113">
        <v>2</v>
      </c>
      <c r="D55" s="113">
        <v>6</v>
      </c>
      <c r="E55" s="112">
        <f t="shared" si="0"/>
        <v>12</v>
      </c>
      <c r="F55" s="112" t="str">
        <f t="shared" si="1"/>
        <v>126</v>
      </c>
      <c r="G55" s="114" t="s">
        <v>53</v>
      </c>
      <c r="H55" s="111">
        <f>COUNTIFS('[9]2.2 PFMEA'!AG$14:AG$1000,B55,'[9]2.2 PFMEA'!AH$14:AH$1000,C55,'[9]2.2 PFMEA'!AI$14:AI$1000,D55)</f>
        <v>0</v>
      </c>
      <c r="I55" s="115">
        <f t="shared" si="9"/>
        <v>5</v>
      </c>
      <c r="J55" s="177"/>
      <c r="K55" s="185" t="s">
        <v>60</v>
      </c>
      <c r="L55" s="116">
        <f t="shared" si="8"/>
        <v>0</v>
      </c>
      <c r="M55" s="117">
        <f t="shared" si="8"/>
        <v>0</v>
      </c>
      <c r="N55" s="117">
        <f t="shared" si="8"/>
        <v>0</v>
      </c>
      <c r="O55" s="117">
        <f t="shared" si="8"/>
        <v>0</v>
      </c>
      <c r="P55" s="118">
        <f t="shared" si="8"/>
        <v>0</v>
      </c>
      <c r="Q55" s="119">
        <v>1</v>
      </c>
      <c r="R55" s="183"/>
      <c r="T55" s="112">
        <v>135</v>
      </c>
      <c r="U55">
        <f t="shared" si="7"/>
        <v>2</v>
      </c>
      <c r="V55">
        <f t="shared" si="7"/>
        <v>3</v>
      </c>
      <c r="W55">
        <f t="shared" si="7"/>
        <v>1</v>
      </c>
      <c r="X55">
        <f t="shared" si="6"/>
        <v>0</v>
      </c>
      <c r="Y55">
        <f t="shared" si="6"/>
        <v>0</v>
      </c>
      <c r="Z55">
        <f t="shared" si="6"/>
        <v>0</v>
      </c>
    </row>
    <row r="56" spans="1:26">
      <c r="A56" s="111">
        <v>22</v>
      </c>
      <c r="B56" s="112">
        <v>1</v>
      </c>
      <c r="C56" s="113">
        <v>3</v>
      </c>
      <c r="D56" s="113">
        <v>4</v>
      </c>
      <c r="E56" s="112">
        <f t="shared" si="0"/>
        <v>12</v>
      </c>
      <c r="F56" s="112" t="str">
        <f t="shared" si="1"/>
        <v>134</v>
      </c>
      <c r="G56" s="114" t="s">
        <v>53</v>
      </c>
      <c r="H56" s="111">
        <f>COUNTIFS('[9]2.2 PFMEA'!AG$14:AG$1000,B56,'[9]2.2 PFMEA'!AH$14:AH$1000,C56,'[9]2.2 PFMEA'!AI$14:AI$1000,D56)</f>
        <v>0</v>
      </c>
      <c r="I56" s="115">
        <f t="shared" si="9"/>
        <v>6</v>
      </c>
      <c r="J56" s="177"/>
      <c r="K56" s="186"/>
      <c r="L56" s="120">
        <f t="shared" si="8"/>
        <v>0</v>
      </c>
      <c r="M56" s="121">
        <f t="shared" si="8"/>
        <v>0</v>
      </c>
      <c r="N56" s="121">
        <f t="shared" si="8"/>
        <v>0</v>
      </c>
      <c r="O56" s="121">
        <f t="shared" si="8"/>
        <v>0</v>
      </c>
      <c r="P56" s="122">
        <f t="shared" si="8"/>
        <v>0</v>
      </c>
      <c r="Q56" s="123" t="s">
        <v>57</v>
      </c>
      <c r="R56" s="183"/>
      <c r="T56" s="112">
        <v>140</v>
      </c>
      <c r="U56">
        <f t="shared" si="7"/>
        <v>1</v>
      </c>
      <c r="V56">
        <f t="shared" si="7"/>
        <v>8</v>
      </c>
      <c r="W56">
        <f t="shared" si="7"/>
        <v>3</v>
      </c>
      <c r="X56">
        <f t="shared" si="6"/>
        <v>0</v>
      </c>
      <c r="Y56">
        <f t="shared" si="6"/>
        <v>0</v>
      </c>
      <c r="Z56">
        <f t="shared" si="6"/>
        <v>0</v>
      </c>
    </row>
    <row r="57" spans="1:26">
      <c r="A57" s="111">
        <v>23</v>
      </c>
      <c r="B57" s="112">
        <v>1</v>
      </c>
      <c r="C57" s="113">
        <v>4</v>
      </c>
      <c r="D57" s="113">
        <v>3</v>
      </c>
      <c r="E57" s="112">
        <f t="shared" si="0"/>
        <v>12</v>
      </c>
      <c r="F57" s="112" t="str">
        <f t="shared" si="1"/>
        <v>143</v>
      </c>
      <c r="G57" s="114" t="s">
        <v>53</v>
      </c>
      <c r="H57" s="111">
        <f>COUNTIFS('[9]2.2 PFMEA'!AG$14:AG$1000,B57,'[9]2.2 PFMEA'!AH$14:AH$1000,C57,'[9]2.2 PFMEA'!AI$14:AI$1000,D57)</f>
        <v>0</v>
      </c>
      <c r="I57" s="115">
        <f t="shared" si="9"/>
        <v>7</v>
      </c>
      <c r="J57" s="177"/>
      <c r="K57" s="186"/>
      <c r="L57" s="120">
        <f t="shared" si="8"/>
        <v>0</v>
      </c>
      <c r="M57" s="121">
        <f t="shared" si="8"/>
        <v>0</v>
      </c>
      <c r="N57" s="121">
        <f t="shared" si="8"/>
        <v>0</v>
      </c>
      <c r="O57" s="121">
        <f t="shared" si="8"/>
        <v>0</v>
      </c>
      <c r="P57" s="122">
        <f t="shared" si="8"/>
        <v>0</v>
      </c>
      <c r="Q57" s="123" t="s">
        <v>58</v>
      </c>
      <c r="R57" s="183"/>
      <c r="T57" s="112">
        <v>144</v>
      </c>
      <c r="U57">
        <f t="shared" si="7"/>
        <v>3</v>
      </c>
      <c r="V57">
        <f t="shared" si="7"/>
        <v>10</v>
      </c>
      <c r="W57">
        <f t="shared" si="7"/>
        <v>5</v>
      </c>
      <c r="X57">
        <f t="shared" si="6"/>
        <v>0</v>
      </c>
      <c r="Y57">
        <f t="shared" si="6"/>
        <v>0</v>
      </c>
      <c r="Z57">
        <f t="shared" si="6"/>
        <v>0</v>
      </c>
    </row>
    <row r="58" spans="1:26" ht="15.75" thickBot="1">
      <c r="A58" s="111">
        <v>24</v>
      </c>
      <c r="B58" s="112">
        <v>1</v>
      </c>
      <c r="C58" s="113">
        <v>6</v>
      </c>
      <c r="D58" s="113">
        <v>2</v>
      </c>
      <c r="E58" s="112">
        <f t="shared" si="0"/>
        <v>12</v>
      </c>
      <c r="F58" s="112" t="str">
        <f t="shared" si="1"/>
        <v>162</v>
      </c>
      <c r="G58" s="114" t="s">
        <v>53</v>
      </c>
      <c r="H58" s="111">
        <f>COUNTIFS('[9]2.2 PFMEA'!AG$14:AG$1000,B58,'[9]2.2 PFMEA'!AH$14:AH$1000,C58,'[9]2.2 PFMEA'!AI$14:AI$1000,D58)</f>
        <v>0</v>
      </c>
      <c r="I58" s="115">
        <f t="shared" si="9"/>
        <v>8</v>
      </c>
      <c r="J58" s="177"/>
      <c r="K58" s="187"/>
      <c r="L58" s="124">
        <f t="shared" si="8"/>
        <v>0</v>
      </c>
      <c r="M58" s="125">
        <f t="shared" si="8"/>
        <v>0</v>
      </c>
      <c r="N58" s="125">
        <f t="shared" si="8"/>
        <v>0</v>
      </c>
      <c r="O58" s="125">
        <f t="shared" si="8"/>
        <v>0</v>
      </c>
      <c r="P58" s="126">
        <f t="shared" si="8"/>
        <v>0</v>
      </c>
      <c r="Q58" s="127" t="s">
        <v>59</v>
      </c>
      <c r="R58" s="183"/>
      <c r="T58" s="112">
        <v>147</v>
      </c>
      <c r="U58">
        <f t="shared" si="7"/>
        <v>1</v>
      </c>
      <c r="V58">
        <f t="shared" si="7"/>
        <v>1</v>
      </c>
      <c r="W58">
        <f t="shared" si="7"/>
        <v>1</v>
      </c>
      <c r="X58">
        <f t="shared" si="6"/>
        <v>0</v>
      </c>
      <c r="Y58">
        <f t="shared" si="6"/>
        <v>0</v>
      </c>
      <c r="Z58">
        <f t="shared" si="6"/>
        <v>0</v>
      </c>
    </row>
    <row r="59" spans="1:26">
      <c r="A59" s="111">
        <v>71</v>
      </c>
      <c r="B59" s="112">
        <v>2</v>
      </c>
      <c r="C59" s="113">
        <v>1</v>
      </c>
      <c r="D59" s="113">
        <v>6</v>
      </c>
      <c r="E59" s="112">
        <f t="shared" si="0"/>
        <v>12</v>
      </c>
      <c r="F59" s="112" t="str">
        <f t="shared" si="1"/>
        <v>216</v>
      </c>
      <c r="G59" s="114" t="s">
        <v>53</v>
      </c>
      <c r="H59" s="111">
        <f>COUNTIFS('[9]2.2 PFMEA'!AG$14:AG$1000,B59,'[9]2.2 PFMEA'!AH$14:AH$1000,C59,'[9]2.2 PFMEA'!AI$14:AI$1000,D59)</f>
        <v>0</v>
      </c>
      <c r="I59" s="115">
        <f t="shared" si="9"/>
        <v>9</v>
      </c>
      <c r="J59" s="177"/>
      <c r="K59" s="185" t="s">
        <v>61</v>
      </c>
      <c r="L59" s="116">
        <f t="shared" si="8"/>
        <v>0</v>
      </c>
      <c r="M59" s="117">
        <f t="shared" si="8"/>
        <v>0</v>
      </c>
      <c r="N59" s="117">
        <f t="shared" si="8"/>
        <v>0</v>
      </c>
      <c r="O59" s="117">
        <f t="shared" si="8"/>
        <v>0</v>
      </c>
      <c r="P59" s="118">
        <f t="shared" si="8"/>
        <v>0</v>
      </c>
      <c r="Q59" s="119">
        <v>1</v>
      </c>
      <c r="R59" s="183"/>
      <c r="T59" s="112">
        <v>150</v>
      </c>
      <c r="U59">
        <f t="shared" si="7"/>
        <v>4</v>
      </c>
      <c r="V59">
        <f t="shared" si="7"/>
        <v>4</v>
      </c>
      <c r="W59">
        <f t="shared" si="7"/>
        <v>1</v>
      </c>
      <c r="X59">
        <f t="shared" si="6"/>
        <v>0</v>
      </c>
      <c r="Y59">
        <f t="shared" si="6"/>
        <v>0</v>
      </c>
      <c r="Z59">
        <f t="shared" si="6"/>
        <v>0</v>
      </c>
    </row>
    <row r="60" spans="1:26">
      <c r="A60" s="111">
        <v>62</v>
      </c>
      <c r="B60" s="112">
        <v>2</v>
      </c>
      <c r="C60" s="113">
        <v>2</v>
      </c>
      <c r="D60" s="113">
        <v>3</v>
      </c>
      <c r="E60" s="112">
        <f t="shared" si="0"/>
        <v>12</v>
      </c>
      <c r="F60" s="112" t="str">
        <f t="shared" si="1"/>
        <v>223</v>
      </c>
      <c r="G60" s="114" t="s">
        <v>53</v>
      </c>
      <c r="H60" s="111">
        <f>COUNTIFS('[9]2.2 PFMEA'!AG$14:AG$1000,B60,'[9]2.2 PFMEA'!AH$14:AH$1000,C60,'[9]2.2 PFMEA'!AI$14:AI$1000,D60)</f>
        <v>0</v>
      </c>
      <c r="I60" s="115">
        <f t="shared" si="9"/>
        <v>10</v>
      </c>
      <c r="J60" s="177"/>
      <c r="K60" s="186"/>
      <c r="L60" s="120">
        <f t="shared" si="8"/>
        <v>0</v>
      </c>
      <c r="M60" s="121">
        <f t="shared" si="8"/>
        <v>0</v>
      </c>
      <c r="N60" s="121">
        <f t="shared" si="8"/>
        <v>0</v>
      </c>
      <c r="O60" s="121">
        <f t="shared" si="8"/>
        <v>0</v>
      </c>
      <c r="P60" s="122">
        <f t="shared" si="8"/>
        <v>0</v>
      </c>
      <c r="Q60" s="123" t="s">
        <v>57</v>
      </c>
      <c r="R60" s="183"/>
      <c r="T60" s="112">
        <v>160</v>
      </c>
      <c r="U60">
        <f t="shared" si="7"/>
        <v>0</v>
      </c>
      <c r="V60">
        <f t="shared" si="7"/>
        <v>10</v>
      </c>
      <c r="W60">
        <f t="shared" si="7"/>
        <v>5</v>
      </c>
      <c r="X60">
        <f t="shared" si="6"/>
        <v>0</v>
      </c>
      <c r="Y60">
        <f t="shared" si="6"/>
        <v>0</v>
      </c>
      <c r="Z60">
        <f t="shared" si="6"/>
        <v>0</v>
      </c>
    </row>
    <row r="61" spans="1:26">
      <c r="A61" s="111">
        <v>62</v>
      </c>
      <c r="B61" s="112">
        <v>2</v>
      </c>
      <c r="C61" s="113">
        <v>3</v>
      </c>
      <c r="D61" s="113">
        <v>2</v>
      </c>
      <c r="E61" s="112">
        <f t="shared" si="0"/>
        <v>12</v>
      </c>
      <c r="F61" s="112" t="str">
        <f t="shared" si="1"/>
        <v>232</v>
      </c>
      <c r="G61" s="114" t="s">
        <v>53</v>
      </c>
      <c r="H61" s="111">
        <f>COUNTIFS('[9]2.2 PFMEA'!AG$14:AG$1000,B61,'[9]2.2 PFMEA'!AH$14:AH$1000,C61,'[9]2.2 PFMEA'!AI$14:AI$1000,D61)</f>
        <v>0</v>
      </c>
      <c r="I61" s="115">
        <f t="shared" si="9"/>
        <v>11</v>
      </c>
      <c r="J61" s="177"/>
      <c r="K61" s="186"/>
      <c r="L61" s="120">
        <f t="shared" si="8"/>
        <v>0</v>
      </c>
      <c r="M61" s="121">
        <f t="shared" si="8"/>
        <v>0</v>
      </c>
      <c r="N61" s="121">
        <f t="shared" si="8"/>
        <v>0</v>
      </c>
      <c r="O61" s="121">
        <f t="shared" si="8"/>
        <v>0</v>
      </c>
      <c r="P61" s="122">
        <f t="shared" si="8"/>
        <v>0</v>
      </c>
      <c r="Q61" s="123" t="s">
        <v>58</v>
      </c>
      <c r="R61" s="183"/>
      <c r="T61" s="112">
        <v>162</v>
      </c>
      <c r="U61">
        <f t="shared" si="7"/>
        <v>2</v>
      </c>
      <c r="V61">
        <f t="shared" si="7"/>
        <v>4</v>
      </c>
      <c r="W61">
        <f t="shared" si="7"/>
        <v>3</v>
      </c>
      <c r="X61">
        <f t="shared" si="6"/>
        <v>0</v>
      </c>
      <c r="Y61">
        <f t="shared" si="6"/>
        <v>0</v>
      </c>
      <c r="Z61">
        <f t="shared" si="6"/>
        <v>0</v>
      </c>
    </row>
    <row r="62" spans="1:26" ht="15.75" thickBot="1">
      <c r="A62" s="111">
        <v>54</v>
      </c>
      <c r="B62" s="112">
        <v>2</v>
      </c>
      <c r="C62" s="113">
        <v>6</v>
      </c>
      <c r="D62" s="113">
        <v>1</v>
      </c>
      <c r="E62" s="112">
        <f t="shared" si="0"/>
        <v>12</v>
      </c>
      <c r="F62" s="112" t="str">
        <f t="shared" si="1"/>
        <v>261</v>
      </c>
      <c r="G62" s="114" t="s">
        <v>53</v>
      </c>
      <c r="H62" s="111">
        <f>COUNTIFS('[9]2.2 PFMEA'!AG$14:AG$1000,B62,'[9]2.2 PFMEA'!AH$14:AH$1000,C62,'[9]2.2 PFMEA'!AI$14:AI$1000,D62)</f>
        <v>0</v>
      </c>
      <c r="I62" s="115">
        <f t="shared" si="9"/>
        <v>12</v>
      </c>
      <c r="J62" s="177"/>
      <c r="K62" s="187"/>
      <c r="L62" s="124">
        <f t="shared" si="8"/>
        <v>0</v>
      </c>
      <c r="M62" s="125">
        <f t="shared" si="8"/>
        <v>0</v>
      </c>
      <c r="N62" s="125">
        <f t="shared" si="8"/>
        <v>0</v>
      </c>
      <c r="O62" s="125">
        <f t="shared" si="8"/>
        <v>0</v>
      </c>
      <c r="P62" s="126">
        <f t="shared" si="8"/>
        <v>0</v>
      </c>
      <c r="Q62" s="127" t="s">
        <v>59</v>
      </c>
      <c r="R62" s="183"/>
      <c r="T62" s="112">
        <v>168</v>
      </c>
      <c r="U62">
        <f t="shared" ref="U62:W81" si="10">COUNTIFS($E:$E,$T62,$G:$G,U$1)</f>
        <v>1</v>
      </c>
      <c r="V62">
        <f t="shared" si="10"/>
        <v>8</v>
      </c>
      <c r="W62">
        <f t="shared" si="10"/>
        <v>3</v>
      </c>
      <c r="X62">
        <f t="shared" si="6"/>
        <v>0</v>
      </c>
      <c r="Y62">
        <f t="shared" si="6"/>
        <v>0</v>
      </c>
      <c r="Z62">
        <f t="shared" si="6"/>
        <v>0</v>
      </c>
    </row>
    <row r="63" spans="1:26">
      <c r="A63" s="111">
        <v>61</v>
      </c>
      <c r="B63" s="112">
        <v>3</v>
      </c>
      <c r="C63" s="113">
        <v>1</v>
      </c>
      <c r="D63" s="113">
        <v>4</v>
      </c>
      <c r="E63" s="112">
        <f t="shared" si="0"/>
        <v>12</v>
      </c>
      <c r="F63" s="112" t="str">
        <f t="shared" si="1"/>
        <v>314</v>
      </c>
      <c r="G63" s="114" t="s">
        <v>53</v>
      </c>
      <c r="H63" s="111">
        <f>COUNTIFS('[9]2.2 PFMEA'!AG$14:AG$1000,B63,'[9]2.2 PFMEA'!AH$14:AH$1000,C63,'[9]2.2 PFMEA'!AI$14:AI$1000,D63)</f>
        <v>0</v>
      </c>
      <c r="I63" s="115">
        <f t="shared" si="9"/>
        <v>13</v>
      </c>
      <c r="J63" s="177"/>
      <c r="K63" s="185" t="s">
        <v>62</v>
      </c>
      <c r="L63" s="116">
        <f t="shared" si="8"/>
        <v>0</v>
      </c>
      <c r="M63" s="117">
        <f t="shared" si="8"/>
        <v>0</v>
      </c>
      <c r="N63" s="117">
        <f t="shared" si="8"/>
        <v>0</v>
      </c>
      <c r="O63" s="117">
        <f t="shared" si="8"/>
        <v>0</v>
      </c>
      <c r="P63" s="118">
        <f t="shared" si="8"/>
        <v>0</v>
      </c>
      <c r="Q63" s="119">
        <v>1</v>
      </c>
      <c r="R63" s="183"/>
      <c r="T63" s="112">
        <v>175</v>
      </c>
      <c r="U63">
        <f t="shared" si="10"/>
        <v>0</v>
      </c>
      <c r="V63">
        <f t="shared" si="10"/>
        <v>3</v>
      </c>
      <c r="W63">
        <f t="shared" si="10"/>
        <v>0</v>
      </c>
      <c r="X63">
        <f t="shared" si="6"/>
        <v>0</v>
      </c>
      <c r="Y63">
        <f t="shared" si="6"/>
        <v>0</v>
      </c>
      <c r="Z63">
        <f t="shared" si="6"/>
        <v>0</v>
      </c>
    </row>
    <row r="64" spans="1:26">
      <c r="A64" s="111">
        <v>62</v>
      </c>
      <c r="B64" s="112">
        <v>3</v>
      </c>
      <c r="C64" s="113">
        <v>2</v>
      </c>
      <c r="D64" s="113">
        <v>2</v>
      </c>
      <c r="E64" s="112">
        <f t="shared" si="0"/>
        <v>12</v>
      </c>
      <c r="F64" s="112" t="str">
        <f t="shared" si="1"/>
        <v>322</v>
      </c>
      <c r="G64" s="114" t="s">
        <v>53</v>
      </c>
      <c r="H64" s="111">
        <f>COUNTIFS('[9]2.2 PFMEA'!AG$14:AG$1000,B64,'[9]2.2 PFMEA'!AH$14:AH$1000,C64,'[9]2.2 PFMEA'!AI$14:AI$1000,D64)</f>
        <v>0</v>
      </c>
      <c r="I64" s="115">
        <f t="shared" si="9"/>
        <v>14</v>
      </c>
      <c r="J64" s="177"/>
      <c r="K64" s="186"/>
      <c r="L64" s="120">
        <f t="shared" si="8"/>
        <v>0</v>
      </c>
      <c r="M64" s="121">
        <f t="shared" si="8"/>
        <v>0</v>
      </c>
      <c r="N64" s="121">
        <f t="shared" si="8"/>
        <v>0</v>
      </c>
      <c r="O64" s="121">
        <f t="shared" si="8"/>
        <v>0</v>
      </c>
      <c r="P64" s="122">
        <f t="shared" si="8"/>
        <v>0</v>
      </c>
      <c r="Q64" s="123" t="s">
        <v>57</v>
      </c>
      <c r="R64" s="183"/>
      <c r="T64" s="112">
        <v>180</v>
      </c>
      <c r="U64">
        <f t="shared" si="10"/>
        <v>3</v>
      </c>
      <c r="V64">
        <f t="shared" si="10"/>
        <v>10</v>
      </c>
      <c r="W64">
        <f t="shared" si="10"/>
        <v>8</v>
      </c>
      <c r="X64">
        <f t="shared" si="6"/>
        <v>0</v>
      </c>
      <c r="Y64">
        <f t="shared" si="6"/>
        <v>0</v>
      </c>
      <c r="Z64">
        <f t="shared" si="6"/>
        <v>0</v>
      </c>
    </row>
    <row r="65" spans="1:26">
      <c r="A65" s="111">
        <v>53</v>
      </c>
      <c r="B65" s="112">
        <v>3</v>
      </c>
      <c r="C65" s="113">
        <v>4</v>
      </c>
      <c r="D65" s="113">
        <v>1</v>
      </c>
      <c r="E65" s="112">
        <f t="shared" si="0"/>
        <v>12</v>
      </c>
      <c r="F65" s="112" t="str">
        <f t="shared" si="1"/>
        <v>341</v>
      </c>
      <c r="G65" s="114" t="s">
        <v>53</v>
      </c>
      <c r="H65" s="111">
        <f>COUNTIFS('[9]2.2 PFMEA'!AG$14:AG$1000,B65,'[9]2.2 PFMEA'!AH$14:AH$1000,C65,'[9]2.2 PFMEA'!AI$14:AI$1000,D65)</f>
        <v>0</v>
      </c>
      <c r="I65" s="115">
        <f t="shared" si="9"/>
        <v>15</v>
      </c>
      <c r="J65" s="177"/>
      <c r="K65" s="186"/>
      <c r="L65" s="120">
        <f t="shared" si="8"/>
        <v>0</v>
      </c>
      <c r="M65" s="121">
        <f t="shared" si="8"/>
        <v>0</v>
      </c>
      <c r="N65" s="121">
        <f t="shared" si="8"/>
        <v>0</v>
      </c>
      <c r="O65" s="121">
        <f t="shared" si="8"/>
        <v>0</v>
      </c>
      <c r="P65" s="122">
        <f t="shared" si="8"/>
        <v>0</v>
      </c>
      <c r="Q65" s="123" t="s">
        <v>58</v>
      </c>
      <c r="R65" s="183"/>
      <c r="T65" s="112">
        <v>189</v>
      </c>
      <c r="U65">
        <f t="shared" si="10"/>
        <v>1</v>
      </c>
      <c r="V65">
        <f t="shared" si="10"/>
        <v>2</v>
      </c>
      <c r="W65">
        <f t="shared" si="10"/>
        <v>3</v>
      </c>
      <c r="X65">
        <f t="shared" si="6"/>
        <v>0</v>
      </c>
      <c r="Y65">
        <f t="shared" si="6"/>
        <v>0</v>
      </c>
      <c r="Z65">
        <f t="shared" si="6"/>
        <v>0</v>
      </c>
    </row>
    <row r="66" spans="1:26" ht="15.75" thickBot="1">
      <c r="A66" s="111">
        <v>101</v>
      </c>
      <c r="B66" s="112">
        <v>4</v>
      </c>
      <c r="C66" s="113">
        <v>1</v>
      </c>
      <c r="D66" s="113">
        <v>3</v>
      </c>
      <c r="E66" s="112">
        <f t="shared" ref="E66:E129" si="11">B66*C66*D66</f>
        <v>12</v>
      </c>
      <c r="F66" s="112" t="str">
        <f t="shared" ref="F66:F129" si="12">B66&amp;C66&amp;D66</f>
        <v>413</v>
      </c>
      <c r="G66" s="114" t="s">
        <v>53</v>
      </c>
      <c r="H66" s="111">
        <f>COUNTIFS('[9]2.2 PFMEA'!AG$14:AG$1000,B66,'[9]2.2 PFMEA'!AH$14:AH$1000,C66,'[9]2.2 PFMEA'!AI$14:AI$1000,D66)</f>
        <v>0</v>
      </c>
      <c r="I66" s="115">
        <f t="shared" si="9"/>
        <v>16</v>
      </c>
      <c r="J66" s="177"/>
      <c r="K66" s="187"/>
      <c r="L66" s="124">
        <f t="shared" si="8"/>
        <v>0</v>
      </c>
      <c r="M66" s="125">
        <f t="shared" si="8"/>
        <v>0</v>
      </c>
      <c r="N66" s="125">
        <f t="shared" si="8"/>
        <v>0</v>
      </c>
      <c r="O66" s="125">
        <f t="shared" si="8"/>
        <v>0</v>
      </c>
      <c r="P66" s="126">
        <f t="shared" si="8"/>
        <v>0</v>
      </c>
      <c r="Q66" s="127" t="s">
        <v>59</v>
      </c>
      <c r="R66" s="183"/>
      <c r="T66" s="112">
        <v>192</v>
      </c>
      <c r="U66">
        <f t="shared" si="10"/>
        <v>0</v>
      </c>
      <c r="V66">
        <f t="shared" si="10"/>
        <v>6</v>
      </c>
      <c r="W66">
        <f t="shared" si="10"/>
        <v>3</v>
      </c>
      <c r="X66">
        <f t="shared" si="6"/>
        <v>0</v>
      </c>
      <c r="Y66">
        <f t="shared" si="6"/>
        <v>0</v>
      </c>
      <c r="Z66">
        <f t="shared" si="6"/>
        <v>0</v>
      </c>
    </row>
    <row r="67" spans="1:26">
      <c r="A67" s="111">
        <v>92</v>
      </c>
      <c r="B67" s="112">
        <v>4</v>
      </c>
      <c r="C67" s="113">
        <v>3</v>
      </c>
      <c r="D67" s="113">
        <v>1</v>
      </c>
      <c r="E67" s="112">
        <f t="shared" si="11"/>
        <v>12</v>
      </c>
      <c r="F67" s="112" t="str">
        <f t="shared" si="12"/>
        <v>431</v>
      </c>
      <c r="G67" s="114" t="s">
        <v>53</v>
      </c>
      <c r="H67" s="111">
        <f>COUNTIFS('[9]2.2 PFMEA'!AG$14:AG$1000,B67,'[9]2.2 PFMEA'!AH$14:AH$1000,C67,'[9]2.2 PFMEA'!AI$14:AI$1000,D67)</f>
        <v>0</v>
      </c>
      <c r="I67" s="115">
        <f t="shared" si="9"/>
        <v>17</v>
      </c>
      <c r="J67" s="177"/>
      <c r="K67" s="185" t="s">
        <v>63</v>
      </c>
      <c r="L67" s="116">
        <f t="shared" ref="L67:P70" si="13">SUMIF($A:$A,$I67&amp;L$73,$H:$H)</f>
        <v>0</v>
      </c>
      <c r="M67" s="117">
        <f t="shared" si="13"/>
        <v>0</v>
      </c>
      <c r="N67" s="117">
        <f t="shared" si="13"/>
        <v>0</v>
      </c>
      <c r="O67" s="117">
        <f t="shared" si="13"/>
        <v>0</v>
      </c>
      <c r="P67" s="118">
        <f t="shared" si="13"/>
        <v>0</v>
      </c>
      <c r="Q67" s="119">
        <v>1</v>
      </c>
      <c r="R67" s="183"/>
      <c r="T67" s="112">
        <v>196</v>
      </c>
      <c r="U67">
        <f t="shared" si="10"/>
        <v>0</v>
      </c>
      <c r="V67">
        <f t="shared" si="10"/>
        <v>1</v>
      </c>
      <c r="W67">
        <f t="shared" si="10"/>
        <v>2</v>
      </c>
      <c r="X67">
        <f t="shared" ref="X67:Z98" si="14">SUMIFS($H:$H,$E:$E,$T67,$G:$G,X$1)</f>
        <v>0</v>
      </c>
      <c r="Y67">
        <f t="shared" si="14"/>
        <v>0</v>
      </c>
      <c r="Z67">
        <f t="shared" si="14"/>
        <v>0</v>
      </c>
    </row>
    <row r="68" spans="1:26">
      <c r="A68" s="111">
        <v>101</v>
      </c>
      <c r="B68" s="112">
        <v>6</v>
      </c>
      <c r="C68" s="113">
        <v>1</v>
      </c>
      <c r="D68" s="113">
        <v>2</v>
      </c>
      <c r="E68" s="112">
        <f t="shared" si="11"/>
        <v>12</v>
      </c>
      <c r="F68" s="112" t="str">
        <f t="shared" si="12"/>
        <v>612</v>
      </c>
      <c r="G68" s="114" t="s">
        <v>53</v>
      </c>
      <c r="H68" s="111">
        <f>COUNTIFS('[9]2.2 PFMEA'!AG$14:AG$1000,B68,'[9]2.2 PFMEA'!AH$14:AH$1000,C68,'[9]2.2 PFMEA'!AI$14:AI$1000,D68)</f>
        <v>0</v>
      </c>
      <c r="I68" s="115">
        <f t="shared" si="9"/>
        <v>18</v>
      </c>
      <c r="J68" s="177"/>
      <c r="K68" s="186"/>
      <c r="L68" s="120">
        <f t="shared" si="13"/>
        <v>0</v>
      </c>
      <c r="M68" s="121">
        <f t="shared" si="13"/>
        <v>0</v>
      </c>
      <c r="N68" s="121">
        <f t="shared" si="13"/>
        <v>0</v>
      </c>
      <c r="O68" s="121">
        <f t="shared" si="13"/>
        <v>0</v>
      </c>
      <c r="P68" s="122">
        <f t="shared" si="13"/>
        <v>0</v>
      </c>
      <c r="Q68" s="123" t="s">
        <v>57</v>
      </c>
      <c r="R68" s="183"/>
      <c r="T68" s="112">
        <v>200</v>
      </c>
      <c r="U68">
        <f t="shared" si="10"/>
        <v>0</v>
      </c>
      <c r="V68">
        <f t="shared" si="10"/>
        <v>6</v>
      </c>
      <c r="W68">
        <f t="shared" si="10"/>
        <v>6</v>
      </c>
      <c r="X68">
        <f t="shared" si="14"/>
        <v>0</v>
      </c>
      <c r="Y68">
        <f t="shared" si="14"/>
        <v>0</v>
      </c>
      <c r="Z68">
        <f t="shared" si="14"/>
        <v>0</v>
      </c>
    </row>
    <row r="69" spans="1:26">
      <c r="A69" s="111">
        <v>92</v>
      </c>
      <c r="B69" s="112">
        <v>6</v>
      </c>
      <c r="C69" s="113">
        <v>2</v>
      </c>
      <c r="D69" s="113">
        <v>1</v>
      </c>
      <c r="E69" s="112">
        <f t="shared" si="11"/>
        <v>12</v>
      </c>
      <c r="F69" s="112" t="str">
        <f t="shared" si="12"/>
        <v>621</v>
      </c>
      <c r="G69" s="114" t="s">
        <v>53</v>
      </c>
      <c r="H69" s="111">
        <f>COUNTIFS('[9]2.2 PFMEA'!AG$14:AG$1000,B69,'[9]2.2 PFMEA'!AH$14:AH$1000,C69,'[9]2.2 PFMEA'!AI$14:AI$1000,D69)</f>
        <v>0</v>
      </c>
      <c r="I69" s="115">
        <f t="shared" si="9"/>
        <v>19</v>
      </c>
      <c r="J69" s="177"/>
      <c r="K69" s="186"/>
      <c r="L69" s="120">
        <f t="shared" si="13"/>
        <v>0</v>
      </c>
      <c r="M69" s="121">
        <f t="shared" si="13"/>
        <v>0</v>
      </c>
      <c r="N69" s="121">
        <f t="shared" si="13"/>
        <v>0</v>
      </c>
      <c r="O69" s="121">
        <f t="shared" si="13"/>
        <v>0</v>
      </c>
      <c r="P69" s="122">
        <f t="shared" si="13"/>
        <v>0</v>
      </c>
      <c r="Q69" s="123" t="s">
        <v>58</v>
      </c>
      <c r="R69" s="183"/>
      <c r="T69" s="112">
        <v>210</v>
      </c>
      <c r="U69">
        <f t="shared" si="10"/>
        <v>1</v>
      </c>
      <c r="V69">
        <f t="shared" si="10"/>
        <v>7</v>
      </c>
      <c r="W69">
        <f t="shared" si="10"/>
        <v>4</v>
      </c>
      <c r="X69">
        <f t="shared" si="14"/>
        <v>0</v>
      </c>
      <c r="Y69">
        <f t="shared" si="14"/>
        <v>0</v>
      </c>
      <c r="Z69">
        <f t="shared" si="14"/>
        <v>0</v>
      </c>
    </row>
    <row r="70" spans="1:26" ht="15.75" thickBot="1">
      <c r="A70" s="111">
        <v>42</v>
      </c>
      <c r="B70" s="112">
        <v>1</v>
      </c>
      <c r="C70" s="113">
        <v>2</v>
      </c>
      <c r="D70" s="113">
        <v>7</v>
      </c>
      <c r="E70" s="112">
        <f t="shared" si="11"/>
        <v>14</v>
      </c>
      <c r="F70" s="112" t="str">
        <f t="shared" si="12"/>
        <v>127</v>
      </c>
      <c r="G70" s="114" t="s">
        <v>53</v>
      </c>
      <c r="H70" s="111">
        <f>COUNTIFS('[9]2.2 PFMEA'!AG$14:AG$1000,B70,'[9]2.2 PFMEA'!AH$14:AH$1000,C70,'[9]2.2 PFMEA'!AI$14:AI$1000,D70)</f>
        <v>0</v>
      </c>
      <c r="I70" s="115">
        <f t="shared" si="9"/>
        <v>20</v>
      </c>
      <c r="J70" s="178"/>
      <c r="K70" s="187"/>
      <c r="L70" s="124">
        <f t="shared" si="13"/>
        <v>0</v>
      </c>
      <c r="M70" s="125">
        <f t="shared" si="13"/>
        <v>0</v>
      </c>
      <c r="N70" s="125">
        <f t="shared" si="13"/>
        <v>0</v>
      </c>
      <c r="O70" s="125">
        <f t="shared" si="13"/>
        <v>0</v>
      </c>
      <c r="P70" s="126">
        <f t="shared" si="13"/>
        <v>0</v>
      </c>
      <c r="Q70" s="127" t="s">
        <v>59</v>
      </c>
      <c r="R70" s="184"/>
      <c r="T70" s="112">
        <v>216</v>
      </c>
      <c r="U70">
        <f t="shared" si="10"/>
        <v>0</v>
      </c>
      <c r="V70">
        <f t="shared" si="10"/>
        <v>7</v>
      </c>
      <c r="W70">
        <f t="shared" si="10"/>
        <v>6</v>
      </c>
      <c r="X70">
        <f t="shared" si="14"/>
        <v>0</v>
      </c>
      <c r="Y70">
        <f t="shared" si="14"/>
        <v>0</v>
      </c>
      <c r="Z70">
        <f t="shared" si="14"/>
        <v>0</v>
      </c>
    </row>
    <row r="71" spans="1:26" ht="15.75" thickBot="1">
      <c r="A71" s="111">
        <v>24</v>
      </c>
      <c r="B71" s="112">
        <v>1</v>
      </c>
      <c r="C71" s="113">
        <v>7</v>
      </c>
      <c r="D71" s="113">
        <v>2</v>
      </c>
      <c r="E71" s="112">
        <f t="shared" si="11"/>
        <v>14</v>
      </c>
      <c r="F71" s="112" t="str">
        <f t="shared" si="12"/>
        <v>172</v>
      </c>
      <c r="G71" s="114" t="s">
        <v>53</v>
      </c>
      <c r="H71" s="111">
        <f>COUNTIFS('[9]2.2 PFMEA'!AG$14:AG$1000,B71,'[9]2.2 PFMEA'!AH$14:AH$1000,C71,'[9]2.2 PFMEA'!AI$14:AI$1000,D71)</f>
        <v>0</v>
      </c>
      <c r="J71" s="128"/>
      <c r="K71" s="129">
        <f>SUM(L51:P70)</f>
        <v>0</v>
      </c>
      <c r="L71" s="130">
        <v>1</v>
      </c>
      <c r="M71" s="131" t="s">
        <v>60</v>
      </c>
      <c r="N71" s="131" t="s">
        <v>64</v>
      </c>
      <c r="O71" s="131" t="s">
        <v>65</v>
      </c>
      <c r="P71" s="132" t="s">
        <v>66</v>
      </c>
      <c r="Q71" s="128"/>
      <c r="R71" s="128"/>
      <c r="T71" s="112">
        <v>224</v>
      </c>
      <c r="U71">
        <f t="shared" si="10"/>
        <v>0</v>
      </c>
      <c r="V71">
        <f t="shared" si="10"/>
        <v>1</v>
      </c>
      <c r="W71">
        <f t="shared" si="10"/>
        <v>5</v>
      </c>
      <c r="X71">
        <f t="shared" si="14"/>
        <v>0</v>
      </c>
      <c r="Y71">
        <f t="shared" si="14"/>
        <v>0</v>
      </c>
      <c r="Z71">
        <f t="shared" si="14"/>
        <v>0</v>
      </c>
    </row>
    <row r="72" spans="1:26" ht="15.75" thickBot="1">
      <c r="A72" s="111">
        <v>81</v>
      </c>
      <c r="B72" s="112">
        <v>2</v>
      </c>
      <c r="C72" s="113">
        <v>1</v>
      </c>
      <c r="D72" s="113">
        <v>7</v>
      </c>
      <c r="E72" s="112">
        <f t="shared" si="11"/>
        <v>14</v>
      </c>
      <c r="F72" s="112" t="str">
        <f t="shared" si="12"/>
        <v>217</v>
      </c>
      <c r="G72" s="114" t="s">
        <v>53</v>
      </c>
      <c r="H72" s="111">
        <f>COUNTIFS('[9]2.2 PFMEA'!AG$14:AG$1000,B72,'[9]2.2 PFMEA'!AH$14:AH$1000,C72,'[9]2.2 PFMEA'!AI$14:AI$1000,D72)</f>
        <v>0</v>
      </c>
      <c r="J72" s="128"/>
      <c r="K72" s="128"/>
      <c r="L72" s="172" t="s">
        <v>26</v>
      </c>
      <c r="M72" s="173"/>
      <c r="N72" s="173"/>
      <c r="O72" s="173"/>
      <c r="P72" s="174"/>
      <c r="Q72" s="128"/>
      <c r="R72" s="128"/>
      <c r="T72" s="112">
        <v>225</v>
      </c>
      <c r="U72">
        <f t="shared" si="10"/>
        <v>0</v>
      </c>
      <c r="V72">
        <f t="shared" si="10"/>
        <v>1</v>
      </c>
      <c r="W72">
        <f t="shared" si="10"/>
        <v>2</v>
      </c>
      <c r="X72">
        <f t="shared" si="14"/>
        <v>0</v>
      </c>
      <c r="Y72">
        <f t="shared" si="14"/>
        <v>0</v>
      </c>
      <c r="Z72">
        <f t="shared" si="14"/>
        <v>0</v>
      </c>
    </row>
    <row r="73" spans="1:26">
      <c r="A73" s="111">
        <v>54</v>
      </c>
      <c r="B73" s="112">
        <v>2</v>
      </c>
      <c r="C73" s="113">
        <v>7</v>
      </c>
      <c r="D73" s="113">
        <v>1</v>
      </c>
      <c r="E73" s="112">
        <f t="shared" si="11"/>
        <v>14</v>
      </c>
      <c r="F73" s="112" t="str">
        <f t="shared" si="12"/>
        <v>271</v>
      </c>
      <c r="G73" s="114" t="s">
        <v>53</v>
      </c>
      <c r="H73" s="111">
        <f>COUNTIFS('[9]2.2 PFMEA'!AG$14:AG$1000,B73,'[9]2.2 PFMEA'!AH$14:AH$1000,C73,'[9]2.2 PFMEA'!AI$14:AI$1000,D73)</f>
        <v>0</v>
      </c>
      <c r="L73" s="129">
        <v>1</v>
      </c>
      <c r="M73" s="129">
        <v>2</v>
      </c>
      <c r="N73" s="129">
        <v>3</v>
      </c>
      <c r="O73" s="129">
        <v>4</v>
      </c>
      <c r="P73" s="129">
        <v>5</v>
      </c>
      <c r="T73" s="112">
        <v>240</v>
      </c>
      <c r="U73">
        <f t="shared" si="10"/>
        <v>0</v>
      </c>
      <c r="V73">
        <f t="shared" si="10"/>
        <v>9</v>
      </c>
      <c r="W73">
        <f t="shared" si="10"/>
        <v>9</v>
      </c>
      <c r="X73">
        <f t="shared" si="14"/>
        <v>0</v>
      </c>
      <c r="Y73">
        <f t="shared" si="14"/>
        <v>0</v>
      </c>
      <c r="Z73">
        <f t="shared" si="14"/>
        <v>0</v>
      </c>
    </row>
    <row r="74" spans="1:26">
      <c r="A74" s="111">
        <v>141</v>
      </c>
      <c r="B74" s="112">
        <v>7</v>
      </c>
      <c r="C74" s="113">
        <v>1</v>
      </c>
      <c r="D74" s="113">
        <v>2</v>
      </c>
      <c r="E74" s="112">
        <f t="shared" si="11"/>
        <v>14</v>
      </c>
      <c r="F74" s="112" t="str">
        <f t="shared" si="12"/>
        <v>712</v>
      </c>
      <c r="G74" s="114" t="s">
        <v>53</v>
      </c>
      <c r="H74" s="111">
        <f>COUNTIFS('[9]2.2 PFMEA'!AG$14:AG$1000,B74,'[9]2.2 PFMEA'!AH$14:AH$1000,C74,'[9]2.2 PFMEA'!AI$14:AI$1000,D74)</f>
        <v>0</v>
      </c>
      <c r="T74" s="112">
        <v>243</v>
      </c>
      <c r="U74">
        <f t="shared" si="10"/>
        <v>0</v>
      </c>
      <c r="V74">
        <f t="shared" si="10"/>
        <v>1</v>
      </c>
      <c r="W74">
        <f t="shared" si="10"/>
        <v>2</v>
      </c>
      <c r="X74">
        <f t="shared" si="14"/>
        <v>0</v>
      </c>
      <c r="Y74">
        <f t="shared" si="14"/>
        <v>0</v>
      </c>
      <c r="Z74">
        <f t="shared" si="14"/>
        <v>0</v>
      </c>
    </row>
    <row r="75" spans="1:26">
      <c r="A75" s="111">
        <v>132</v>
      </c>
      <c r="B75" s="112">
        <v>7</v>
      </c>
      <c r="C75" s="113">
        <v>2</v>
      </c>
      <c r="D75" s="113">
        <v>1</v>
      </c>
      <c r="E75" s="112">
        <f t="shared" si="11"/>
        <v>14</v>
      </c>
      <c r="F75" s="112" t="str">
        <f t="shared" si="12"/>
        <v>721</v>
      </c>
      <c r="G75" s="114" t="s">
        <v>53</v>
      </c>
      <c r="H75" s="111">
        <f>COUNTIFS('[9]2.2 PFMEA'!AG$14:AG$1000,B75,'[9]2.2 PFMEA'!AH$14:AH$1000,C75,'[9]2.2 PFMEA'!AI$14:AI$1000,D75)</f>
        <v>0</v>
      </c>
      <c r="I75" s="128"/>
      <c r="T75" s="112">
        <v>245</v>
      </c>
      <c r="U75">
        <f t="shared" si="10"/>
        <v>0</v>
      </c>
      <c r="V75">
        <f t="shared" si="10"/>
        <v>1</v>
      </c>
      <c r="W75">
        <f t="shared" si="10"/>
        <v>2</v>
      </c>
      <c r="X75">
        <f t="shared" si="14"/>
        <v>0</v>
      </c>
      <c r="Y75">
        <f t="shared" si="14"/>
        <v>0</v>
      </c>
      <c r="Z75">
        <f t="shared" si="14"/>
        <v>0</v>
      </c>
    </row>
    <row r="76" spans="1:26" ht="16.5" thickBot="1">
      <c r="A76" s="111">
        <v>32</v>
      </c>
      <c r="B76" s="112">
        <v>1</v>
      </c>
      <c r="C76" s="113">
        <v>3</v>
      </c>
      <c r="D76" s="113">
        <v>5</v>
      </c>
      <c r="E76" s="112">
        <f t="shared" si="11"/>
        <v>15</v>
      </c>
      <c r="F76" s="112" t="str">
        <f t="shared" si="12"/>
        <v>135</v>
      </c>
      <c r="G76" s="114" t="s">
        <v>53</v>
      </c>
      <c r="H76" s="111">
        <f>COUNTIFS('[9]2.2 PFMEA'!AG$14:AG$1000,B76,'[9]2.2 PFMEA'!AH$14:AH$1000,C76,'[9]2.2 PFMEA'!AI$14:AI$1000,D76)</f>
        <v>0</v>
      </c>
      <c r="I76" s="128"/>
      <c r="J76" s="175" t="s">
        <v>67</v>
      </c>
      <c r="K76" s="175"/>
      <c r="L76" s="175"/>
      <c r="M76" s="175"/>
      <c r="N76" s="175"/>
      <c r="O76" s="175"/>
      <c r="P76" s="175"/>
      <c r="Q76" s="175"/>
      <c r="R76" s="175"/>
      <c r="T76" s="112">
        <v>250</v>
      </c>
      <c r="U76">
        <f t="shared" si="10"/>
        <v>0</v>
      </c>
      <c r="V76">
        <f t="shared" si="10"/>
        <v>1</v>
      </c>
      <c r="W76">
        <f t="shared" si="10"/>
        <v>2</v>
      </c>
      <c r="X76">
        <f t="shared" si="14"/>
        <v>0</v>
      </c>
      <c r="Y76">
        <f t="shared" si="14"/>
        <v>0</v>
      </c>
      <c r="Z76">
        <f t="shared" si="14"/>
        <v>0</v>
      </c>
    </row>
    <row r="77" spans="1:26" ht="15.75" thickBot="1">
      <c r="A77" s="111">
        <v>23</v>
      </c>
      <c r="B77" s="112">
        <v>1</v>
      </c>
      <c r="C77" s="113">
        <v>5</v>
      </c>
      <c r="D77" s="113">
        <v>3</v>
      </c>
      <c r="E77" s="112">
        <f t="shared" si="11"/>
        <v>15</v>
      </c>
      <c r="F77" s="112" t="str">
        <f t="shared" si="12"/>
        <v>153</v>
      </c>
      <c r="G77" s="114" t="s">
        <v>53</v>
      </c>
      <c r="H77" s="111">
        <f>COUNTIFS('[9]2.2 PFMEA'!AG$14:AG$1000,B77,'[9]2.2 PFMEA'!AH$14:AH$1000,C77,'[9]2.2 PFMEA'!AI$14:AI$1000,D77)</f>
        <v>0</v>
      </c>
      <c r="I77" s="115">
        <v>1</v>
      </c>
      <c r="J77" s="176" t="s">
        <v>23</v>
      </c>
      <c r="K77" s="179">
        <v>1</v>
      </c>
      <c r="L77" s="117" t="str">
        <f t="shared" ref="L77:P92" si="15">VLOOKUP(VALUE($I77&amp;L$99),$A:$G,7,FALSE)</f>
        <v>Low</v>
      </c>
      <c r="M77" s="117" t="str">
        <f t="shared" si="15"/>
        <v>Low</v>
      </c>
      <c r="N77" s="117" t="str">
        <f t="shared" si="15"/>
        <v>Low</v>
      </c>
      <c r="O77" s="117" t="str">
        <f t="shared" si="15"/>
        <v>Low</v>
      </c>
      <c r="P77" s="117" t="str">
        <f t="shared" si="15"/>
        <v>Low</v>
      </c>
      <c r="Q77" s="133">
        <v>1</v>
      </c>
      <c r="R77" s="182" t="s">
        <v>28</v>
      </c>
      <c r="T77" s="112">
        <v>252</v>
      </c>
      <c r="U77">
        <f t="shared" si="10"/>
        <v>0</v>
      </c>
      <c r="V77">
        <f t="shared" si="10"/>
        <v>3</v>
      </c>
      <c r="W77">
        <f t="shared" si="10"/>
        <v>6</v>
      </c>
      <c r="X77">
        <f t="shared" si="14"/>
        <v>0</v>
      </c>
      <c r="Y77">
        <f t="shared" si="14"/>
        <v>0</v>
      </c>
      <c r="Z77">
        <f t="shared" si="14"/>
        <v>0</v>
      </c>
    </row>
    <row r="78" spans="1:26" ht="15.75" thickBot="1">
      <c r="A78" s="111">
        <v>71</v>
      </c>
      <c r="B78" s="112">
        <v>3</v>
      </c>
      <c r="C78" s="113">
        <v>1</v>
      </c>
      <c r="D78" s="113">
        <v>5</v>
      </c>
      <c r="E78" s="112">
        <f t="shared" si="11"/>
        <v>15</v>
      </c>
      <c r="F78" s="112" t="str">
        <f t="shared" si="12"/>
        <v>315</v>
      </c>
      <c r="G78" s="114" t="s">
        <v>53</v>
      </c>
      <c r="H78" s="111">
        <f>COUNTIFS('[9]2.2 PFMEA'!AG$14:AG$1000,B78,'[9]2.2 PFMEA'!AH$14:AH$1000,C78,'[9]2.2 PFMEA'!AI$14:AI$1000,D78)</f>
        <v>0</v>
      </c>
      <c r="I78" s="115">
        <f>I77+1</f>
        <v>2</v>
      </c>
      <c r="J78" s="177"/>
      <c r="K78" s="180"/>
      <c r="L78" s="117" t="str">
        <f t="shared" si="15"/>
        <v>Low</v>
      </c>
      <c r="M78" s="117" t="str">
        <f t="shared" si="15"/>
        <v>Low</v>
      </c>
      <c r="N78" s="117" t="str">
        <f t="shared" si="15"/>
        <v>Low</v>
      </c>
      <c r="O78" s="117" t="str">
        <f t="shared" si="15"/>
        <v>Low</v>
      </c>
      <c r="P78" s="117" t="str">
        <f t="shared" si="15"/>
        <v>Low</v>
      </c>
      <c r="Q78" s="134" t="s">
        <v>57</v>
      </c>
      <c r="R78" s="183"/>
      <c r="T78" s="112">
        <v>256</v>
      </c>
      <c r="U78">
        <f t="shared" si="10"/>
        <v>0</v>
      </c>
      <c r="V78">
        <f t="shared" si="10"/>
        <v>0</v>
      </c>
      <c r="W78">
        <f t="shared" si="10"/>
        <v>3</v>
      </c>
      <c r="X78">
        <f t="shared" si="14"/>
        <v>0</v>
      </c>
      <c r="Y78">
        <f t="shared" si="14"/>
        <v>0</v>
      </c>
      <c r="Z78">
        <f t="shared" si="14"/>
        <v>0</v>
      </c>
    </row>
    <row r="79" spans="1:26" ht="15.75" thickBot="1">
      <c r="A79" s="111">
        <v>53</v>
      </c>
      <c r="B79" s="112">
        <v>3</v>
      </c>
      <c r="C79" s="113">
        <v>5</v>
      </c>
      <c r="D79" s="113">
        <v>1</v>
      </c>
      <c r="E79" s="112">
        <f t="shared" si="11"/>
        <v>15</v>
      </c>
      <c r="F79" s="112" t="str">
        <f t="shared" si="12"/>
        <v>351</v>
      </c>
      <c r="G79" s="114" t="s">
        <v>53</v>
      </c>
      <c r="H79" s="111">
        <f>COUNTIFS('[9]2.2 PFMEA'!AG$14:AG$1000,B79,'[9]2.2 PFMEA'!AH$14:AH$1000,C79,'[9]2.2 PFMEA'!AI$14:AI$1000,D79)</f>
        <v>0</v>
      </c>
      <c r="I79" s="115">
        <f t="shared" ref="I79:I96" si="16">I78+1</f>
        <v>3</v>
      </c>
      <c r="J79" s="177"/>
      <c r="K79" s="180"/>
      <c r="L79" s="117" t="str">
        <f t="shared" si="15"/>
        <v>Low</v>
      </c>
      <c r="M79" s="117" t="str">
        <f t="shared" si="15"/>
        <v>Low</v>
      </c>
      <c r="N79" s="117" t="str">
        <f t="shared" si="15"/>
        <v>Low</v>
      </c>
      <c r="O79" s="117" t="str">
        <f t="shared" si="15"/>
        <v>Low</v>
      </c>
      <c r="P79" s="117" t="str">
        <f t="shared" si="15"/>
        <v>Low</v>
      </c>
      <c r="Q79" s="134" t="s">
        <v>58</v>
      </c>
      <c r="R79" s="183"/>
      <c r="T79" s="112">
        <v>270</v>
      </c>
      <c r="U79">
        <f t="shared" si="10"/>
        <v>0</v>
      </c>
      <c r="V79">
        <f t="shared" si="10"/>
        <v>4</v>
      </c>
      <c r="W79">
        <f t="shared" si="10"/>
        <v>8</v>
      </c>
      <c r="X79">
        <f t="shared" si="14"/>
        <v>0</v>
      </c>
      <c r="Y79">
        <f t="shared" si="14"/>
        <v>0</v>
      </c>
      <c r="Z79">
        <f t="shared" si="14"/>
        <v>0</v>
      </c>
    </row>
    <row r="80" spans="1:26" ht="15.75" thickBot="1">
      <c r="A80" s="111">
        <v>101</v>
      </c>
      <c r="B80" s="112">
        <v>5</v>
      </c>
      <c r="C80" s="113">
        <v>1</v>
      </c>
      <c r="D80" s="113">
        <v>3</v>
      </c>
      <c r="E80" s="112">
        <f t="shared" si="11"/>
        <v>15</v>
      </c>
      <c r="F80" s="112" t="str">
        <f t="shared" si="12"/>
        <v>513</v>
      </c>
      <c r="G80" s="114" t="s">
        <v>53</v>
      </c>
      <c r="H80" s="111">
        <f>COUNTIFS('[9]2.2 PFMEA'!AG$14:AG$1000,B80,'[9]2.2 PFMEA'!AH$14:AH$1000,C80,'[9]2.2 PFMEA'!AI$14:AI$1000,D80)</f>
        <v>0</v>
      </c>
      <c r="I80" s="115">
        <f t="shared" si="16"/>
        <v>4</v>
      </c>
      <c r="J80" s="177"/>
      <c r="K80" s="181"/>
      <c r="L80" s="117" t="str">
        <f t="shared" si="15"/>
        <v>Low</v>
      </c>
      <c r="M80" s="117" t="str">
        <f t="shared" si="15"/>
        <v>Low</v>
      </c>
      <c r="N80" s="117" t="str">
        <f t="shared" si="15"/>
        <v>Low</v>
      </c>
      <c r="O80" s="117" t="str">
        <f t="shared" si="15"/>
        <v>Low</v>
      </c>
      <c r="P80" s="117" t="str">
        <f t="shared" si="15"/>
        <v>Low</v>
      </c>
      <c r="Q80" s="135" t="s">
        <v>59</v>
      </c>
      <c r="R80" s="183"/>
      <c r="T80" s="112">
        <v>280</v>
      </c>
      <c r="U80">
        <f t="shared" si="10"/>
        <v>0</v>
      </c>
      <c r="V80">
        <f t="shared" si="10"/>
        <v>2</v>
      </c>
      <c r="W80">
        <f t="shared" si="10"/>
        <v>10</v>
      </c>
      <c r="X80">
        <f t="shared" si="14"/>
        <v>0</v>
      </c>
      <c r="Y80">
        <f t="shared" si="14"/>
        <v>0</v>
      </c>
      <c r="Z80">
        <f t="shared" si="14"/>
        <v>0</v>
      </c>
    </row>
    <row r="81" spans="1:26" ht="15.75" thickBot="1">
      <c r="A81" s="111">
        <v>92</v>
      </c>
      <c r="B81" s="112">
        <v>5</v>
      </c>
      <c r="C81" s="113">
        <v>3</v>
      </c>
      <c r="D81" s="113">
        <v>1</v>
      </c>
      <c r="E81" s="112">
        <f t="shared" si="11"/>
        <v>15</v>
      </c>
      <c r="F81" s="112" t="str">
        <f t="shared" si="12"/>
        <v>531</v>
      </c>
      <c r="G81" s="114" t="s">
        <v>53</v>
      </c>
      <c r="H81" s="111">
        <f>COUNTIFS('[9]2.2 PFMEA'!AG$14:AG$1000,B81,'[9]2.2 PFMEA'!AH$14:AH$1000,C81,'[9]2.2 PFMEA'!AI$14:AI$1000,D81)</f>
        <v>0</v>
      </c>
      <c r="I81" s="115">
        <f t="shared" si="16"/>
        <v>5</v>
      </c>
      <c r="J81" s="177"/>
      <c r="K81" s="179" t="s">
        <v>60</v>
      </c>
      <c r="L81" s="117" t="str">
        <f t="shared" si="15"/>
        <v>Low</v>
      </c>
      <c r="M81" s="117" t="str">
        <f t="shared" si="15"/>
        <v>Low</v>
      </c>
      <c r="N81" s="117" t="str">
        <f t="shared" si="15"/>
        <v>Low</v>
      </c>
      <c r="O81" s="117" t="str">
        <f t="shared" si="15"/>
        <v>Low</v>
      </c>
      <c r="P81" s="117" t="str">
        <f t="shared" si="15"/>
        <v>Low</v>
      </c>
      <c r="Q81" s="133">
        <v>1</v>
      </c>
      <c r="R81" s="183"/>
      <c r="T81" s="112">
        <v>288</v>
      </c>
      <c r="U81">
        <f t="shared" si="10"/>
        <v>0</v>
      </c>
      <c r="V81">
        <f t="shared" si="10"/>
        <v>1</v>
      </c>
      <c r="W81">
        <f t="shared" si="10"/>
        <v>8</v>
      </c>
      <c r="X81">
        <f t="shared" si="14"/>
        <v>0</v>
      </c>
      <c r="Y81">
        <f t="shared" si="14"/>
        <v>0</v>
      </c>
      <c r="Z81">
        <f t="shared" si="14"/>
        <v>0</v>
      </c>
    </row>
    <row r="82" spans="1:26" ht="15.75" thickBot="1">
      <c r="A82" s="111">
        <v>42</v>
      </c>
      <c r="B82" s="112">
        <v>1</v>
      </c>
      <c r="C82" s="113">
        <v>2</v>
      </c>
      <c r="D82" s="113">
        <v>8</v>
      </c>
      <c r="E82" s="112">
        <f t="shared" si="11"/>
        <v>16</v>
      </c>
      <c r="F82" s="112" t="str">
        <f t="shared" si="12"/>
        <v>128</v>
      </c>
      <c r="G82" s="114" t="s">
        <v>53</v>
      </c>
      <c r="H82" s="111">
        <f>COUNTIFS('[9]2.2 PFMEA'!AG$14:AG$1000,B82,'[9]2.2 PFMEA'!AH$14:AH$1000,C82,'[9]2.2 PFMEA'!AI$14:AI$1000,D82)</f>
        <v>0</v>
      </c>
      <c r="I82" s="115">
        <f t="shared" si="16"/>
        <v>6</v>
      </c>
      <c r="J82" s="177"/>
      <c r="K82" s="180"/>
      <c r="L82" s="117" t="str">
        <f t="shared" si="15"/>
        <v>Low</v>
      </c>
      <c r="M82" s="117" t="str">
        <f t="shared" si="15"/>
        <v>Low</v>
      </c>
      <c r="N82" s="117" t="str">
        <f t="shared" si="15"/>
        <v>Low</v>
      </c>
      <c r="O82" s="117" t="str">
        <f t="shared" si="15"/>
        <v>Low</v>
      </c>
      <c r="P82" s="117" t="str">
        <f t="shared" si="15"/>
        <v>Low</v>
      </c>
      <c r="Q82" s="134" t="s">
        <v>57</v>
      </c>
      <c r="R82" s="183"/>
      <c r="T82" s="112">
        <v>294</v>
      </c>
      <c r="U82">
        <f t="shared" ref="U82:W101" si="17">COUNTIFS($E:$E,$T82,$G:$G,U$1)</f>
        <v>0</v>
      </c>
      <c r="V82">
        <f t="shared" si="17"/>
        <v>1</v>
      </c>
      <c r="W82">
        <f t="shared" si="17"/>
        <v>2</v>
      </c>
      <c r="X82">
        <f t="shared" si="14"/>
        <v>0</v>
      </c>
      <c r="Y82">
        <f t="shared" si="14"/>
        <v>0</v>
      </c>
      <c r="Z82">
        <f t="shared" si="14"/>
        <v>0</v>
      </c>
    </row>
    <row r="83" spans="1:26" ht="15.75" thickBot="1">
      <c r="A83" s="111">
        <v>23</v>
      </c>
      <c r="B83" s="112">
        <v>1</v>
      </c>
      <c r="C83" s="113">
        <v>4</v>
      </c>
      <c r="D83" s="113">
        <v>4</v>
      </c>
      <c r="E83" s="112">
        <f t="shared" si="11"/>
        <v>16</v>
      </c>
      <c r="F83" s="112" t="str">
        <f t="shared" si="12"/>
        <v>144</v>
      </c>
      <c r="G83" s="114" t="s">
        <v>53</v>
      </c>
      <c r="H83" s="111">
        <f>COUNTIFS('[9]2.2 PFMEA'!AG$14:AG$1000,B83,'[9]2.2 PFMEA'!AH$14:AH$1000,C83,'[9]2.2 PFMEA'!AI$14:AI$1000,D83)</f>
        <v>0</v>
      </c>
      <c r="I83" s="115">
        <f t="shared" si="16"/>
        <v>7</v>
      </c>
      <c r="J83" s="177"/>
      <c r="K83" s="180"/>
      <c r="L83" s="117" t="str">
        <f t="shared" si="15"/>
        <v>Low</v>
      </c>
      <c r="M83" s="117" t="str">
        <f t="shared" si="15"/>
        <v>Low</v>
      </c>
      <c r="N83" s="117" t="str">
        <f t="shared" si="15"/>
        <v>Low</v>
      </c>
      <c r="O83" s="117" t="str">
        <f t="shared" si="15"/>
        <v>Low</v>
      </c>
      <c r="P83" s="117" t="str">
        <f t="shared" si="15"/>
        <v>Med</v>
      </c>
      <c r="Q83" s="134" t="s">
        <v>58</v>
      </c>
      <c r="R83" s="183"/>
      <c r="T83" s="112">
        <v>300</v>
      </c>
      <c r="U83">
        <f t="shared" si="17"/>
        <v>0</v>
      </c>
      <c r="V83">
        <f t="shared" si="17"/>
        <v>3</v>
      </c>
      <c r="W83">
        <f t="shared" si="17"/>
        <v>6</v>
      </c>
      <c r="X83">
        <f t="shared" si="14"/>
        <v>0</v>
      </c>
      <c r="Y83">
        <f t="shared" si="14"/>
        <v>0</v>
      </c>
      <c r="Z83">
        <f t="shared" si="14"/>
        <v>0</v>
      </c>
    </row>
    <row r="84" spans="1:26" ht="15.75" thickBot="1">
      <c r="A84" s="111">
        <v>25</v>
      </c>
      <c r="B84" s="112">
        <v>1</v>
      </c>
      <c r="C84" s="113">
        <v>8</v>
      </c>
      <c r="D84" s="113">
        <v>2</v>
      </c>
      <c r="E84" s="112">
        <f t="shared" si="11"/>
        <v>16</v>
      </c>
      <c r="F84" s="112" t="str">
        <f t="shared" si="12"/>
        <v>182</v>
      </c>
      <c r="G84" s="114" t="s">
        <v>53</v>
      </c>
      <c r="H84" s="111">
        <f>COUNTIFS('[9]2.2 PFMEA'!AG$14:AG$1000,B84,'[9]2.2 PFMEA'!AH$14:AH$1000,C84,'[9]2.2 PFMEA'!AI$14:AI$1000,D84)</f>
        <v>0</v>
      </c>
      <c r="I84" s="115">
        <f t="shared" si="16"/>
        <v>8</v>
      </c>
      <c r="J84" s="177"/>
      <c r="K84" s="181"/>
      <c r="L84" s="117" t="str">
        <f t="shared" si="15"/>
        <v>Low</v>
      </c>
      <c r="M84" s="117" t="str">
        <f t="shared" si="15"/>
        <v>Low</v>
      </c>
      <c r="N84" s="117" t="str">
        <f t="shared" si="15"/>
        <v>Low</v>
      </c>
      <c r="O84" s="117" t="str">
        <f t="shared" si="15"/>
        <v>Low</v>
      </c>
      <c r="P84" s="117" t="str">
        <f t="shared" si="15"/>
        <v>Med</v>
      </c>
      <c r="Q84" s="135" t="s">
        <v>59</v>
      </c>
      <c r="R84" s="183"/>
      <c r="T84" s="112">
        <v>315</v>
      </c>
      <c r="U84">
        <f t="shared" si="17"/>
        <v>0</v>
      </c>
      <c r="V84">
        <f t="shared" si="17"/>
        <v>1</v>
      </c>
      <c r="W84">
        <f t="shared" si="17"/>
        <v>5</v>
      </c>
      <c r="X84">
        <f t="shared" si="14"/>
        <v>0</v>
      </c>
      <c r="Y84">
        <f t="shared" si="14"/>
        <v>0</v>
      </c>
      <c r="Z84">
        <f t="shared" si="14"/>
        <v>0</v>
      </c>
    </row>
    <row r="85" spans="1:26" ht="15.75" thickBot="1">
      <c r="A85" s="111">
        <v>81</v>
      </c>
      <c r="B85" s="112">
        <v>2</v>
      </c>
      <c r="C85" s="113">
        <v>1</v>
      </c>
      <c r="D85" s="113">
        <v>8</v>
      </c>
      <c r="E85" s="112">
        <f t="shared" si="11"/>
        <v>16</v>
      </c>
      <c r="F85" s="112" t="str">
        <f t="shared" si="12"/>
        <v>218</v>
      </c>
      <c r="G85" s="114" t="s">
        <v>53</v>
      </c>
      <c r="H85" s="111">
        <f>COUNTIFS('[9]2.2 PFMEA'!AG$14:AG$1000,B85,'[9]2.2 PFMEA'!AH$14:AH$1000,C85,'[9]2.2 PFMEA'!AI$14:AI$1000,D85)</f>
        <v>0</v>
      </c>
      <c r="I85" s="115">
        <f t="shared" si="16"/>
        <v>9</v>
      </c>
      <c r="J85" s="177"/>
      <c r="K85" s="179" t="s">
        <v>61</v>
      </c>
      <c r="L85" s="117" t="str">
        <f t="shared" si="15"/>
        <v>Low</v>
      </c>
      <c r="M85" s="117" t="str">
        <f t="shared" si="15"/>
        <v>Low</v>
      </c>
      <c r="N85" s="117" t="str">
        <f t="shared" si="15"/>
        <v>Low</v>
      </c>
      <c r="O85" s="117" t="str">
        <f t="shared" si="15"/>
        <v>Low</v>
      </c>
      <c r="P85" s="117" t="str">
        <f t="shared" si="15"/>
        <v>Med</v>
      </c>
      <c r="Q85" s="133">
        <v>1</v>
      </c>
      <c r="R85" s="183"/>
      <c r="T85" s="112">
        <v>320</v>
      </c>
      <c r="U85">
        <f t="shared" si="17"/>
        <v>0</v>
      </c>
      <c r="V85">
        <f t="shared" si="17"/>
        <v>0</v>
      </c>
      <c r="W85">
        <f t="shared" si="17"/>
        <v>9</v>
      </c>
      <c r="X85">
        <f t="shared" si="14"/>
        <v>0</v>
      </c>
      <c r="Y85">
        <f t="shared" si="14"/>
        <v>0</v>
      </c>
      <c r="Z85">
        <f t="shared" si="14"/>
        <v>0</v>
      </c>
    </row>
    <row r="86" spans="1:26" ht="15.75" thickBot="1">
      <c r="A86" s="111">
        <v>62</v>
      </c>
      <c r="B86" s="112">
        <v>2</v>
      </c>
      <c r="C86" s="113">
        <v>2</v>
      </c>
      <c r="D86" s="113">
        <v>4</v>
      </c>
      <c r="E86" s="112">
        <f t="shared" si="11"/>
        <v>16</v>
      </c>
      <c r="F86" s="112" t="str">
        <f t="shared" si="12"/>
        <v>224</v>
      </c>
      <c r="G86" s="114" t="s">
        <v>53</v>
      </c>
      <c r="H86" s="111">
        <f>COUNTIFS('[9]2.2 PFMEA'!AG$14:AG$1000,B86,'[9]2.2 PFMEA'!AH$14:AH$1000,C86,'[9]2.2 PFMEA'!AI$14:AI$1000,D86)</f>
        <v>0</v>
      </c>
      <c r="I86" s="115">
        <f t="shared" si="16"/>
        <v>10</v>
      </c>
      <c r="J86" s="177"/>
      <c r="K86" s="180"/>
      <c r="L86" s="117" t="str">
        <f t="shared" si="15"/>
        <v>Low</v>
      </c>
      <c r="M86" s="117" t="str">
        <f t="shared" si="15"/>
        <v>Low</v>
      </c>
      <c r="N86" s="117" t="str">
        <f t="shared" si="15"/>
        <v>Low</v>
      </c>
      <c r="O86" s="117" t="str">
        <f t="shared" si="15"/>
        <v>Med</v>
      </c>
      <c r="P86" s="117" t="str">
        <f t="shared" si="15"/>
        <v>Med</v>
      </c>
      <c r="Q86" s="134" t="s">
        <v>57</v>
      </c>
      <c r="R86" s="183"/>
      <c r="T86" s="112">
        <v>324</v>
      </c>
      <c r="U86">
        <f t="shared" si="17"/>
        <v>0</v>
      </c>
      <c r="V86">
        <f t="shared" si="17"/>
        <v>1</v>
      </c>
      <c r="W86">
        <f t="shared" si="17"/>
        <v>5</v>
      </c>
      <c r="X86">
        <f t="shared" si="14"/>
        <v>0</v>
      </c>
      <c r="Y86">
        <f t="shared" si="14"/>
        <v>0</v>
      </c>
      <c r="Z86">
        <f t="shared" si="14"/>
        <v>0</v>
      </c>
    </row>
    <row r="87" spans="1:26" ht="15.75" thickBot="1">
      <c r="A87" s="111">
        <v>63</v>
      </c>
      <c r="B87" s="112">
        <v>2</v>
      </c>
      <c r="C87" s="113">
        <v>4</v>
      </c>
      <c r="D87" s="113">
        <v>2</v>
      </c>
      <c r="E87" s="112">
        <f t="shared" si="11"/>
        <v>16</v>
      </c>
      <c r="F87" s="112" t="str">
        <f t="shared" si="12"/>
        <v>242</v>
      </c>
      <c r="G87" s="114" t="s">
        <v>53</v>
      </c>
      <c r="H87" s="111">
        <f>COUNTIFS('[9]2.2 PFMEA'!AG$14:AG$1000,B87,'[9]2.2 PFMEA'!AH$14:AH$1000,C87,'[9]2.2 PFMEA'!AI$14:AI$1000,D87)</f>
        <v>0</v>
      </c>
      <c r="I87" s="115">
        <f t="shared" si="16"/>
        <v>11</v>
      </c>
      <c r="J87" s="177"/>
      <c r="K87" s="180"/>
      <c r="L87" s="117" t="str">
        <f t="shared" si="15"/>
        <v>Low</v>
      </c>
      <c r="M87" s="117" t="str">
        <f t="shared" si="15"/>
        <v>Low</v>
      </c>
      <c r="N87" s="117" t="str">
        <f t="shared" si="15"/>
        <v>Low</v>
      </c>
      <c r="O87" s="117" t="str">
        <f t="shared" si="15"/>
        <v>Med</v>
      </c>
      <c r="P87" s="117" t="str">
        <f t="shared" si="15"/>
        <v>High</v>
      </c>
      <c r="Q87" s="134" t="s">
        <v>58</v>
      </c>
      <c r="R87" s="183"/>
      <c r="T87" s="112">
        <v>336</v>
      </c>
      <c r="U87">
        <f t="shared" si="17"/>
        <v>0</v>
      </c>
      <c r="V87">
        <f t="shared" si="17"/>
        <v>1</v>
      </c>
      <c r="W87">
        <f t="shared" si="17"/>
        <v>5</v>
      </c>
      <c r="X87">
        <f t="shared" si="14"/>
        <v>0</v>
      </c>
      <c r="Y87">
        <f t="shared" si="14"/>
        <v>0</v>
      </c>
      <c r="Z87">
        <f t="shared" si="14"/>
        <v>0</v>
      </c>
    </row>
    <row r="88" spans="1:26" ht="15.75" thickBot="1">
      <c r="A88" s="111">
        <v>55</v>
      </c>
      <c r="B88" s="112">
        <v>2</v>
      </c>
      <c r="C88" s="113">
        <v>8</v>
      </c>
      <c r="D88" s="113">
        <v>1</v>
      </c>
      <c r="E88" s="112">
        <f t="shared" si="11"/>
        <v>16</v>
      </c>
      <c r="F88" s="112" t="str">
        <f t="shared" si="12"/>
        <v>281</v>
      </c>
      <c r="G88" s="114" t="s">
        <v>53</v>
      </c>
      <c r="H88" s="111">
        <f>COUNTIFS('[9]2.2 PFMEA'!AG$14:AG$1000,B88,'[9]2.2 PFMEA'!AH$14:AH$1000,C88,'[9]2.2 PFMEA'!AI$14:AI$1000,D88)</f>
        <v>0</v>
      </c>
      <c r="I88" s="115">
        <f t="shared" si="16"/>
        <v>12</v>
      </c>
      <c r="J88" s="177"/>
      <c r="K88" s="181"/>
      <c r="L88" s="117" t="str">
        <f t="shared" si="15"/>
        <v>Low</v>
      </c>
      <c r="M88" s="117" t="str">
        <f t="shared" si="15"/>
        <v>Low</v>
      </c>
      <c r="N88" s="117" t="str">
        <f t="shared" si="15"/>
        <v>Med</v>
      </c>
      <c r="O88" s="117" t="str">
        <f t="shared" si="15"/>
        <v>Med</v>
      </c>
      <c r="P88" s="117" t="str">
        <f t="shared" si="15"/>
        <v>High</v>
      </c>
      <c r="Q88" s="135" t="s">
        <v>59</v>
      </c>
      <c r="R88" s="183"/>
      <c r="T88" s="112">
        <v>343</v>
      </c>
      <c r="U88">
        <f t="shared" si="17"/>
        <v>0</v>
      </c>
      <c r="V88">
        <f t="shared" si="17"/>
        <v>0</v>
      </c>
      <c r="W88">
        <f t="shared" si="17"/>
        <v>1</v>
      </c>
      <c r="X88">
        <f t="shared" si="14"/>
        <v>0</v>
      </c>
      <c r="Y88">
        <f t="shared" si="14"/>
        <v>0</v>
      </c>
      <c r="Z88">
        <f t="shared" si="14"/>
        <v>0</v>
      </c>
    </row>
    <row r="89" spans="1:26" ht="15.75" thickBot="1">
      <c r="A89" s="111">
        <v>101</v>
      </c>
      <c r="B89" s="112">
        <v>4</v>
      </c>
      <c r="C89" s="113">
        <v>1</v>
      </c>
      <c r="D89" s="113">
        <v>4</v>
      </c>
      <c r="E89" s="112">
        <f t="shared" si="11"/>
        <v>16</v>
      </c>
      <c r="F89" s="112" t="str">
        <f t="shared" si="12"/>
        <v>414</v>
      </c>
      <c r="G89" s="114" t="s">
        <v>53</v>
      </c>
      <c r="H89" s="111">
        <f>COUNTIFS('[9]2.2 PFMEA'!AG$14:AG$1000,B89,'[9]2.2 PFMEA'!AH$14:AH$1000,C89,'[9]2.2 PFMEA'!AI$14:AI$1000,D89)</f>
        <v>0</v>
      </c>
      <c r="I89" s="115">
        <f t="shared" si="16"/>
        <v>13</v>
      </c>
      <c r="J89" s="177"/>
      <c r="K89" s="179" t="s">
        <v>62</v>
      </c>
      <c r="L89" s="117" t="str">
        <f t="shared" si="15"/>
        <v>Low</v>
      </c>
      <c r="M89" s="117" t="str">
        <f t="shared" si="15"/>
        <v>Low</v>
      </c>
      <c r="N89" s="117" t="str">
        <f t="shared" si="15"/>
        <v>Med</v>
      </c>
      <c r="O89" s="117" t="str">
        <f t="shared" si="15"/>
        <v>Med</v>
      </c>
      <c r="P89" s="117" t="str">
        <f t="shared" si="15"/>
        <v>High</v>
      </c>
      <c r="Q89" s="133">
        <v>1</v>
      </c>
      <c r="R89" s="183"/>
      <c r="T89" s="112">
        <v>350</v>
      </c>
      <c r="U89">
        <f t="shared" si="17"/>
        <v>0</v>
      </c>
      <c r="V89">
        <f t="shared" si="17"/>
        <v>1</v>
      </c>
      <c r="W89">
        <f t="shared" si="17"/>
        <v>5</v>
      </c>
      <c r="X89">
        <f t="shared" si="14"/>
        <v>0</v>
      </c>
      <c r="Y89">
        <f t="shared" si="14"/>
        <v>0</v>
      </c>
      <c r="Z89">
        <f t="shared" si="14"/>
        <v>0</v>
      </c>
    </row>
    <row r="90" spans="1:26" ht="15.75" thickBot="1">
      <c r="A90" s="111">
        <v>102</v>
      </c>
      <c r="B90" s="112">
        <v>4</v>
      </c>
      <c r="C90" s="113">
        <v>2</v>
      </c>
      <c r="D90" s="113">
        <v>2</v>
      </c>
      <c r="E90" s="112">
        <f t="shared" si="11"/>
        <v>16</v>
      </c>
      <c r="F90" s="112" t="str">
        <f t="shared" si="12"/>
        <v>422</v>
      </c>
      <c r="G90" s="114" t="s">
        <v>53</v>
      </c>
      <c r="H90" s="111">
        <f>COUNTIFS('[9]2.2 PFMEA'!AG$14:AG$1000,B90,'[9]2.2 PFMEA'!AH$14:AH$1000,C90,'[9]2.2 PFMEA'!AI$14:AI$1000,D90)</f>
        <v>0</v>
      </c>
      <c r="I90" s="115">
        <f t="shared" si="16"/>
        <v>14</v>
      </c>
      <c r="J90" s="177"/>
      <c r="K90" s="180"/>
      <c r="L90" s="117" t="str">
        <f t="shared" si="15"/>
        <v>Low</v>
      </c>
      <c r="M90" s="117" t="str">
        <f t="shared" si="15"/>
        <v>Low</v>
      </c>
      <c r="N90" s="117" t="str">
        <f t="shared" si="15"/>
        <v>Med</v>
      </c>
      <c r="O90" s="117" t="str">
        <f t="shared" si="15"/>
        <v>High</v>
      </c>
      <c r="P90" s="117" t="str">
        <f t="shared" si="15"/>
        <v>High</v>
      </c>
      <c r="Q90" s="134" t="s">
        <v>57</v>
      </c>
      <c r="R90" s="183"/>
      <c r="T90" s="112">
        <v>360</v>
      </c>
      <c r="U90">
        <f t="shared" si="17"/>
        <v>0</v>
      </c>
      <c r="V90">
        <f t="shared" si="17"/>
        <v>1</v>
      </c>
      <c r="W90">
        <f t="shared" si="17"/>
        <v>14</v>
      </c>
      <c r="X90">
        <f t="shared" si="14"/>
        <v>0</v>
      </c>
      <c r="Y90">
        <f t="shared" si="14"/>
        <v>0</v>
      </c>
      <c r="Z90">
        <f t="shared" si="14"/>
        <v>0</v>
      </c>
    </row>
    <row r="91" spans="1:26" ht="15.75" thickBot="1">
      <c r="A91" s="111">
        <v>93</v>
      </c>
      <c r="B91" s="112">
        <v>4</v>
      </c>
      <c r="C91" s="113">
        <v>4</v>
      </c>
      <c r="D91" s="113">
        <v>1</v>
      </c>
      <c r="E91" s="112">
        <f t="shared" si="11"/>
        <v>16</v>
      </c>
      <c r="F91" s="112" t="str">
        <f t="shared" si="12"/>
        <v>441</v>
      </c>
      <c r="G91" s="114" t="s">
        <v>53</v>
      </c>
      <c r="H91" s="111">
        <f>COUNTIFS('[9]2.2 PFMEA'!AG$14:AG$1000,B91,'[9]2.2 PFMEA'!AH$14:AH$1000,C91,'[9]2.2 PFMEA'!AI$14:AI$1000,D91)</f>
        <v>0</v>
      </c>
      <c r="I91" s="115">
        <f t="shared" si="16"/>
        <v>15</v>
      </c>
      <c r="J91" s="177"/>
      <c r="K91" s="180"/>
      <c r="L91" s="117" t="str">
        <f t="shared" si="15"/>
        <v>Low</v>
      </c>
      <c r="M91" s="117" t="str">
        <f t="shared" si="15"/>
        <v>Med</v>
      </c>
      <c r="N91" s="117" t="str">
        <f t="shared" si="15"/>
        <v>Med</v>
      </c>
      <c r="O91" s="117" t="str">
        <f t="shared" si="15"/>
        <v>High</v>
      </c>
      <c r="P91" s="117" t="str">
        <f t="shared" si="15"/>
        <v>High</v>
      </c>
      <c r="Q91" s="134" t="s">
        <v>58</v>
      </c>
      <c r="R91" s="183"/>
      <c r="T91" s="112">
        <v>378</v>
      </c>
      <c r="U91">
        <f t="shared" si="17"/>
        <v>0</v>
      </c>
      <c r="V91">
        <f t="shared" si="17"/>
        <v>1</v>
      </c>
      <c r="W91">
        <f t="shared" si="17"/>
        <v>5</v>
      </c>
      <c r="X91">
        <f t="shared" si="14"/>
        <v>0</v>
      </c>
      <c r="Y91">
        <f t="shared" si="14"/>
        <v>0</v>
      </c>
      <c r="Z91">
        <f t="shared" si="14"/>
        <v>0</v>
      </c>
    </row>
    <row r="92" spans="1:26" ht="15.75" thickBot="1">
      <c r="A92" s="111">
        <v>141</v>
      </c>
      <c r="B92" s="112">
        <v>8</v>
      </c>
      <c r="C92" s="113">
        <v>1</v>
      </c>
      <c r="D92" s="113">
        <v>2</v>
      </c>
      <c r="E92" s="112">
        <f t="shared" si="11"/>
        <v>16</v>
      </c>
      <c r="F92" s="112" t="str">
        <f t="shared" si="12"/>
        <v>812</v>
      </c>
      <c r="G92" s="114" t="s">
        <v>53</v>
      </c>
      <c r="H92" s="111">
        <f>COUNTIFS('[9]2.2 PFMEA'!AG$14:AG$1000,B92,'[9]2.2 PFMEA'!AH$14:AH$1000,C92,'[9]2.2 PFMEA'!AI$14:AI$1000,D92)</f>
        <v>0</v>
      </c>
      <c r="I92" s="115">
        <f t="shared" si="16"/>
        <v>16</v>
      </c>
      <c r="J92" s="177"/>
      <c r="K92" s="181"/>
      <c r="L92" s="117" t="str">
        <f t="shared" si="15"/>
        <v>Low</v>
      </c>
      <c r="M92" s="117" t="str">
        <f t="shared" si="15"/>
        <v>Med</v>
      </c>
      <c r="N92" s="117" t="str">
        <f t="shared" si="15"/>
        <v>High</v>
      </c>
      <c r="O92" s="117" t="str">
        <f t="shared" si="15"/>
        <v>High</v>
      </c>
      <c r="P92" s="117" t="str">
        <f t="shared" si="15"/>
        <v>High</v>
      </c>
      <c r="Q92" s="135" t="s">
        <v>59</v>
      </c>
      <c r="R92" s="183"/>
      <c r="T92" s="112">
        <v>384</v>
      </c>
      <c r="U92">
        <f t="shared" si="17"/>
        <v>0</v>
      </c>
      <c r="V92">
        <f t="shared" si="17"/>
        <v>0</v>
      </c>
      <c r="W92">
        <f t="shared" si="17"/>
        <v>3</v>
      </c>
      <c r="X92">
        <f t="shared" si="14"/>
        <v>0</v>
      </c>
      <c r="Y92">
        <f t="shared" si="14"/>
        <v>0</v>
      </c>
      <c r="Z92">
        <f t="shared" si="14"/>
        <v>0</v>
      </c>
    </row>
    <row r="93" spans="1:26" ht="15.75" thickBot="1">
      <c r="A93" s="111">
        <v>132</v>
      </c>
      <c r="B93" s="112">
        <v>8</v>
      </c>
      <c r="C93" s="113">
        <v>2</v>
      </c>
      <c r="D93" s="113">
        <v>1</v>
      </c>
      <c r="E93" s="112">
        <f t="shared" si="11"/>
        <v>16</v>
      </c>
      <c r="F93" s="112" t="str">
        <f t="shared" si="12"/>
        <v>821</v>
      </c>
      <c r="G93" s="114" t="s">
        <v>53</v>
      </c>
      <c r="H93" s="111">
        <f>COUNTIFS('[9]2.2 PFMEA'!AG$14:AG$1000,B93,'[9]2.2 PFMEA'!AH$14:AH$1000,C93,'[9]2.2 PFMEA'!AI$14:AI$1000,D93)</f>
        <v>0</v>
      </c>
      <c r="I93" s="115">
        <f t="shared" si="16"/>
        <v>17</v>
      </c>
      <c r="J93" s="177"/>
      <c r="K93" s="179" t="s">
        <v>63</v>
      </c>
      <c r="L93" s="117" t="str">
        <f t="shared" ref="L93:P96" si="18">VLOOKUP(VALUE($I93&amp;L$99),$A:$G,7,FALSE)</f>
        <v>Low</v>
      </c>
      <c r="M93" s="117" t="str">
        <f t="shared" si="18"/>
        <v>Low</v>
      </c>
      <c r="N93" s="117" t="str">
        <f t="shared" si="18"/>
        <v>Med</v>
      </c>
      <c r="O93" s="117" t="str">
        <f t="shared" si="18"/>
        <v>High</v>
      </c>
      <c r="P93" s="117" t="str">
        <f t="shared" si="18"/>
        <v>High</v>
      </c>
      <c r="Q93" s="133">
        <v>1</v>
      </c>
      <c r="R93" s="183"/>
      <c r="T93" s="112">
        <v>392</v>
      </c>
      <c r="U93">
        <f t="shared" si="17"/>
        <v>0</v>
      </c>
      <c r="V93">
        <f t="shared" si="17"/>
        <v>0</v>
      </c>
      <c r="W93">
        <f t="shared" si="17"/>
        <v>3</v>
      </c>
      <c r="X93">
        <f t="shared" si="14"/>
        <v>0</v>
      </c>
      <c r="Y93">
        <f t="shared" si="14"/>
        <v>0</v>
      </c>
      <c r="Z93">
        <f t="shared" si="14"/>
        <v>0</v>
      </c>
    </row>
    <row r="94" spans="1:26" ht="15.75" thickBot="1">
      <c r="A94" s="111">
        <v>42</v>
      </c>
      <c r="B94" s="112">
        <v>1</v>
      </c>
      <c r="C94" s="113">
        <v>2</v>
      </c>
      <c r="D94" s="113">
        <v>9</v>
      </c>
      <c r="E94" s="112">
        <f t="shared" si="11"/>
        <v>18</v>
      </c>
      <c r="F94" s="112" t="str">
        <f t="shared" si="12"/>
        <v>129</v>
      </c>
      <c r="G94" s="114" t="s">
        <v>53</v>
      </c>
      <c r="H94" s="111">
        <f>COUNTIFS('[9]2.2 PFMEA'!AG$14:AG$1000,B94,'[9]2.2 PFMEA'!AH$14:AH$1000,C94,'[9]2.2 PFMEA'!AI$14:AI$1000,D94)</f>
        <v>0</v>
      </c>
      <c r="I94" s="115">
        <f t="shared" si="16"/>
        <v>18</v>
      </c>
      <c r="J94" s="177"/>
      <c r="K94" s="180"/>
      <c r="L94" s="117" t="str">
        <f t="shared" si="18"/>
        <v>Low</v>
      </c>
      <c r="M94" s="117" t="str">
        <f t="shared" si="18"/>
        <v>Low</v>
      </c>
      <c r="N94" s="117" t="str">
        <f t="shared" si="18"/>
        <v>High</v>
      </c>
      <c r="O94" s="117" t="str">
        <f t="shared" si="18"/>
        <v>High</v>
      </c>
      <c r="P94" s="117" t="str">
        <f t="shared" si="18"/>
        <v>High</v>
      </c>
      <c r="Q94" s="134" t="s">
        <v>57</v>
      </c>
      <c r="R94" s="183"/>
      <c r="T94" s="112">
        <v>400</v>
      </c>
      <c r="U94">
        <f t="shared" si="17"/>
        <v>0</v>
      </c>
      <c r="V94">
        <f t="shared" si="17"/>
        <v>0</v>
      </c>
      <c r="W94">
        <f t="shared" si="17"/>
        <v>9</v>
      </c>
      <c r="X94">
        <f t="shared" si="14"/>
        <v>0</v>
      </c>
      <c r="Y94">
        <f t="shared" si="14"/>
        <v>0</v>
      </c>
      <c r="Z94">
        <f t="shared" si="14"/>
        <v>0</v>
      </c>
    </row>
    <row r="95" spans="1:26" ht="15.75" thickBot="1">
      <c r="A95" s="111">
        <v>32</v>
      </c>
      <c r="B95" s="112">
        <v>1</v>
      </c>
      <c r="C95" s="113">
        <v>3</v>
      </c>
      <c r="D95" s="113">
        <v>6</v>
      </c>
      <c r="E95" s="112">
        <f t="shared" si="11"/>
        <v>18</v>
      </c>
      <c r="F95" s="112" t="str">
        <f t="shared" si="12"/>
        <v>136</v>
      </c>
      <c r="G95" s="114" t="s">
        <v>53</v>
      </c>
      <c r="H95" s="111">
        <f>COUNTIFS('[9]2.2 PFMEA'!AG$14:AG$1000,B95,'[9]2.2 PFMEA'!AH$14:AH$1000,C95,'[9]2.2 PFMEA'!AI$14:AI$1000,D95)</f>
        <v>0</v>
      </c>
      <c r="I95" s="115">
        <f t="shared" si="16"/>
        <v>19</v>
      </c>
      <c r="J95" s="177"/>
      <c r="K95" s="180"/>
      <c r="L95" s="117" t="str">
        <f t="shared" si="18"/>
        <v>Low</v>
      </c>
      <c r="M95" s="117" t="str">
        <f t="shared" si="18"/>
        <v>Med</v>
      </c>
      <c r="N95" s="117" t="str">
        <f t="shared" si="18"/>
        <v>High</v>
      </c>
      <c r="O95" s="117" t="str">
        <f t="shared" si="18"/>
        <v>High</v>
      </c>
      <c r="P95" s="117" t="str">
        <f t="shared" si="18"/>
        <v>High</v>
      </c>
      <c r="Q95" s="134" t="s">
        <v>58</v>
      </c>
      <c r="R95" s="183"/>
      <c r="T95" s="112">
        <v>405</v>
      </c>
      <c r="U95">
        <f t="shared" si="17"/>
        <v>0</v>
      </c>
      <c r="V95">
        <f t="shared" si="17"/>
        <v>0</v>
      </c>
      <c r="W95">
        <f t="shared" si="17"/>
        <v>3</v>
      </c>
      <c r="X95">
        <f t="shared" si="14"/>
        <v>0</v>
      </c>
      <c r="Y95">
        <f t="shared" si="14"/>
        <v>0</v>
      </c>
      <c r="Z95">
        <f t="shared" si="14"/>
        <v>0</v>
      </c>
    </row>
    <row r="96" spans="1:26" ht="15.75" thickBot="1">
      <c r="A96" s="111">
        <v>24</v>
      </c>
      <c r="B96" s="112">
        <v>1</v>
      </c>
      <c r="C96" s="113">
        <v>6</v>
      </c>
      <c r="D96" s="113">
        <v>3</v>
      </c>
      <c r="E96" s="112">
        <f t="shared" si="11"/>
        <v>18</v>
      </c>
      <c r="F96" s="112" t="str">
        <f t="shared" si="12"/>
        <v>163</v>
      </c>
      <c r="G96" s="114" t="s">
        <v>53</v>
      </c>
      <c r="H96" s="111">
        <f>COUNTIFS('[9]2.2 PFMEA'!AG$14:AG$1000,B96,'[9]2.2 PFMEA'!AH$14:AH$1000,C96,'[9]2.2 PFMEA'!AI$14:AI$1000,D96)</f>
        <v>0</v>
      </c>
      <c r="I96" s="115">
        <f t="shared" si="16"/>
        <v>20</v>
      </c>
      <c r="J96" s="178"/>
      <c r="K96" s="181"/>
      <c r="L96" s="117" t="str">
        <f t="shared" si="18"/>
        <v>Low</v>
      </c>
      <c r="M96" s="117" t="str">
        <f t="shared" si="18"/>
        <v>High</v>
      </c>
      <c r="N96" s="117" t="str">
        <f t="shared" si="18"/>
        <v>High</v>
      </c>
      <c r="O96" s="117" t="str">
        <f t="shared" si="18"/>
        <v>High</v>
      </c>
      <c r="P96" s="117" t="str">
        <f t="shared" si="18"/>
        <v>High</v>
      </c>
      <c r="Q96" s="135" t="s">
        <v>59</v>
      </c>
      <c r="R96" s="184"/>
      <c r="T96" s="112">
        <v>420</v>
      </c>
      <c r="U96">
        <f t="shared" si="17"/>
        <v>0</v>
      </c>
      <c r="V96">
        <f t="shared" si="17"/>
        <v>1</v>
      </c>
      <c r="W96">
        <f t="shared" si="17"/>
        <v>5</v>
      </c>
      <c r="X96">
        <f t="shared" si="14"/>
        <v>0</v>
      </c>
      <c r="Y96">
        <f t="shared" si="14"/>
        <v>0</v>
      </c>
      <c r="Z96">
        <f t="shared" si="14"/>
        <v>0</v>
      </c>
    </row>
    <row r="97" spans="1:26" ht="15.75" thickBot="1">
      <c r="A97" s="111">
        <v>25</v>
      </c>
      <c r="B97" s="112">
        <v>1</v>
      </c>
      <c r="C97" s="113">
        <v>9</v>
      </c>
      <c r="D97" s="113">
        <v>2</v>
      </c>
      <c r="E97" s="112">
        <f t="shared" si="11"/>
        <v>18</v>
      </c>
      <c r="F97" s="112" t="str">
        <f t="shared" si="12"/>
        <v>192</v>
      </c>
      <c r="G97" s="114" t="s">
        <v>53</v>
      </c>
      <c r="H97" s="111">
        <f>COUNTIFS('[9]2.2 PFMEA'!AG$14:AG$1000,B97,'[9]2.2 PFMEA'!AH$14:AH$1000,C97,'[9]2.2 PFMEA'!AI$14:AI$1000,D97)</f>
        <v>0</v>
      </c>
      <c r="I97" s="128"/>
      <c r="J97" s="128"/>
      <c r="K97" s="128"/>
      <c r="L97" s="136">
        <v>1</v>
      </c>
      <c r="M97" s="137" t="s">
        <v>60</v>
      </c>
      <c r="N97" s="137" t="s">
        <v>64</v>
      </c>
      <c r="O97" s="137" t="s">
        <v>65</v>
      </c>
      <c r="P97" s="138" t="s">
        <v>66</v>
      </c>
      <c r="Q97" s="128"/>
      <c r="R97" s="128"/>
      <c r="T97" s="112">
        <v>432</v>
      </c>
      <c r="U97">
        <f t="shared" si="17"/>
        <v>0</v>
      </c>
      <c r="V97">
        <f t="shared" si="17"/>
        <v>0</v>
      </c>
      <c r="W97">
        <f t="shared" si="17"/>
        <v>6</v>
      </c>
      <c r="X97">
        <f t="shared" si="14"/>
        <v>0</v>
      </c>
      <c r="Y97">
        <f t="shared" si="14"/>
        <v>0</v>
      </c>
      <c r="Z97">
        <f t="shared" si="14"/>
        <v>0</v>
      </c>
    </row>
    <row r="98" spans="1:26" ht="15.75" thickBot="1">
      <c r="A98" s="111">
        <v>81</v>
      </c>
      <c r="B98" s="112">
        <v>2</v>
      </c>
      <c r="C98" s="113">
        <v>1</v>
      </c>
      <c r="D98" s="113">
        <v>9</v>
      </c>
      <c r="E98" s="112">
        <f t="shared" si="11"/>
        <v>18</v>
      </c>
      <c r="F98" s="112" t="str">
        <f t="shared" si="12"/>
        <v>219</v>
      </c>
      <c r="G98" s="114" t="s">
        <v>53</v>
      </c>
      <c r="H98" s="111">
        <f>COUNTIFS('[9]2.2 PFMEA'!AG$14:AG$1000,B98,'[9]2.2 PFMEA'!AH$14:AH$1000,C98,'[9]2.2 PFMEA'!AI$14:AI$1000,D98)</f>
        <v>0</v>
      </c>
      <c r="I98" s="128"/>
      <c r="J98" s="128"/>
      <c r="K98" s="128"/>
      <c r="L98" s="172" t="s">
        <v>26</v>
      </c>
      <c r="M98" s="173"/>
      <c r="N98" s="173"/>
      <c r="O98" s="173"/>
      <c r="P98" s="174"/>
      <c r="Q98" s="128"/>
      <c r="R98" s="128"/>
      <c r="T98" s="112">
        <v>441</v>
      </c>
      <c r="U98">
        <f t="shared" si="17"/>
        <v>0</v>
      </c>
      <c r="V98">
        <f t="shared" si="17"/>
        <v>0</v>
      </c>
      <c r="W98">
        <f t="shared" si="17"/>
        <v>3</v>
      </c>
      <c r="X98">
        <f t="shared" si="14"/>
        <v>0</v>
      </c>
      <c r="Y98">
        <f t="shared" si="14"/>
        <v>0</v>
      </c>
      <c r="Z98">
        <f t="shared" si="14"/>
        <v>0</v>
      </c>
    </row>
    <row r="99" spans="1:26">
      <c r="A99" s="111">
        <v>62</v>
      </c>
      <c r="B99" s="112">
        <v>2</v>
      </c>
      <c r="C99" s="113">
        <v>3</v>
      </c>
      <c r="D99" s="113">
        <v>3</v>
      </c>
      <c r="E99" s="112">
        <f t="shared" si="11"/>
        <v>18</v>
      </c>
      <c r="F99" s="112" t="str">
        <f t="shared" si="12"/>
        <v>233</v>
      </c>
      <c r="G99" s="114" t="s">
        <v>53</v>
      </c>
      <c r="H99" s="111">
        <f>COUNTIFS('[9]2.2 PFMEA'!AG$14:AG$1000,B99,'[9]2.2 PFMEA'!AH$14:AH$1000,C99,'[9]2.2 PFMEA'!AI$14:AI$1000,D99)</f>
        <v>0</v>
      </c>
      <c r="L99" s="129">
        <v>1</v>
      </c>
      <c r="M99" s="129">
        <v>2</v>
      </c>
      <c r="N99" s="129">
        <v>3</v>
      </c>
      <c r="O99" s="129">
        <v>4</v>
      </c>
      <c r="P99" s="129">
        <v>5</v>
      </c>
      <c r="T99" s="112">
        <v>448</v>
      </c>
      <c r="U99">
        <f t="shared" si="17"/>
        <v>0</v>
      </c>
      <c r="V99">
        <f t="shared" si="17"/>
        <v>0</v>
      </c>
      <c r="W99">
        <f t="shared" si="17"/>
        <v>3</v>
      </c>
      <c r="X99">
        <f t="shared" ref="X99:Z121" si="19">SUMIFS($H:$H,$E:$E,$T99,$G:$G,X$1)</f>
        <v>0</v>
      </c>
      <c r="Y99">
        <f t="shared" si="19"/>
        <v>0</v>
      </c>
      <c r="Z99">
        <f t="shared" si="19"/>
        <v>0</v>
      </c>
    </row>
    <row r="100" spans="1:26">
      <c r="A100" s="111">
        <v>55</v>
      </c>
      <c r="B100" s="112">
        <v>2</v>
      </c>
      <c r="C100" s="113">
        <v>9</v>
      </c>
      <c r="D100" s="113">
        <v>1</v>
      </c>
      <c r="E100" s="112">
        <f t="shared" si="11"/>
        <v>18</v>
      </c>
      <c r="F100" s="112" t="str">
        <f t="shared" si="12"/>
        <v>291</v>
      </c>
      <c r="G100" s="114" t="s">
        <v>53</v>
      </c>
      <c r="H100" s="111">
        <f>COUNTIFS('[9]2.2 PFMEA'!AG$14:AG$1000,B100,'[9]2.2 PFMEA'!AH$14:AH$1000,C100,'[9]2.2 PFMEA'!AI$14:AI$1000,D100)</f>
        <v>0</v>
      </c>
      <c r="T100" s="112">
        <v>450</v>
      </c>
      <c r="U100">
        <f t="shared" si="17"/>
        <v>0</v>
      </c>
      <c r="V100">
        <f t="shared" si="17"/>
        <v>0</v>
      </c>
      <c r="W100">
        <f t="shared" si="17"/>
        <v>6</v>
      </c>
      <c r="X100">
        <f t="shared" si="19"/>
        <v>0</v>
      </c>
      <c r="Y100">
        <f t="shared" si="19"/>
        <v>0</v>
      </c>
      <c r="Z100">
        <f t="shared" si="19"/>
        <v>0</v>
      </c>
    </row>
    <row r="101" spans="1:26">
      <c r="A101" s="111">
        <v>71</v>
      </c>
      <c r="B101" s="112">
        <v>3</v>
      </c>
      <c r="C101" s="113">
        <v>1</v>
      </c>
      <c r="D101" s="113">
        <v>6</v>
      </c>
      <c r="E101" s="112">
        <f t="shared" si="11"/>
        <v>18</v>
      </c>
      <c r="F101" s="112" t="str">
        <f t="shared" si="12"/>
        <v>316</v>
      </c>
      <c r="G101" s="114" t="s">
        <v>53</v>
      </c>
      <c r="H101" s="111">
        <f>COUNTIFS('[9]2.2 PFMEA'!AG$14:AG$1000,B101,'[9]2.2 PFMEA'!AH$14:AH$1000,C101,'[9]2.2 PFMEA'!AI$14:AI$1000,D101)</f>
        <v>0</v>
      </c>
      <c r="T101" s="112">
        <v>480</v>
      </c>
      <c r="U101">
        <f t="shared" si="17"/>
        <v>0</v>
      </c>
      <c r="V101">
        <f t="shared" si="17"/>
        <v>0</v>
      </c>
      <c r="W101">
        <f t="shared" si="17"/>
        <v>6</v>
      </c>
      <c r="X101">
        <f t="shared" si="19"/>
        <v>0</v>
      </c>
      <c r="Y101">
        <f t="shared" si="19"/>
        <v>0</v>
      </c>
      <c r="Z101">
        <f t="shared" si="19"/>
        <v>0</v>
      </c>
    </row>
    <row r="102" spans="1:26">
      <c r="A102" s="111">
        <v>62</v>
      </c>
      <c r="B102" s="112">
        <v>3</v>
      </c>
      <c r="C102" s="113">
        <v>2</v>
      </c>
      <c r="D102" s="113">
        <v>3</v>
      </c>
      <c r="E102" s="112">
        <f t="shared" si="11"/>
        <v>18</v>
      </c>
      <c r="F102" s="112" t="str">
        <f t="shared" si="12"/>
        <v>323</v>
      </c>
      <c r="G102" s="114" t="s">
        <v>53</v>
      </c>
      <c r="H102" s="111">
        <f>COUNTIFS('[9]2.2 PFMEA'!AG$14:AG$1000,B102,'[9]2.2 PFMEA'!AH$14:AH$1000,C102,'[9]2.2 PFMEA'!AI$14:AI$1000,D102)</f>
        <v>0</v>
      </c>
      <c r="T102" s="112">
        <v>486</v>
      </c>
      <c r="U102">
        <f t="shared" ref="U102:W121" si="20">COUNTIFS($E:$E,$T102,$G:$G,U$1)</f>
        <v>0</v>
      </c>
      <c r="V102">
        <f t="shared" si="20"/>
        <v>0</v>
      </c>
      <c r="W102">
        <f t="shared" si="20"/>
        <v>3</v>
      </c>
      <c r="X102">
        <f t="shared" si="19"/>
        <v>0</v>
      </c>
      <c r="Y102">
        <f t="shared" si="19"/>
        <v>0</v>
      </c>
      <c r="Z102">
        <f t="shared" si="19"/>
        <v>0</v>
      </c>
    </row>
    <row r="103" spans="1:26">
      <c r="A103" s="111">
        <v>62</v>
      </c>
      <c r="B103" s="112">
        <v>3</v>
      </c>
      <c r="C103" s="113">
        <v>3</v>
      </c>
      <c r="D103" s="113">
        <v>2</v>
      </c>
      <c r="E103" s="112">
        <f t="shared" si="11"/>
        <v>18</v>
      </c>
      <c r="F103" s="112" t="str">
        <f t="shared" si="12"/>
        <v>332</v>
      </c>
      <c r="G103" s="114" t="s">
        <v>53</v>
      </c>
      <c r="H103" s="111">
        <f>COUNTIFS('[9]2.2 PFMEA'!AG$14:AG$1000,B103,'[9]2.2 PFMEA'!AH$14:AH$1000,C103,'[9]2.2 PFMEA'!AI$14:AI$1000,D103)</f>
        <v>0</v>
      </c>
      <c r="T103" s="112">
        <v>490</v>
      </c>
      <c r="U103">
        <f t="shared" si="20"/>
        <v>0</v>
      </c>
      <c r="V103">
        <f t="shared" si="20"/>
        <v>0</v>
      </c>
      <c r="W103">
        <f t="shared" si="20"/>
        <v>3</v>
      </c>
      <c r="X103">
        <f t="shared" si="19"/>
        <v>0</v>
      </c>
      <c r="Y103">
        <f t="shared" si="19"/>
        <v>0</v>
      </c>
      <c r="Z103">
        <f t="shared" si="19"/>
        <v>0</v>
      </c>
    </row>
    <row r="104" spans="1:26">
      <c r="A104" s="111">
        <v>54</v>
      </c>
      <c r="B104" s="112">
        <v>3</v>
      </c>
      <c r="C104" s="113">
        <v>6</v>
      </c>
      <c r="D104" s="113">
        <v>1</v>
      </c>
      <c r="E104" s="112">
        <f t="shared" si="11"/>
        <v>18</v>
      </c>
      <c r="F104" s="112" t="str">
        <f t="shared" si="12"/>
        <v>361</v>
      </c>
      <c r="G104" s="114" t="s">
        <v>53</v>
      </c>
      <c r="H104" s="111">
        <f>COUNTIFS('[9]2.2 PFMEA'!AG$14:AG$1000,B104,'[9]2.2 PFMEA'!AH$14:AH$1000,C104,'[9]2.2 PFMEA'!AI$14:AI$1000,D104)</f>
        <v>0</v>
      </c>
      <c r="T104" s="112">
        <v>500</v>
      </c>
      <c r="U104">
        <f t="shared" si="20"/>
        <v>0</v>
      </c>
      <c r="V104">
        <f t="shared" si="20"/>
        <v>0</v>
      </c>
      <c r="W104">
        <f t="shared" si="20"/>
        <v>3</v>
      </c>
      <c r="X104">
        <f t="shared" si="19"/>
        <v>0</v>
      </c>
      <c r="Y104">
        <f t="shared" si="19"/>
        <v>0</v>
      </c>
      <c r="Z104">
        <f t="shared" si="19"/>
        <v>0</v>
      </c>
    </row>
    <row r="105" spans="1:26">
      <c r="A105" s="111">
        <v>101</v>
      </c>
      <c r="B105" s="112">
        <v>6</v>
      </c>
      <c r="C105" s="113">
        <v>1</v>
      </c>
      <c r="D105" s="113">
        <v>3</v>
      </c>
      <c r="E105" s="112">
        <f t="shared" si="11"/>
        <v>18</v>
      </c>
      <c r="F105" s="112" t="str">
        <f t="shared" si="12"/>
        <v>613</v>
      </c>
      <c r="G105" s="114" t="s">
        <v>53</v>
      </c>
      <c r="H105" s="111">
        <f>COUNTIFS('[9]2.2 PFMEA'!AG$14:AG$1000,B105,'[9]2.2 PFMEA'!AH$14:AH$1000,C105,'[9]2.2 PFMEA'!AI$14:AI$1000,D105)</f>
        <v>0</v>
      </c>
      <c r="T105" s="112">
        <v>504</v>
      </c>
      <c r="U105">
        <f t="shared" si="20"/>
        <v>0</v>
      </c>
      <c r="V105">
        <f t="shared" si="20"/>
        <v>0</v>
      </c>
      <c r="W105">
        <f t="shared" si="20"/>
        <v>6</v>
      </c>
      <c r="X105">
        <f t="shared" si="19"/>
        <v>0</v>
      </c>
      <c r="Y105">
        <f t="shared" si="19"/>
        <v>0</v>
      </c>
      <c r="Z105">
        <f t="shared" si="19"/>
        <v>0</v>
      </c>
    </row>
    <row r="106" spans="1:26">
      <c r="A106" s="111">
        <v>92</v>
      </c>
      <c r="B106" s="112">
        <v>6</v>
      </c>
      <c r="C106" s="113">
        <v>3</v>
      </c>
      <c r="D106" s="113">
        <v>1</v>
      </c>
      <c r="E106" s="112">
        <f t="shared" si="11"/>
        <v>18</v>
      </c>
      <c r="F106" s="112" t="str">
        <f t="shared" si="12"/>
        <v>631</v>
      </c>
      <c r="G106" s="114" t="s">
        <v>53</v>
      </c>
      <c r="H106" s="111">
        <f>COUNTIFS('[9]2.2 PFMEA'!AG$14:AG$1000,B106,'[9]2.2 PFMEA'!AH$14:AH$1000,C106,'[9]2.2 PFMEA'!AI$14:AI$1000,D106)</f>
        <v>0</v>
      </c>
      <c r="T106" s="112">
        <v>512</v>
      </c>
      <c r="U106">
        <f t="shared" si="20"/>
        <v>0</v>
      </c>
      <c r="V106">
        <f t="shared" si="20"/>
        <v>0</v>
      </c>
      <c r="W106">
        <f t="shared" si="20"/>
        <v>1</v>
      </c>
      <c r="X106">
        <f t="shared" si="19"/>
        <v>0</v>
      </c>
      <c r="Y106">
        <f t="shared" si="19"/>
        <v>0</v>
      </c>
      <c r="Z106">
        <f t="shared" si="19"/>
        <v>0</v>
      </c>
    </row>
    <row r="107" spans="1:26">
      <c r="A107" s="111">
        <v>181</v>
      </c>
      <c r="B107" s="112">
        <v>9</v>
      </c>
      <c r="C107" s="113">
        <v>1</v>
      </c>
      <c r="D107" s="113">
        <v>2</v>
      </c>
      <c r="E107" s="112">
        <f t="shared" si="11"/>
        <v>18</v>
      </c>
      <c r="F107" s="112" t="str">
        <f t="shared" si="12"/>
        <v>912</v>
      </c>
      <c r="G107" s="114" t="s">
        <v>53</v>
      </c>
      <c r="H107" s="111">
        <f>COUNTIFS('[9]2.2 PFMEA'!AG$14:AG$1000,B107,'[9]2.2 PFMEA'!AH$14:AH$1000,C107,'[9]2.2 PFMEA'!AI$14:AI$1000,D107)</f>
        <v>0</v>
      </c>
      <c r="T107" s="112">
        <v>540</v>
      </c>
      <c r="U107">
        <f t="shared" si="20"/>
        <v>0</v>
      </c>
      <c r="V107">
        <f t="shared" si="20"/>
        <v>0</v>
      </c>
      <c r="W107">
        <f t="shared" si="20"/>
        <v>6</v>
      </c>
      <c r="X107">
        <f t="shared" si="19"/>
        <v>0</v>
      </c>
      <c r="Y107">
        <f t="shared" si="19"/>
        <v>0</v>
      </c>
      <c r="Z107">
        <f t="shared" si="19"/>
        <v>0</v>
      </c>
    </row>
    <row r="108" spans="1:26">
      <c r="A108" s="111">
        <v>172</v>
      </c>
      <c r="B108" s="112">
        <v>9</v>
      </c>
      <c r="C108" s="113">
        <v>2</v>
      </c>
      <c r="D108" s="113">
        <v>1</v>
      </c>
      <c r="E108" s="112">
        <f t="shared" si="11"/>
        <v>18</v>
      </c>
      <c r="F108" s="112" t="str">
        <f t="shared" si="12"/>
        <v>921</v>
      </c>
      <c r="G108" s="114" t="s">
        <v>53</v>
      </c>
      <c r="H108" s="111">
        <f>COUNTIFS('[9]2.2 PFMEA'!AG$14:AG$1000,B108,'[9]2.2 PFMEA'!AH$14:AH$1000,C108,'[9]2.2 PFMEA'!AI$14:AI$1000,D108)</f>
        <v>0</v>
      </c>
      <c r="T108" s="112">
        <v>560</v>
      </c>
      <c r="U108">
        <f t="shared" si="20"/>
        <v>0</v>
      </c>
      <c r="V108">
        <f t="shared" si="20"/>
        <v>0</v>
      </c>
      <c r="W108">
        <f t="shared" si="20"/>
        <v>6</v>
      </c>
      <c r="X108">
        <f t="shared" si="19"/>
        <v>0</v>
      </c>
      <c r="Y108">
        <f t="shared" si="19"/>
        <v>0</v>
      </c>
      <c r="Z108">
        <f t="shared" si="19"/>
        <v>0</v>
      </c>
    </row>
    <row r="109" spans="1:26">
      <c r="A109" s="111">
        <v>33</v>
      </c>
      <c r="B109" s="112">
        <v>1</v>
      </c>
      <c r="C109" s="113">
        <v>4</v>
      </c>
      <c r="D109" s="113">
        <v>5</v>
      </c>
      <c r="E109" s="112">
        <f t="shared" si="11"/>
        <v>20</v>
      </c>
      <c r="F109" s="112" t="str">
        <f t="shared" si="12"/>
        <v>145</v>
      </c>
      <c r="G109" s="114" t="s">
        <v>53</v>
      </c>
      <c r="H109" s="111">
        <f>COUNTIFS('[9]2.2 PFMEA'!AG$14:AG$1000,B109,'[9]2.2 PFMEA'!AH$14:AH$1000,C109,'[9]2.2 PFMEA'!AI$14:AI$1000,D109)</f>
        <v>0</v>
      </c>
      <c r="T109" s="112">
        <v>567</v>
      </c>
      <c r="U109">
        <f t="shared" si="20"/>
        <v>0</v>
      </c>
      <c r="V109">
        <f t="shared" si="20"/>
        <v>0</v>
      </c>
      <c r="W109">
        <f t="shared" si="20"/>
        <v>3</v>
      </c>
      <c r="X109">
        <f t="shared" si="19"/>
        <v>0</v>
      </c>
      <c r="Y109">
        <f t="shared" si="19"/>
        <v>0</v>
      </c>
      <c r="Z109">
        <f t="shared" si="19"/>
        <v>0</v>
      </c>
    </row>
    <row r="110" spans="1:26">
      <c r="A110" s="111">
        <v>23</v>
      </c>
      <c r="B110" s="112">
        <v>1</v>
      </c>
      <c r="C110" s="113">
        <v>5</v>
      </c>
      <c r="D110" s="113">
        <v>4</v>
      </c>
      <c r="E110" s="112">
        <f t="shared" si="11"/>
        <v>20</v>
      </c>
      <c r="F110" s="112" t="str">
        <f t="shared" si="12"/>
        <v>154</v>
      </c>
      <c r="G110" s="114" t="s">
        <v>53</v>
      </c>
      <c r="H110" s="111">
        <f>COUNTIFS('[9]2.2 PFMEA'!AG$14:AG$1000,B110,'[9]2.2 PFMEA'!AH$14:AH$1000,C110,'[9]2.2 PFMEA'!AI$14:AI$1000,D110)</f>
        <v>0</v>
      </c>
      <c r="T110" s="112">
        <v>576</v>
      </c>
      <c r="U110">
        <f t="shared" si="20"/>
        <v>0</v>
      </c>
      <c r="V110">
        <f t="shared" si="20"/>
        <v>0</v>
      </c>
      <c r="W110">
        <f t="shared" si="20"/>
        <v>3</v>
      </c>
      <c r="X110">
        <f t="shared" si="19"/>
        <v>0</v>
      </c>
      <c r="Y110">
        <f t="shared" si="19"/>
        <v>0</v>
      </c>
      <c r="Z110">
        <f t="shared" si="19"/>
        <v>0</v>
      </c>
    </row>
    <row r="111" spans="1:26">
      <c r="A111" s="111">
        <v>72</v>
      </c>
      <c r="B111" s="112">
        <v>2</v>
      </c>
      <c r="C111" s="113">
        <v>2</v>
      </c>
      <c r="D111" s="113">
        <v>5</v>
      </c>
      <c r="E111" s="112">
        <f t="shared" si="11"/>
        <v>20</v>
      </c>
      <c r="F111" s="112" t="str">
        <f t="shared" si="12"/>
        <v>225</v>
      </c>
      <c r="G111" s="114" t="s">
        <v>53</v>
      </c>
      <c r="H111" s="111">
        <f>COUNTIFS('[9]2.2 PFMEA'!AG$14:AG$1000,B111,'[9]2.2 PFMEA'!AH$14:AH$1000,C111,'[9]2.2 PFMEA'!AI$14:AI$1000,D111)</f>
        <v>0</v>
      </c>
      <c r="T111" s="112">
        <v>600</v>
      </c>
      <c r="U111">
        <f t="shared" si="20"/>
        <v>0</v>
      </c>
      <c r="V111">
        <f t="shared" si="20"/>
        <v>0</v>
      </c>
      <c r="W111">
        <f t="shared" si="20"/>
        <v>3</v>
      </c>
      <c r="X111">
        <f t="shared" si="19"/>
        <v>0</v>
      </c>
      <c r="Y111">
        <f t="shared" si="19"/>
        <v>0</v>
      </c>
      <c r="Z111">
        <f t="shared" si="19"/>
        <v>0</v>
      </c>
    </row>
    <row r="112" spans="1:26">
      <c r="A112" s="111">
        <v>63</v>
      </c>
      <c r="B112" s="112">
        <v>2</v>
      </c>
      <c r="C112" s="113">
        <v>5</v>
      </c>
      <c r="D112" s="113">
        <v>2</v>
      </c>
      <c r="E112" s="112">
        <f t="shared" si="11"/>
        <v>20</v>
      </c>
      <c r="F112" s="112" t="str">
        <f t="shared" si="12"/>
        <v>252</v>
      </c>
      <c r="G112" s="114" t="s">
        <v>53</v>
      </c>
      <c r="H112" s="111">
        <f>COUNTIFS('[9]2.2 PFMEA'!AG$14:AG$1000,B112,'[9]2.2 PFMEA'!AH$14:AH$1000,C112,'[9]2.2 PFMEA'!AI$14:AI$1000,D112)</f>
        <v>0</v>
      </c>
      <c r="T112" s="112">
        <v>630</v>
      </c>
      <c r="U112">
        <f t="shared" si="20"/>
        <v>0</v>
      </c>
      <c r="V112">
        <f t="shared" si="20"/>
        <v>0</v>
      </c>
      <c r="W112">
        <f t="shared" si="20"/>
        <v>6</v>
      </c>
      <c r="X112">
        <f t="shared" si="19"/>
        <v>0</v>
      </c>
      <c r="Y112">
        <f t="shared" si="19"/>
        <v>0</v>
      </c>
      <c r="Z112">
        <f t="shared" si="19"/>
        <v>0</v>
      </c>
    </row>
    <row r="113" spans="1:26">
      <c r="A113" s="111">
        <v>111</v>
      </c>
      <c r="B113" s="112">
        <v>4</v>
      </c>
      <c r="C113" s="113">
        <v>1</v>
      </c>
      <c r="D113" s="113">
        <v>5</v>
      </c>
      <c r="E113" s="112">
        <f t="shared" si="11"/>
        <v>20</v>
      </c>
      <c r="F113" s="112" t="str">
        <f t="shared" si="12"/>
        <v>415</v>
      </c>
      <c r="G113" s="114" t="s">
        <v>53</v>
      </c>
      <c r="H113" s="111">
        <f>COUNTIFS('[9]2.2 PFMEA'!AG$14:AG$1000,B113,'[9]2.2 PFMEA'!AH$14:AH$1000,C113,'[9]2.2 PFMEA'!AI$14:AI$1000,D113)</f>
        <v>0</v>
      </c>
      <c r="T113" s="112">
        <v>640</v>
      </c>
      <c r="U113">
        <f t="shared" si="20"/>
        <v>0</v>
      </c>
      <c r="V113">
        <f t="shared" si="20"/>
        <v>0</v>
      </c>
      <c r="W113">
        <f t="shared" si="20"/>
        <v>3</v>
      </c>
      <c r="X113">
        <f t="shared" si="19"/>
        <v>0</v>
      </c>
      <c r="Y113">
        <f t="shared" si="19"/>
        <v>0</v>
      </c>
      <c r="Z113">
        <f t="shared" si="19"/>
        <v>0</v>
      </c>
    </row>
    <row r="114" spans="1:26">
      <c r="A114" s="111">
        <v>93</v>
      </c>
      <c r="B114" s="112">
        <v>4</v>
      </c>
      <c r="C114" s="113">
        <v>5</v>
      </c>
      <c r="D114" s="113">
        <v>1</v>
      </c>
      <c r="E114" s="112">
        <f t="shared" si="11"/>
        <v>20</v>
      </c>
      <c r="F114" s="112" t="str">
        <f t="shared" si="12"/>
        <v>451</v>
      </c>
      <c r="G114" s="114" t="s">
        <v>53</v>
      </c>
      <c r="H114" s="111">
        <f>COUNTIFS('[9]2.2 PFMEA'!AG$14:AG$1000,B114,'[9]2.2 PFMEA'!AH$14:AH$1000,C114,'[9]2.2 PFMEA'!AI$14:AI$1000,D114)</f>
        <v>0</v>
      </c>
      <c r="T114" s="112">
        <v>648</v>
      </c>
      <c r="U114">
        <f t="shared" si="20"/>
        <v>0</v>
      </c>
      <c r="V114">
        <f t="shared" si="20"/>
        <v>0</v>
      </c>
      <c r="W114">
        <f t="shared" si="20"/>
        <v>3</v>
      </c>
      <c r="X114">
        <f t="shared" si="19"/>
        <v>0</v>
      </c>
      <c r="Y114">
        <f t="shared" si="19"/>
        <v>0</v>
      </c>
      <c r="Z114">
        <f t="shared" si="19"/>
        <v>0</v>
      </c>
    </row>
    <row r="115" spans="1:26">
      <c r="A115" s="111">
        <v>101</v>
      </c>
      <c r="B115" s="112">
        <v>5</v>
      </c>
      <c r="C115" s="113">
        <v>1</v>
      </c>
      <c r="D115" s="113">
        <v>4</v>
      </c>
      <c r="E115" s="112">
        <f t="shared" si="11"/>
        <v>20</v>
      </c>
      <c r="F115" s="112" t="str">
        <f t="shared" si="12"/>
        <v>514</v>
      </c>
      <c r="G115" s="114" t="s">
        <v>53</v>
      </c>
      <c r="H115" s="111">
        <f>COUNTIFS('[9]2.2 PFMEA'!AG$14:AG$1000,B115,'[9]2.2 PFMEA'!AH$14:AH$1000,C115,'[9]2.2 PFMEA'!AI$14:AI$1000,D115)</f>
        <v>0</v>
      </c>
      <c r="T115" s="112">
        <v>700</v>
      </c>
      <c r="U115">
        <f t="shared" si="20"/>
        <v>0</v>
      </c>
      <c r="V115">
        <f t="shared" si="20"/>
        <v>0</v>
      </c>
      <c r="W115">
        <f t="shared" si="20"/>
        <v>3</v>
      </c>
      <c r="X115">
        <f t="shared" si="19"/>
        <v>0</v>
      </c>
      <c r="Y115">
        <f t="shared" si="19"/>
        <v>0</v>
      </c>
      <c r="Z115">
        <f t="shared" si="19"/>
        <v>0</v>
      </c>
    </row>
    <row r="116" spans="1:26">
      <c r="A116" s="111">
        <v>102</v>
      </c>
      <c r="B116" s="112">
        <v>5</v>
      </c>
      <c r="C116" s="113">
        <v>2</v>
      </c>
      <c r="D116" s="113">
        <v>2</v>
      </c>
      <c r="E116" s="112">
        <f t="shared" si="11"/>
        <v>20</v>
      </c>
      <c r="F116" s="112" t="str">
        <f t="shared" si="12"/>
        <v>522</v>
      </c>
      <c r="G116" s="114" t="s">
        <v>53</v>
      </c>
      <c r="H116" s="111">
        <f>COUNTIFS('[9]2.2 PFMEA'!AG$14:AG$1000,B116,'[9]2.2 PFMEA'!AH$14:AH$1000,C116,'[9]2.2 PFMEA'!AI$14:AI$1000,D116)</f>
        <v>0</v>
      </c>
      <c r="T116" s="112">
        <v>720</v>
      </c>
      <c r="U116">
        <f t="shared" si="20"/>
        <v>0</v>
      </c>
      <c r="V116">
        <f t="shared" si="20"/>
        <v>0</v>
      </c>
      <c r="W116">
        <f t="shared" si="20"/>
        <v>6</v>
      </c>
      <c r="X116">
        <f t="shared" si="19"/>
        <v>0</v>
      </c>
      <c r="Y116">
        <f t="shared" si="19"/>
        <v>0</v>
      </c>
      <c r="Z116">
        <f t="shared" si="19"/>
        <v>0</v>
      </c>
    </row>
    <row r="117" spans="1:26">
      <c r="A117" s="111">
        <v>93</v>
      </c>
      <c r="B117" s="112">
        <v>5</v>
      </c>
      <c r="C117" s="113">
        <v>4</v>
      </c>
      <c r="D117" s="113">
        <v>1</v>
      </c>
      <c r="E117" s="112">
        <f t="shared" si="11"/>
        <v>20</v>
      </c>
      <c r="F117" s="112" t="str">
        <f t="shared" si="12"/>
        <v>541</v>
      </c>
      <c r="G117" s="114" t="s">
        <v>53</v>
      </c>
      <c r="H117" s="111">
        <f>COUNTIFS('[9]2.2 PFMEA'!AG$14:AG$1000,B117,'[9]2.2 PFMEA'!AH$14:AH$1000,C117,'[9]2.2 PFMEA'!AI$14:AI$1000,D117)</f>
        <v>0</v>
      </c>
      <c r="T117" s="112">
        <v>729</v>
      </c>
      <c r="U117">
        <f t="shared" si="20"/>
        <v>0</v>
      </c>
      <c r="V117">
        <f t="shared" si="20"/>
        <v>0</v>
      </c>
      <c r="W117">
        <f t="shared" si="20"/>
        <v>1</v>
      </c>
      <c r="X117">
        <f t="shared" si="19"/>
        <v>0</v>
      </c>
      <c r="Y117">
        <f t="shared" si="19"/>
        <v>0</v>
      </c>
      <c r="Z117">
        <f t="shared" si="19"/>
        <v>0</v>
      </c>
    </row>
    <row r="118" spans="1:26">
      <c r="A118" s="111">
        <v>181</v>
      </c>
      <c r="B118" s="112">
        <v>10</v>
      </c>
      <c r="C118" s="113">
        <v>1</v>
      </c>
      <c r="D118" s="113">
        <v>2</v>
      </c>
      <c r="E118" s="112">
        <f t="shared" si="11"/>
        <v>20</v>
      </c>
      <c r="F118" s="112" t="str">
        <f t="shared" si="12"/>
        <v>1012</v>
      </c>
      <c r="G118" s="114" t="s">
        <v>53</v>
      </c>
      <c r="H118" s="111">
        <f>COUNTIFS('[9]2.2 PFMEA'!AG$14:AG$1000,B118,'[9]2.2 PFMEA'!AH$14:AH$1000,C118,'[9]2.2 PFMEA'!AI$14:AI$1000,D118)</f>
        <v>0</v>
      </c>
      <c r="T118" s="112">
        <v>800</v>
      </c>
      <c r="U118">
        <f t="shared" si="20"/>
        <v>0</v>
      </c>
      <c r="V118">
        <f t="shared" si="20"/>
        <v>0</v>
      </c>
      <c r="W118">
        <f t="shared" si="20"/>
        <v>3</v>
      </c>
      <c r="X118">
        <f t="shared" si="19"/>
        <v>0</v>
      </c>
      <c r="Y118">
        <f t="shared" si="19"/>
        <v>0</v>
      </c>
      <c r="Z118">
        <f t="shared" si="19"/>
        <v>0</v>
      </c>
    </row>
    <row r="119" spans="1:26">
      <c r="A119" s="111">
        <v>172</v>
      </c>
      <c r="B119" s="112">
        <v>10</v>
      </c>
      <c r="C119" s="113">
        <v>2</v>
      </c>
      <c r="D119" s="113">
        <v>1</v>
      </c>
      <c r="E119" s="112">
        <f t="shared" si="11"/>
        <v>20</v>
      </c>
      <c r="F119" s="112" t="str">
        <f t="shared" si="12"/>
        <v>1021</v>
      </c>
      <c r="G119" s="114" t="s">
        <v>53</v>
      </c>
      <c r="H119" s="111">
        <f>COUNTIFS('[9]2.2 PFMEA'!AG$14:AG$1000,B119,'[9]2.2 PFMEA'!AH$14:AH$1000,C119,'[9]2.2 PFMEA'!AI$14:AI$1000,D119)</f>
        <v>0</v>
      </c>
      <c r="T119" s="112">
        <v>810</v>
      </c>
      <c r="U119">
        <f t="shared" si="20"/>
        <v>0</v>
      </c>
      <c r="V119">
        <f t="shared" si="20"/>
        <v>0</v>
      </c>
      <c r="W119">
        <f t="shared" si="20"/>
        <v>3</v>
      </c>
      <c r="X119">
        <f t="shared" si="19"/>
        <v>0</v>
      </c>
      <c r="Y119">
        <f t="shared" si="19"/>
        <v>0</v>
      </c>
      <c r="Z119">
        <f t="shared" si="19"/>
        <v>0</v>
      </c>
    </row>
    <row r="120" spans="1:26">
      <c r="A120" s="111">
        <v>25</v>
      </c>
      <c r="B120" s="112">
        <v>1</v>
      </c>
      <c r="C120" s="113">
        <v>10</v>
      </c>
      <c r="D120" s="113">
        <v>2</v>
      </c>
      <c r="E120" s="112">
        <f t="shared" si="11"/>
        <v>20</v>
      </c>
      <c r="F120" s="112" t="str">
        <f t="shared" si="12"/>
        <v>1102</v>
      </c>
      <c r="G120" s="114" t="s">
        <v>53</v>
      </c>
      <c r="H120" s="111">
        <f>COUNTIFS('[9]2.2 PFMEA'!AG$14:AG$1000,B120,'[9]2.2 PFMEA'!AH$14:AH$1000,C120,'[9]2.2 PFMEA'!AI$14:AI$1000,D120)</f>
        <v>0</v>
      </c>
      <c r="T120" s="112">
        <v>900</v>
      </c>
      <c r="U120">
        <f t="shared" si="20"/>
        <v>0</v>
      </c>
      <c r="V120">
        <f t="shared" si="20"/>
        <v>0</v>
      </c>
      <c r="W120">
        <f t="shared" si="20"/>
        <v>3</v>
      </c>
      <c r="X120">
        <f t="shared" si="19"/>
        <v>0</v>
      </c>
      <c r="Y120">
        <f t="shared" si="19"/>
        <v>0</v>
      </c>
      <c r="Z120">
        <f t="shared" si="19"/>
        <v>0</v>
      </c>
    </row>
    <row r="121" spans="1:26">
      <c r="A121" s="111">
        <v>42</v>
      </c>
      <c r="B121" s="112">
        <v>1</v>
      </c>
      <c r="C121" s="113">
        <v>2</v>
      </c>
      <c r="D121" s="113">
        <v>10</v>
      </c>
      <c r="E121" s="112">
        <f t="shared" si="11"/>
        <v>20</v>
      </c>
      <c r="F121" s="112" t="str">
        <f t="shared" si="12"/>
        <v>1210</v>
      </c>
      <c r="G121" s="114" t="s">
        <v>53</v>
      </c>
      <c r="H121" s="111">
        <f>COUNTIFS('[9]2.2 PFMEA'!AG$14:AG$1000,B121,'[9]2.2 PFMEA'!AH$14:AH$1000,C121,'[9]2.2 PFMEA'!AI$14:AI$1000,D121)</f>
        <v>0</v>
      </c>
      <c r="T121" s="112">
        <v>1000</v>
      </c>
      <c r="U121">
        <f t="shared" si="20"/>
        <v>0</v>
      </c>
      <c r="V121">
        <f t="shared" si="20"/>
        <v>0</v>
      </c>
      <c r="W121">
        <f t="shared" si="20"/>
        <v>1</v>
      </c>
      <c r="X121">
        <f t="shared" si="19"/>
        <v>0</v>
      </c>
      <c r="Y121">
        <f t="shared" si="19"/>
        <v>0</v>
      </c>
      <c r="Z121">
        <f t="shared" si="19"/>
        <v>0</v>
      </c>
    </row>
    <row r="122" spans="1:26">
      <c r="A122" s="111">
        <v>55</v>
      </c>
      <c r="B122" s="112">
        <v>2</v>
      </c>
      <c r="C122" s="113">
        <v>10</v>
      </c>
      <c r="D122" s="113">
        <v>1</v>
      </c>
      <c r="E122" s="112">
        <f t="shared" si="11"/>
        <v>20</v>
      </c>
      <c r="F122" s="112" t="str">
        <f t="shared" si="12"/>
        <v>2101</v>
      </c>
      <c r="G122" s="114" t="s">
        <v>53</v>
      </c>
      <c r="H122" s="111">
        <f>COUNTIFS('[9]2.2 PFMEA'!AG$14:AG$1000,B122,'[9]2.2 PFMEA'!AH$14:AH$1000,C122,'[9]2.2 PFMEA'!AI$14:AI$1000,D122)</f>
        <v>0</v>
      </c>
    </row>
    <row r="123" spans="1:26">
      <c r="A123" s="111">
        <v>81</v>
      </c>
      <c r="B123" s="112">
        <v>2</v>
      </c>
      <c r="C123" s="113">
        <v>1</v>
      </c>
      <c r="D123" s="113">
        <v>10</v>
      </c>
      <c r="E123" s="112">
        <f t="shared" si="11"/>
        <v>20</v>
      </c>
      <c r="F123" s="112" t="str">
        <f t="shared" si="12"/>
        <v>2110</v>
      </c>
      <c r="G123" s="114" t="s">
        <v>53</v>
      </c>
      <c r="H123" s="111">
        <f>COUNTIFS('[9]2.2 PFMEA'!AG$14:AG$1000,B123,'[9]2.2 PFMEA'!AH$14:AH$1000,C123,'[9]2.2 PFMEA'!AI$14:AI$1000,D123)</f>
        <v>0</v>
      </c>
      <c r="T123"/>
    </row>
    <row r="124" spans="1:26">
      <c r="A124" s="111">
        <v>42</v>
      </c>
      <c r="B124" s="112">
        <v>1</v>
      </c>
      <c r="C124" s="113">
        <v>3</v>
      </c>
      <c r="D124" s="113">
        <v>7</v>
      </c>
      <c r="E124" s="112">
        <f t="shared" si="11"/>
        <v>21</v>
      </c>
      <c r="F124" s="112" t="str">
        <f t="shared" si="12"/>
        <v>137</v>
      </c>
      <c r="G124" s="114" t="s">
        <v>53</v>
      </c>
      <c r="H124" s="111">
        <f>COUNTIFS('[9]2.2 PFMEA'!AG$14:AG$1000,B124,'[9]2.2 PFMEA'!AH$14:AH$1000,C124,'[9]2.2 PFMEA'!AI$14:AI$1000,D124)</f>
        <v>0</v>
      </c>
      <c r="T124"/>
    </row>
    <row r="125" spans="1:26">
      <c r="A125" s="111">
        <v>24</v>
      </c>
      <c r="B125" s="112">
        <v>1</v>
      </c>
      <c r="C125" s="113">
        <v>7</v>
      </c>
      <c r="D125" s="113">
        <v>3</v>
      </c>
      <c r="E125" s="112">
        <f t="shared" si="11"/>
        <v>21</v>
      </c>
      <c r="F125" s="112" t="str">
        <f t="shared" si="12"/>
        <v>173</v>
      </c>
      <c r="G125" s="114" t="s">
        <v>53</v>
      </c>
      <c r="H125" s="111">
        <f>COUNTIFS('[9]2.2 PFMEA'!AG$14:AG$1000,B125,'[9]2.2 PFMEA'!AH$14:AH$1000,C125,'[9]2.2 PFMEA'!AI$14:AI$1000,D125)</f>
        <v>0</v>
      </c>
      <c r="T125"/>
    </row>
    <row r="126" spans="1:26">
      <c r="A126" s="111">
        <v>81</v>
      </c>
      <c r="B126" s="112">
        <v>3</v>
      </c>
      <c r="C126" s="113">
        <v>1</v>
      </c>
      <c r="D126" s="113">
        <v>7</v>
      </c>
      <c r="E126" s="112">
        <f t="shared" si="11"/>
        <v>21</v>
      </c>
      <c r="F126" s="112" t="str">
        <f t="shared" si="12"/>
        <v>317</v>
      </c>
      <c r="G126" s="114" t="s">
        <v>53</v>
      </c>
      <c r="H126" s="111">
        <f>COUNTIFS('[9]2.2 PFMEA'!AG$14:AG$1000,B126,'[9]2.2 PFMEA'!AH$14:AH$1000,C126,'[9]2.2 PFMEA'!AI$14:AI$1000,D126)</f>
        <v>0</v>
      </c>
      <c r="T126"/>
    </row>
    <row r="127" spans="1:26">
      <c r="A127" s="111">
        <v>54</v>
      </c>
      <c r="B127" s="112">
        <v>3</v>
      </c>
      <c r="C127" s="113">
        <v>7</v>
      </c>
      <c r="D127" s="113">
        <v>1</v>
      </c>
      <c r="E127" s="112">
        <f t="shared" si="11"/>
        <v>21</v>
      </c>
      <c r="F127" s="112" t="str">
        <f t="shared" si="12"/>
        <v>371</v>
      </c>
      <c r="G127" s="114" t="s">
        <v>53</v>
      </c>
      <c r="H127" s="111">
        <f>COUNTIFS('[9]2.2 PFMEA'!AG$14:AG$1000,B127,'[9]2.2 PFMEA'!AH$14:AH$1000,C127,'[9]2.2 PFMEA'!AI$14:AI$1000,D127)</f>
        <v>0</v>
      </c>
      <c r="T127"/>
    </row>
    <row r="128" spans="1:26">
      <c r="A128" s="111">
        <v>141</v>
      </c>
      <c r="B128" s="112">
        <v>7</v>
      </c>
      <c r="C128" s="113">
        <v>1</v>
      </c>
      <c r="D128" s="113">
        <v>3</v>
      </c>
      <c r="E128" s="112">
        <f t="shared" si="11"/>
        <v>21</v>
      </c>
      <c r="F128" s="112" t="str">
        <f t="shared" si="12"/>
        <v>713</v>
      </c>
      <c r="G128" s="114" t="s">
        <v>53</v>
      </c>
      <c r="H128" s="111">
        <f>COUNTIFS('[9]2.2 PFMEA'!AG$14:AG$1000,B128,'[9]2.2 PFMEA'!AH$14:AH$1000,C128,'[9]2.2 PFMEA'!AI$14:AI$1000,D128)</f>
        <v>0</v>
      </c>
      <c r="T128"/>
    </row>
    <row r="129" spans="1:20">
      <c r="A129" s="111">
        <v>132</v>
      </c>
      <c r="B129" s="112">
        <v>7</v>
      </c>
      <c r="C129" s="113">
        <v>3</v>
      </c>
      <c r="D129" s="113">
        <v>1</v>
      </c>
      <c r="E129" s="112">
        <f t="shared" si="11"/>
        <v>21</v>
      </c>
      <c r="F129" s="112" t="str">
        <f t="shared" si="12"/>
        <v>731</v>
      </c>
      <c r="G129" s="114" t="s">
        <v>53</v>
      </c>
      <c r="H129" s="111">
        <f>COUNTIFS('[9]2.2 PFMEA'!AG$14:AG$1000,B129,'[9]2.2 PFMEA'!AH$14:AH$1000,C129,'[9]2.2 PFMEA'!AI$14:AI$1000,D129)</f>
        <v>0</v>
      </c>
      <c r="T129"/>
    </row>
    <row r="130" spans="1:20">
      <c r="A130" s="111">
        <v>42</v>
      </c>
      <c r="B130" s="112">
        <v>1</v>
      </c>
      <c r="C130" s="113">
        <v>3</v>
      </c>
      <c r="D130" s="113">
        <v>8</v>
      </c>
      <c r="E130" s="112">
        <f t="shared" ref="E130:E193" si="21">B130*C130*D130</f>
        <v>24</v>
      </c>
      <c r="F130" s="112" t="str">
        <f t="shared" ref="F130:F193" si="22">B130&amp;C130&amp;D130</f>
        <v>138</v>
      </c>
      <c r="G130" s="114" t="s">
        <v>53</v>
      </c>
      <c r="H130" s="111">
        <f>COUNTIFS('[9]2.2 PFMEA'!AG$14:AG$1000,B130,'[9]2.2 PFMEA'!AH$14:AH$1000,C130,'[9]2.2 PFMEA'!AI$14:AI$1000,D130)</f>
        <v>0</v>
      </c>
      <c r="T130"/>
    </row>
    <row r="131" spans="1:20">
      <c r="A131" s="111">
        <v>33</v>
      </c>
      <c r="B131" s="112">
        <v>1</v>
      </c>
      <c r="C131" s="113">
        <v>4</v>
      </c>
      <c r="D131" s="113">
        <v>6</v>
      </c>
      <c r="E131" s="112">
        <f t="shared" si="21"/>
        <v>24</v>
      </c>
      <c r="F131" s="112" t="str">
        <f t="shared" si="22"/>
        <v>146</v>
      </c>
      <c r="G131" s="114" t="s">
        <v>53</v>
      </c>
      <c r="H131" s="111">
        <f>COUNTIFS('[9]2.2 PFMEA'!AG$14:AG$1000,B131,'[9]2.2 PFMEA'!AH$14:AH$1000,C131,'[9]2.2 PFMEA'!AI$14:AI$1000,D131)</f>
        <v>0</v>
      </c>
      <c r="T131"/>
    </row>
    <row r="132" spans="1:20">
      <c r="A132" s="111">
        <v>24</v>
      </c>
      <c r="B132" s="112">
        <v>1</v>
      </c>
      <c r="C132" s="113">
        <v>6</v>
      </c>
      <c r="D132" s="113">
        <v>4</v>
      </c>
      <c r="E132" s="112">
        <f t="shared" si="21"/>
        <v>24</v>
      </c>
      <c r="F132" s="112" t="str">
        <f t="shared" si="22"/>
        <v>164</v>
      </c>
      <c r="G132" s="114" t="s">
        <v>53</v>
      </c>
      <c r="H132" s="111">
        <f>COUNTIFS('[9]2.2 PFMEA'!AG$14:AG$1000,B132,'[9]2.2 PFMEA'!AH$14:AH$1000,C132,'[9]2.2 PFMEA'!AI$14:AI$1000,D132)</f>
        <v>0</v>
      </c>
      <c r="T132"/>
    </row>
    <row r="133" spans="1:20">
      <c r="A133" s="111">
        <v>25</v>
      </c>
      <c r="B133" s="112">
        <v>1</v>
      </c>
      <c r="C133" s="113">
        <v>8</v>
      </c>
      <c r="D133" s="113">
        <v>3</v>
      </c>
      <c r="E133" s="112">
        <f t="shared" si="21"/>
        <v>24</v>
      </c>
      <c r="F133" s="112" t="str">
        <f t="shared" si="22"/>
        <v>183</v>
      </c>
      <c r="G133" s="114" t="s">
        <v>53</v>
      </c>
      <c r="H133" s="111">
        <f>COUNTIFS('[9]2.2 PFMEA'!AG$14:AG$1000,B133,'[9]2.2 PFMEA'!AH$14:AH$1000,C133,'[9]2.2 PFMEA'!AI$14:AI$1000,D133)</f>
        <v>0</v>
      </c>
      <c r="T133"/>
    </row>
    <row r="134" spans="1:20">
      <c r="A134" s="111">
        <v>72</v>
      </c>
      <c r="B134" s="112">
        <v>2</v>
      </c>
      <c r="C134" s="113">
        <v>2</v>
      </c>
      <c r="D134" s="113">
        <v>6</v>
      </c>
      <c r="E134" s="112">
        <f t="shared" si="21"/>
        <v>24</v>
      </c>
      <c r="F134" s="112" t="str">
        <f t="shared" si="22"/>
        <v>226</v>
      </c>
      <c r="G134" s="114" t="s">
        <v>53</v>
      </c>
      <c r="H134" s="111">
        <f>COUNTIFS('[9]2.2 PFMEA'!AG$14:AG$1000,B134,'[9]2.2 PFMEA'!AH$14:AH$1000,C134,'[9]2.2 PFMEA'!AI$14:AI$1000,D134)</f>
        <v>0</v>
      </c>
      <c r="T134"/>
    </row>
    <row r="135" spans="1:20">
      <c r="A135" s="111">
        <v>62</v>
      </c>
      <c r="B135" s="112">
        <v>2</v>
      </c>
      <c r="C135" s="113">
        <v>3</v>
      </c>
      <c r="D135" s="113">
        <v>4</v>
      </c>
      <c r="E135" s="112">
        <f t="shared" si="21"/>
        <v>24</v>
      </c>
      <c r="F135" s="112" t="str">
        <f t="shared" si="22"/>
        <v>234</v>
      </c>
      <c r="G135" s="114" t="s">
        <v>53</v>
      </c>
      <c r="H135" s="111">
        <f>COUNTIFS('[9]2.2 PFMEA'!AG$14:AG$1000,B135,'[9]2.2 PFMEA'!AH$14:AH$1000,C135,'[9]2.2 PFMEA'!AI$14:AI$1000,D135)</f>
        <v>0</v>
      </c>
      <c r="T135"/>
    </row>
    <row r="136" spans="1:20">
      <c r="A136" s="111">
        <v>63</v>
      </c>
      <c r="B136" s="112">
        <v>2</v>
      </c>
      <c r="C136" s="113">
        <v>4</v>
      </c>
      <c r="D136" s="113">
        <v>3</v>
      </c>
      <c r="E136" s="112">
        <f t="shared" si="21"/>
        <v>24</v>
      </c>
      <c r="F136" s="112" t="str">
        <f t="shared" si="22"/>
        <v>243</v>
      </c>
      <c r="G136" s="114" t="s">
        <v>53</v>
      </c>
      <c r="H136" s="111">
        <f>COUNTIFS('[9]2.2 PFMEA'!AG$14:AG$1000,B136,'[9]2.2 PFMEA'!AH$14:AH$1000,C136,'[9]2.2 PFMEA'!AI$14:AI$1000,D136)</f>
        <v>0</v>
      </c>
      <c r="T136"/>
    </row>
    <row r="137" spans="1:20">
      <c r="A137" s="111">
        <v>64</v>
      </c>
      <c r="B137" s="112">
        <v>2</v>
      </c>
      <c r="C137" s="113">
        <v>6</v>
      </c>
      <c r="D137" s="113">
        <v>2</v>
      </c>
      <c r="E137" s="112">
        <f t="shared" si="21"/>
        <v>24</v>
      </c>
      <c r="F137" s="112" t="str">
        <f t="shared" si="22"/>
        <v>262</v>
      </c>
      <c r="G137" s="114" t="s">
        <v>53</v>
      </c>
      <c r="H137" s="111">
        <f>COUNTIFS('[9]2.2 PFMEA'!AG$14:AG$1000,B137,'[9]2.2 PFMEA'!AH$14:AH$1000,C137,'[9]2.2 PFMEA'!AI$14:AI$1000,D137)</f>
        <v>0</v>
      </c>
      <c r="T137"/>
    </row>
    <row r="138" spans="1:20">
      <c r="A138" s="111">
        <v>81</v>
      </c>
      <c r="B138" s="112">
        <v>3</v>
      </c>
      <c r="C138" s="113">
        <v>1</v>
      </c>
      <c r="D138" s="113">
        <v>8</v>
      </c>
      <c r="E138" s="112">
        <f t="shared" si="21"/>
        <v>24</v>
      </c>
      <c r="F138" s="112" t="str">
        <f t="shared" si="22"/>
        <v>318</v>
      </c>
      <c r="G138" s="114" t="s">
        <v>53</v>
      </c>
      <c r="H138" s="111">
        <f>COUNTIFS('[9]2.2 PFMEA'!AG$14:AG$1000,B138,'[9]2.2 PFMEA'!AH$14:AH$1000,C138,'[9]2.2 PFMEA'!AI$14:AI$1000,D138)</f>
        <v>0</v>
      </c>
      <c r="T138"/>
    </row>
    <row r="139" spans="1:20">
      <c r="A139" s="111">
        <v>62</v>
      </c>
      <c r="B139" s="112">
        <v>3</v>
      </c>
      <c r="C139" s="113">
        <v>2</v>
      </c>
      <c r="D139" s="113">
        <v>4</v>
      </c>
      <c r="E139" s="112">
        <f t="shared" si="21"/>
        <v>24</v>
      </c>
      <c r="F139" s="112" t="str">
        <f t="shared" si="22"/>
        <v>324</v>
      </c>
      <c r="G139" s="114" t="s">
        <v>53</v>
      </c>
      <c r="H139" s="111">
        <f>COUNTIFS('[9]2.2 PFMEA'!AG$14:AG$1000,B139,'[9]2.2 PFMEA'!AH$14:AH$1000,C139,'[9]2.2 PFMEA'!AI$14:AI$1000,D139)</f>
        <v>0</v>
      </c>
      <c r="T139"/>
    </row>
    <row r="140" spans="1:20">
      <c r="A140" s="111">
        <v>63</v>
      </c>
      <c r="B140" s="112">
        <v>3</v>
      </c>
      <c r="C140" s="113">
        <v>4</v>
      </c>
      <c r="D140" s="113">
        <v>2</v>
      </c>
      <c r="E140" s="112">
        <f t="shared" si="21"/>
        <v>24</v>
      </c>
      <c r="F140" s="112" t="str">
        <f t="shared" si="22"/>
        <v>342</v>
      </c>
      <c r="G140" s="114" t="s">
        <v>53</v>
      </c>
      <c r="H140" s="111">
        <f>COUNTIFS('[9]2.2 PFMEA'!AG$14:AG$1000,B140,'[9]2.2 PFMEA'!AH$14:AH$1000,C140,'[9]2.2 PFMEA'!AI$14:AI$1000,D140)</f>
        <v>0</v>
      </c>
      <c r="T140"/>
    </row>
    <row r="141" spans="1:20">
      <c r="A141" s="111">
        <v>55</v>
      </c>
      <c r="B141" s="112">
        <v>3</v>
      </c>
      <c r="C141" s="113">
        <v>8</v>
      </c>
      <c r="D141" s="113">
        <v>1</v>
      </c>
      <c r="E141" s="112">
        <f t="shared" si="21"/>
        <v>24</v>
      </c>
      <c r="F141" s="112" t="str">
        <f t="shared" si="22"/>
        <v>381</v>
      </c>
      <c r="G141" s="114" t="s">
        <v>53</v>
      </c>
      <c r="H141" s="111">
        <f>COUNTIFS('[9]2.2 PFMEA'!AG$14:AG$1000,B141,'[9]2.2 PFMEA'!AH$14:AH$1000,C141,'[9]2.2 PFMEA'!AI$14:AI$1000,D141)</f>
        <v>0</v>
      </c>
      <c r="T141"/>
    </row>
    <row r="142" spans="1:20">
      <c r="A142" s="111">
        <v>111</v>
      </c>
      <c r="B142" s="112">
        <v>4</v>
      </c>
      <c r="C142" s="113">
        <v>1</v>
      </c>
      <c r="D142" s="113">
        <v>6</v>
      </c>
      <c r="E142" s="112">
        <f t="shared" si="21"/>
        <v>24</v>
      </c>
      <c r="F142" s="112" t="str">
        <f t="shared" si="22"/>
        <v>416</v>
      </c>
      <c r="G142" s="114" t="s">
        <v>53</v>
      </c>
      <c r="H142" s="111">
        <f>COUNTIFS('[9]2.2 PFMEA'!AG$14:AG$1000,B142,'[9]2.2 PFMEA'!AH$14:AH$1000,C142,'[9]2.2 PFMEA'!AI$14:AI$1000,D142)</f>
        <v>0</v>
      </c>
      <c r="T142"/>
    </row>
    <row r="143" spans="1:20">
      <c r="A143" s="111">
        <v>102</v>
      </c>
      <c r="B143" s="112">
        <v>4</v>
      </c>
      <c r="C143" s="113">
        <v>2</v>
      </c>
      <c r="D143" s="113">
        <v>3</v>
      </c>
      <c r="E143" s="112">
        <f t="shared" si="21"/>
        <v>24</v>
      </c>
      <c r="F143" s="112" t="str">
        <f t="shared" si="22"/>
        <v>423</v>
      </c>
      <c r="G143" s="114" t="s">
        <v>53</v>
      </c>
      <c r="H143" s="111">
        <f>COUNTIFS('[9]2.2 PFMEA'!AG$14:AG$1000,B143,'[9]2.2 PFMEA'!AH$14:AH$1000,C143,'[9]2.2 PFMEA'!AI$14:AI$1000,D143)</f>
        <v>0</v>
      </c>
      <c r="T143"/>
    </row>
    <row r="144" spans="1:20">
      <c r="A144" s="111">
        <v>102</v>
      </c>
      <c r="B144" s="112">
        <v>4</v>
      </c>
      <c r="C144" s="113">
        <v>3</v>
      </c>
      <c r="D144" s="113">
        <v>2</v>
      </c>
      <c r="E144" s="112">
        <f t="shared" si="21"/>
        <v>24</v>
      </c>
      <c r="F144" s="112" t="str">
        <f t="shared" si="22"/>
        <v>432</v>
      </c>
      <c r="G144" s="114" t="s">
        <v>53</v>
      </c>
      <c r="H144" s="111">
        <f>COUNTIFS('[9]2.2 PFMEA'!AG$14:AG$1000,B144,'[9]2.2 PFMEA'!AH$14:AH$1000,C144,'[9]2.2 PFMEA'!AI$14:AI$1000,D144)</f>
        <v>0</v>
      </c>
      <c r="T144"/>
    </row>
    <row r="145" spans="1:20">
      <c r="A145" s="111">
        <v>94</v>
      </c>
      <c r="B145" s="112">
        <v>4</v>
      </c>
      <c r="C145" s="113">
        <v>6</v>
      </c>
      <c r="D145" s="113">
        <v>1</v>
      </c>
      <c r="E145" s="112">
        <f t="shared" si="21"/>
        <v>24</v>
      </c>
      <c r="F145" s="112" t="str">
        <f t="shared" si="22"/>
        <v>461</v>
      </c>
      <c r="G145" s="114" t="s">
        <v>53</v>
      </c>
      <c r="H145" s="111">
        <f>COUNTIFS('[9]2.2 PFMEA'!AG$14:AG$1000,B145,'[9]2.2 PFMEA'!AH$14:AH$1000,C145,'[9]2.2 PFMEA'!AI$14:AI$1000,D145)</f>
        <v>0</v>
      </c>
      <c r="T145"/>
    </row>
    <row r="146" spans="1:20">
      <c r="A146" s="111">
        <v>101</v>
      </c>
      <c r="B146" s="112">
        <v>6</v>
      </c>
      <c r="C146" s="113">
        <v>1</v>
      </c>
      <c r="D146" s="113">
        <v>4</v>
      </c>
      <c r="E146" s="112">
        <f t="shared" si="21"/>
        <v>24</v>
      </c>
      <c r="F146" s="112" t="str">
        <f t="shared" si="22"/>
        <v>614</v>
      </c>
      <c r="G146" s="114" t="s">
        <v>53</v>
      </c>
      <c r="H146" s="111">
        <f>COUNTIFS('[9]2.2 PFMEA'!AG$14:AG$1000,B146,'[9]2.2 PFMEA'!AH$14:AH$1000,C146,'[9]2.2 PFMEA'!AI$14:AI$1000,D146)</f>
        <v>0</v>
      </c>
      <c r="T146"/>
    </row>
    <row r="147" spans="1:20">
      <c r="A147" s="111">
        <v>102</v>
      </c>
      <c r="B147" s="112">
        <v>6</v>
      </c>
      <c r="C147" s="113">
        <v>2</v>
      </c>
      <c r="D147" s="113">
        <v>2</v>
      </c>
      <c r="E147" s="112">
        <f t="shared" si="21"/>
        <v>24</v>
      </c>
      <c r="F147" s="112" t="str">
        <f t="shared" si="22"/>
        <v>622</v>
      </c>
      <c r="G147" s="114" t="s">
        <v>53</v>
      </c>
      <c r="H147" s="111">
        <f>COUNTIFS('[9]2.2 PFMEA'!AG$14:AG$1000,B147,'[9]2.2 PFMEA'!AH$14:AH$1000,C147,'[9]2.2 PFMEA'!AI$14:AI$1000,D147)</f>
        <v>0</v>
      </c>
      <c r="T147"/>
    </row>
    <row r="148" spans="1:20">
      <c r="A148" s="111">
        <v>93</v>
      </c>
      <c r="B148" s="112">
        <v>6</v>
      </c>
      <c r="C148" s="113">
        <v>4</v>
      </c>
      <c r="D148" s="113">
        <v>1</v>
      </c>
      <c r="E148" s="112">
        <f t="shared" si="21"/>
        <v>24</v>
      </c>
      <c r="F148" s="112" t="str">
        <f t="shared" si="22"/>
        <v>641</v>
      </c>
      <c r="G148" s="114" t="s">
        <v>53</v>
      </c>
      <c r="H148" s="111">
        <f>COUNTIFS('[9]2.2 PFMEA'!AG$14:AG$1000,B148,'[9]2.2 PFMEA'!AH$14:AH$1000,C148,'[9]2.2 PFMEA'!AI$14:AI$1000,D148)</f>
        <v>0</v>
      </c>
      <c r="T148"/>
    </row>
    <row r="149" spans="1:20">
      <c r="A149" s="111">
        <v>141</v>
      </c>
      <c r="B149" s="112">
        <v>8</v>
      </c>
      <c r="C149" s="113">
        <v>1</v>
      </c>
      <c r="D149" s="113">
        <v>3</v>
      </c>
      <c r="E149" s="112">
        <f t="shared" si="21"/>
        <v>24</v>
      </c>
      <c r="F149" s="112" t="str">
        <f t="shared" si="22"/>
        <v>813</v>
      </c>
      <c r="G149" s="114" t="s">
        <v>53</v>
      </c>
      <c r="H149" s="111">
        <f>COUNTIFS('[9]2.2 PFMEA'!AG$14:AG$1000,B149,'[9]2.2 PFMEA'!AH$14:AH$1000,C149,'[9]2.2 PFMEA'!AI$14:AI$1000,D149)</f>
        <v>0</v>
      </c>
      <c r="T149"/>
    </row>
    <row r="150" spans="1:20">
      <c r="A150" s="111">
        <v>132</v>
      </c>
      <c r="B150" s="112">
        <v>8</v>
      </c>
      <c r="C150" s="113">
        <v>3</v>
      </c>
      <c r="D150" s="113">
        <v>1</v>
      </c>
      <c r="E150" s="112">
        <f t="shared" si="21"/>
        <v>24</v>
      </c>
      <c r="F150" s="112" t="str">
        <f t="shared" si="22"/>
        <v>831</v>
      </c>
      <c r="G150" s="114" t="s">
        <v>53</v>
      </c>
      <c r="H150" s="111">
        <f>COUNTIFS('[9]2.2 PFMEA'!AG$14:AG$1000,B150,'[9]2.2 PFMEA'!AH$14:AH$1000,C150,'[9]2.2 PFMEA'!AI$14:AI$1000,D150)</f>
        <v>0</v>
      </c>
      <c r="T150"/>
    </row>
    <row r="151" spans="1:20">
      <c r="A151" s="111">
        <v>33</v>
      </c>
      <c r="B151" s="112">
        <v>1</v>
      </c>
      <c r="C151" s="113">
        <v>5</v>
      </c>
      <c r="D151" s="113">
        <v>5</v>
      </c>
      <c r="E151" s="112">
        <f t="shared" si="21"/>
        <v>25</v>
      </c>
      <c r="F151" s="112" t="str">
        <f t="shared" si="22"/>
        <v>155</v>
      </c>
      <c r="G151" s="114" t="s">
        <v>53</v>
      </c>
      <c r="H151" s="111">
        <f>COUNTIFS('[9]2.2 PFMEA'!AG$14:AG$1000,B151,'[9]2.2 PFMEA'!AH$14:AH$1000,C151,'[9]2.2 PFMEA'!AI$14:AI$1000,D151)</f>
        <v>0</v>
      </c>
      <c r="T151"/>
    </row>
    <row r="152" spans="1:20">
      <c r="A152" s="111">
        <v>111</v>
      </c>
      <c r="B152" s="112">
        <v>5</v>
      </c>
      <c r="C152" s="113">
        <v>1</v>
      </c>
      <c r="D152" s="113">
        <v>5</v>
      </c>
      <c r="E152" s="112">
        <f t="shared" si="21"/>
        <v>25</v>
      </c>
      <c r="F152" s="112" t="str">
        <f t="shared" si="22"/>
        <v>515</v>
      </c>
      <c r="G152" s="114" t="s">
        <v>53</v>
      </c>
      <c r="H152" s="111">
        <f>COUNTIFS('[9]2.2 PFMEA'!AG$14:AG$1000,B152,'[9]2.2 PFMEA'!AH$14:AH$1000,C152,'[9]2.2 PFMEA'!AI$14:AI$1000,D152)</f>
        <v>0</v>
      </c>
      <c r="T152"/>
    </row>
    <row r="153" spans="1:20">
      <c r="A153" s="111">
        <v>93</v>
      </c>
      <c r="B153" s="112">
        <v>5</v>
      </c>
      <c r="C153" s="113">
        <v>5</v>
      </c>
      <c r="D153" s="113">
        <v>1</v>
      </c>
      <c r="E153" s="112">
        <f t="shared" si="21"/>
        <v>25</v>
      </c>
      <c r="F153" s="112" t="str">
        <f t="shared" si="22"/>
        <v>551</v>
      </c>
      <c r="G153" s="114" t="s">
        <v>53</v>
      </c>
      <c r="H153" s="111">
        <f>COUNTIFS('[9]2.2 PFMEA'!AG$14:AG$1000,B153,'[9]2.2 PFMEA'!AH$14:AH$1000,C153,'[9]2.2 PFMEA'!AI$14:AI$1000,D153)</f>
        <v>0</v>
      </c>
      <c r="T153"/>
    </row>
    <row r="154" spans="1:20">
      <c r="A154" s="111">
        <v>42</v>
      </c>
      <c r="B154" s="112">
        <v>1</v>
      </c>
      <c r="C154" s="113">
        <v>3</v>
      </c>
      <c r="D154" s="113">
        <v>9</v>
      </c>
      <c r="E154" s="112">
        <f t="shared" si="21"/>
        <v>27</v>
      </c>
      <c r="F154" s="112" t="str">
        <f t="shared" si="22"/>
        <v>139</v>
      </c>
      <c r="G154" s="114" t="s">
        <v>53</v>
      </c>
      <c r="H154" s="111">
        <f>COUNTIFS('[9]2.2 PFMEA'!AG$14:AG$1000,B154,'[9]2.2 PFMEA'!AH$14:AH$1000,C154,'[9]2.2 PFMEA'!AI$14:AI$1000,D154)</f>
        <v>0</v>
      </c>
      <c r="T154"/>
    </row>
    <row r="155" spans="1:20">
      <c r="A155" s="111">
        <v>25</v>
      </c>
      <c r="B155" s="112">
        <v>1</v>
      </c>
      <c r="C155" s="113">
        <v>9</v>
      </c>
      <c r="D155" s="113">
        <v>3</v>
      </c>
      <c r="E155" s="112">
        <f t="shared" si="21"/>
        <v>27</v>
      </c>
      <c r="F155" s="112" t="str">
        <f t="shared" si="22"/>
        <v>193</v>
      </c>
      <c r="G155" s="114" t="s">
        <v>53</v>
      </c>
      <c r="H155" s="111">
        <f>COUNTIFS('[9]2.2 PFMEA'!AG$14:AG$1000,B155,'[9]2.2 PFMEA'!AH$14:AH$1000,C155,'[9]2.2 PFMEA'!AI$14:AI$1000,D155)</f>
        <v>0</v>
      </c>
      <c r="T155"/>
    </row>
    <row r="156" spans="1:20">
      <c r="A156" s="111">
        <v>81</v>
      </c>
      <c r="B156" s="112">
        <v>3</v>
      </c>
      <c r="C156" s="113">
        <v>1</v>
      </c>
      <c r="D156" s="113">
        <v>9</v>
      </c>
      <c r="E156" s="112">
        <f t="shared" si="21"/>
        <v>27</v>
      </c>
      <c r="F156" s="112" t="str">
        <f t="shared" si="22"/>
        <v>319</v>
      </c>
      <c r="G156" s="114" t="s">
        <v>53</v>
      </c>
      <c r="H156" s="111">
        <f>COUNTIFS('[9]2.2 PFMEA'!AG$14:AG$1000,B156,'[9]2.2 PFMEA'!AH$14:AH$1000,C156,'[9]2.2 PFMEA'!AI$14:AI$1000,D156)</f>
        <v>0</v>
      </c>
      <c r="T156"/>
    </row>
    <row r="157" spans="1:20">
      <c r="A157" s="111">
        <v>62</v>
      </c>
      <c r="B157" s="112">
        <v>3</v>
      </c>
      <c r="C157" s="113">
        <v>3</v>
      </c>
      <c r="D157" s="113">
        <v>3</v>
      </c>
      <c r="E157" s="112">
        <f t="shared" si="21"/>
        <v>27</v>
      </c>
      <c r="F157" s="112" t="str">
        <f t="shared" si="22"/>
        <v>333</v>
      </c>
      <c r="G157" s="114" t="s">
        <v>53</v>
      </c>
      <c r="H157" s="111">
        <f>COUNTIFS('[9]2.2 PFMEA'!AG$14:AG$1000,B157,'[9]2.2 PFMEA'!AH$14:AH$1000,C157,'[9]2.2 PFMEA'!AI$14:AI$1000,D157)</f>
        <v>0</v>
      </c>
      <c r="T157"/>
    </row>
    <row r="158" spans="1:20">
      <c r="A158" s="111">
        <v>55</v>
      </c>
      <c r="B158" s="112">
        <v>3</v>
      </c>
      <c r="C158" s="113">
        <v>9</v>
      </c>
      <c r="D158" s="113">
        <v>1</v>
      </c>
      <c r="E158" s="112">
        <f t="shared" si="21"/>
        <v>27</v>
      </c>
      <c r="F158" s="112" t="str">
        <f t="shared" si="22"/>
        <v>391</v>
      </c>
      <c r="G158" s="114" t="s">
        <v>53</v>
      </c>
      <c r="H158" s="111">
        <f>COUNTIFS('[9]2.2 PFMEA'!AG$14:AG$1000,B158,'[9]2.2 PFMEA'!AH$14:AH$1000,C158,'[9]2.2 PFMEA'!AI$14:AI$1000,D158)</f>
        <v>0</v>
      </c>
      <c r="T158"/>
    </row>
    <row r="159" spans="1:20">
      <c r="A159" s="111">
        <v>181</v>
      </c>
      <c r="B159" s="112">
        <v>9</v>
      </c>
      <c r="C159" s="113">
        <v>1</v>
      </c>
      <c r="D159" s="113">
        <v>3</v>
      </c>
      <c r="E159" s="112">
        <f t="shared" si="21"/>
        <v>27</v>
      </c>
      <c r="F159" s="112" t="str">
        <f t="shared" si="22"/>
        <v>913</v>
      </c>
      <c r="G159" s="114" t="s">
        <v>53</v>
      </c>
      <c r="H159" s="111">
        <f>COUNTIFS('[9]2.2 PFMEA'!AG$14:AG$1000,B159,'[9]2.2 PFMEA'!AH$14:AH$1000,C159,'[9]2.2 PFMEA'!AI$14:AI$1000,D159)</f>
        <v>0</v>
      </c>
      <c r="T159"/>
    </row>
    <row r="160" spans="1:20">
      <c r="A160" s="111">
        <v>172</v>
      </c>
      <c r="B160" s="112">
        <v>9</v>
      </c>
      <c r="C160" s="113">
        <v>3</v>
      </c>
      <c r="D160" s="113">
        <v>1</v>
      </c>
      <c r="E160" s="112">
        <f t="shared" si="21"/>
        <v>27</v>
      </c>
      <c r="F160" s="112" t="str">
        <f t="shared" si="22"/>
        <v>931</v>
      </c>
      <c r="G160" s="114" t="s">
        <v>53</v>
      </c>
      <c r="H160" s="111">
        <f>COUNTIFS('[9]2.2 PFMEA'!AG$14:AG$1000,B160,'[9]2.2 PFMEA'!AH$14:AH$1000,C160,'[9]2.2 PFMEA'!AI$14:AI$1000,D160)</f>
        <v>0</v>
      </c>
      <c r="T160"/>
    </row>
    <row r="161" spans="1:20">
      <c r="A161" s="111">
        <v>43</v>
      </c>
      <c r="B161" s="112">
        <v>1</v>
      </c>
      <c r="C161" s="113">
        <v>4</v>
      </c>
      <c r="D161" s="113">
        <v>7</v>
      </c>
      <c r="E161" s="112">
        <f t="shared" si="21"/>
        <v>28</v>
      </c>
      <c r="F161" s="112" t="str">
        <f t="shared" si="22"/>
        <v>147</v>
      </c>
      <c r="G161" s="114" t="s">
        <v>53</v>
      </c>
      <c r="H161" s="111">
        <f>COUNTIFS('[9]2.2 PFMEA'!AG$14:AG$1000,B161,'[9]2.2 PFMEA'!AH$14:AH$1000,C161,'[9]2.2 PFMEA'!AI$14:AI$1000,D161)</f>
        <v>0</v>
      </c>
      <c r="T161"/>
    </row>
    <row r="162" spans="1:20">
      <c r="A162" s="111">
        <v>24</v>
      </c>
      <c r="B162" s="112">
        <v>1</v>
      </c>
      <c r="C162" s="113">
        <v>7</v>
      </c>
      <c r="D162" s="113">
        <v>4</v>
      </c>
      <c r="E162" s="112">
        <f t="shared" si="21"/>
        <v>28</v>
      </c>
      <c r="F162" s="112" t="str">
        <f t="shared" si="22"/>
        <v>174</v>
      </c>
      <c r="G162" s="114" t="s">
        <v>53</v>
      </c>
      <c r="H162" s="111">
        <f>COUNTIFS('[9]2.2 PFMEA'!AG$14:AG$1000,B162,'[9]2.2 PFMEA'!AH$14:AH$1000,C162,'[9]2.2 PFMEA'!AI$14:AI$1000,D162)</f>
        <v>0</v>
      </c>
      <c r="T162"/>
    </row>
    <row r="163" spans="1:20">
      <c r="A163" s="111">
        <v>82</v>
      </c>
      <c r="B163" s="112">
        <v>2</v>
      </c>
      <c r="C163" s="113">
        <v>2</v>
      </c>
      <c r="D163" s="113">
        <v>7</v>
      </c>
      <c r="E163" s="112">
        <f t="shared" si="21"/>
        <v>28</v>
      </c>
      <c r="F163" s="112" t="str">
        <f t="shared" si="22"/>
        <v>227</v>
      </c>
      <c r="G163" s="114" t="s">
        <v>53</v>
      </c>
      <c r="H163" s="111">
        <f>COUNTIFS('[9]2.2 PFMEA'!AG$14:AG$1000,B163,'[9]2.2 PFMEA'!AH$14:AH$1000,C163,'[9]2.2 PFMEA'!AI$14:AI$1000,D163)</f>
        <v>0</v>
      </c>
      <c r="T163"/>
    </row>
    <row r="164" spans="1:20">
      <c r="A164" s="111">
        <v>64</v>
      </c>
      <c r="B164" s="112">
        <v>2</v>
      </c>
      <c r="C164" s="113">
        <v>7</v>
      </c>
      <c r="D164" s="113">
        <v>2</v>
      </c>
      <c r="E164" s="112">
        <f t="shared" si="21"/>
        <v>28</v>
      </c>
      <c r="F164" s="112" t="str">
        <f t="shared" si="22"/>
        <v>272</v>
      </c>
      <c r="G164" s="114" t="s">
        <v>53</v>
      </c>
      <c r="H164" s="111">
        <f>COUNTIFS('[9]2.2 PFMEA'!AG$14:AG$1000,B164,'[9]2.2 PFMEA'!AH$14:AH$1000,C164,'[9]2.2 PFMEA'!AI$14:AI$1000,D164)</f>
        <v>0</v>
      </c>
      <c r="T164"/>
    </row>
    <row r="165" spans="1:20">
      <c r="A165" s="111">
        <v>121</v>
      </c>
      <c r="B165" s="112">
        <v>4</v>
      </c>
      <c r="C165" s="113">
        <v>1</v>
      </c>
      <c r="D165" s="113">
        <v>7</v>
      </c>
      <c r="E165" s="112">
        <f t="shared" si="21"/>
        <v>28</v>
      </c>
      <c r="F165" s="112" t="str">
        <f t="shared" si="22"/>
        <v>417</v>
      </c>
      <c r="G165" s="114" t="s">
        <v>53</v>
      </c>
      <c r="H165" s="111">
        <f>COUNTIFS('[9]2.2 PFMEA'!AG$14:AG$1000,B165,'[9]2.2 PFMEA'!AH$14:AH$1000,C165,'[9]2.2 PFMEA'!AI$14:AI$1000,D165)</f>
        <v>0</v>
      </c>
      <c r="T165"/>
    </row>
    <row r="166" spans="1:20">
      <c r="A166" s="111">
        <v>94</v>
      </c>
      <c r="B166" s="112">
        <v>4</v>
      </c>
      <c r="C166" s="113">
        <v>7</v>
      </c>
      <c r="D166" s="113">
        <v>1</v>
      </c>
      <c r="E166" s="112">
        <f t="shared" si="21"/>
        <v>28</v>
      </c>
      <c r="F166" s="112" t="str">
        <f t="shared" si="22"/>
        <v>471</v>
      </c>
      <c r="G166" s="114" t="s">
        <v>53</v>
      </c>
      <c r="H166" s="111">
        <f>COUNTIFS('[9]2.2 PFMEA'!AG$14:AG$1000,B166,'[9]2.2 PFMEA'!AH$14:AH$1000,C166,'[9]2.2 PFMEA'!AI$14:AI$1000,D166)</f>
        <v>0</v>
      </c>
      <c r="T166"/>
    </row>
    <row r="167" spans="1:20">
      <c r="A167" s="111">
        <v>141</v>
      </c>
      <c r="B167" s="112">
        <v>7</v>
      </c>
      <c r="C167" s="113">
        <v>1</v>
      </c>
      <c r="D167" s="113">
        <v>4</v>
      </c>
      <c r="E167" s="112">
        <f t="shared" si="21"/>
        <v>28</v>
      </c>
      <c r="F167" s="112" t="str">
        <f t="shared" si="22"/>
        <v>714</v>
      </c>
      <c r="G167" s="114" t="s">
        <v>53</v>
      </c>
      <c r="H167" s="111">
        <f>COUNTIFS('[9]2.2 PFMEA'!AG$14:AG$1000,B167,'[9]2.2 PFMEA'!AH$14:AH$1000,C167,'[9]2.2 PFMEA'!AI$14:AI$1000,D167)</f>
        <v>0</v>
      </c>
      <c r="T167"/>
    </row>
    <row r="168" spans="1:20">
      <c r="A168" s="111">
        <v>142</v>
      </c>
      <c r="B168" s="112">
        <v>7</v>
      </c>
      <c r="C168" s="113">
        <v>2</v>
      </c>
      <c r="D168" s="113">
        <v>2</v>
      </c>
      <c r="E168" s="112">
        <f t="shared" si="21"/>
        <v>28</v>
      </c>
      <c r="F168" s="112" t="str">
        <f t="shared" si="22"/>
        <v>722</v>
      </c>
      <c r="G168" s="114" t="s">
        <v>53</v>
      </c>
      <c r="H168" s="111">
        <f>COUNTIFS('[9]2.2 PFMEA'!AG$14:AG$1000,B168,'[9]2.2 PFMEA'!AH$14:AH$1000,C168,'[9]2.2 PFMEA'!AI$14:AI$1000,D168)</f>
        <v>0</v>
      </c>
      <c r="T168"/>
    </row>
    <row r="169" spans="1:20">
      <c r="A169" s="139">
        <v>133</v>
      </c>
      <c r="B169" s="112">
        <v>7</v>
      </c>
      <c r="C169" s="113">
        <v>4</v>
      </c>
      <c r="D169" s="113">
        <v>1</v>
      </c>
      <c r="E169" s="112">
        <f t="shared" si="21"/>
        <v>28</v>
      </c>
      <c r="F169" s="112" t="str">
        <f t="shared" si="22"/>
        <v>741</v>
      </c>
      <c r="G169" s="140" t="s">
        <v>54</v>
      </c>
      <c r="H169" s="111">
        <f>COUNTIFS('[9]2.2 PFMEA'!AG$14:AG$1000,B169,'[9]2.2 PFMEA'!AH$14:AH$1000,C169,'[9]2.2 PFMEA'!AI$14:AI$1000,D169)</f>
        <v>0</v>
      </c>
      <c r="T169"/>
    </row>
    <row r="170" spans="1:20">
      <c r="A170" s="111">
        <v>33</v>
      </c>
      <c r="B170" s="112">
        <v>1</v>
      </c>
      <c r="C170" s="113">
        <v>5</v>
      </c>
      <c r="D170" s="113">
        <v>6</v>
      </c>
      <c r="E170" s="112">
        <f t="shared" si="21"/>
        <v>30</v>
      </c>
      <c r="F170" s="112" t="str">
        <f t="shared" si="22"/>
        <v>156</v>
      </c>
      <c r="G170" s="114" t="s">
        <v>53</v>
      </c>
      <c r="H170" s="111">
        <f>COUNTIFS('[9]2.2 PFMEA'!AG$14:AG$1000,B170,'[9]2.2 PFMEA'!AH$14:AH$1000,C170,'[9]2.2 PFMEA'!AI$14:AI$1000,D170)</f>
        <v>0</v>
      </c>
      <c r="T170"/>
    </row>
    <row r="171" spans="1:20">
      <c r="A171" s="111">
        <v>34</v>
      </c>
      <c r="B171" s="112">
        <v>1</v>
      </c>
      <c r="C171" s="113">
        <v>6</v>
      </c>
      <c r="D171" s="113">
        <v>5</v>
      </c>
      <c r="E171" s="112">
        <f t="shared" si="21"/>
        <v>30</v>
      </c>
      <c r="F171" s="112" t="str">
        <f t="shared" si="22"/>
        <v>165</v>
      </c>
      <c r="G171" s="114" t="s">
        <v>53</v>
      </c>
      <c r="H171" s="111">
        <f>COUNTIFS('[9]2.2 PFMEA'!AG$14:AG$1000,B171,'[9]2.2 PFMEA'!AH$14:AH$1000,C171,'[9]2.2 PFMEA'!AI$14:AI$1000,D171)</f>
        <v>0</v>
      </c>
      <c r="T171"/>
    </row>
    <row r="172" spans="1:20">
      <c r="A172" s="111">
        <v>72</v>
      </c>
      <c r="B172" s="112">
        <v>2</v>
      </c>
      <c r="C172" s="113">
        <v>3</v>
      </c>
      <c r="D172" s="113">
        <v>5</v>
      </c>
      <c r="E172" s="112">
        <f t="shared" si="21"/>
        <v>30</v>
      </c>
      <c r="F172" s="112" t="str">
        <f t="shared" si="22"/>
        <v>235</v>
      </c>
      <c r="G172" s="114" t="s">
        <v>53</v>
      </c>
      <c r="H172" s="111">
        <f>COUNTIFS('[9]2.2 PFMEA'!AG$14:AG$1000,B172,'[9]2.2 PFMEA'!AH$14:AH$1000,C172,'[9]2.2 PFMEA'!AI$14:AI$1000,D172)</f>
        <v>0</v>
      </c>
      <c r="T172"/>
    </row>
    <row r="173" spans="1:20">
      <c r="A173" s="111">
        <v>63</v>
      </c>
      <c r="B173" s="112">
        <v>2</v>
      </c>
      <c r="C173" s="113">
        <v>5</v>
      </c>
      <c r="D173" s="113">
        <v>3</v>
      </c>
      <c r="E173" s="112">
        <f t="shared" si="21"/>
        <v>30</v>
      </c>
      <c r="F173" s="112" t="str">
        <f t="shared" si="22"/>
        <v>253</v>
      </c>
      <c r="G173" s="114" t="s">
        <v>53</v>
      </c>
      <c r="H173" s="111">
        <f>COUNTIFS('[9]2.2 PFMEA'!AG$14:AG$1000,B173,'[9]2.2 PFMEA'!AH$14:AH$1000,C173,'[9]2.2 PFMEA'!AI$14:AI$1000,D173)</f>
        <v>0</v>
      </c>
      <c r="T173"/>
    </row>
    <row r="174" spans="1:20">
      <c r="A174" s="111">
        <v>72</v>
      </c>
      <c r="B174" s="112">
        <v>3</v>
      </c>
      <c r="C174" s="113">
        <v>2</v>
      </c>
      <c r="D174" s="113">
        <v>5</v>
      </c>
      <c r="E174" s="112">
        <f t="shared" si="21"/>
        <v>30</v>
      </c>
      <c r="F174" s="112" t="str">
        <f t="shared" si="22"/>
        <v>325</v>
      </c>
      <c r="G174" s="114" t="s">
        <v>53</v>
      </c>
      <c r="H174" s="111">
        <f>COUNTIFS('[9]2.2 PFMEA'!AG$14:AG$1000,B174,'[9]2.2 PFMEA'!AH$14:AH$1000,C174,'[9]2.2 PFMEA'!AI$14:AI$1000,D174)</f>
        <v>0</v>
      </c>
      <c r="T174"/>
    </row>
    <row r="175" spans="1:20">
      <c r="A175" s="111">
        <v>63</v>
      </c>
      <c r="B175" s="112">
        <v>3</v>
      </c>
      <c r="C175" s="113">
        <v>5</v>
      </c>
      <c r="D175" s="113">
        <v>2</v>
      </c>
      <c r="E175" s="112">
        <f t="shared" si="21"/>
        <v>30</v>
      </c>
      <c r="F175" s="112" t="str">
        <f t="shared" si="22"/>
        <v>352</v>
      </c>
      <c r="G175" s="114" t="s">
        <v>53</v>
      </c>
      <c r="H175" s="111">
        <f>COUNTIFS('[9]2.2 PFMEA'!AG$14:AG$1000,B175,'[9]2.2 PFMEA'!AH$14:AH$1000,C175,'[9]2.2 PFMEA'!AI$14:AI$1000,D175)</f>
        <v>0</v>
      </c>
      <c r="T175"/>
    </row>
    <row r="176" spans="1:20">
      <c r="A176" s="111">
        <v>111</v>
      </c>
      <c r="B176" s="112">
        <v>5</v>
      </c>
      <c r="C176" s="113">
        <v>1</v>
      </c>
      <c r="D176" s="113">
        <v>6</v>
      </c>
      <c r="E176" s="112">
        <f t="shared" si="21"/>
        <v>30</v>
      </c>
      <c r="F176" s="112" t="str">
        <f t="shared" si="22"/>
        <v>516</v>
      </c>
      <c r="G176" s="114" t="s">
        <v>53</v>
      </c>
      <c r="H176" s="111">
        <f>COUNTIFS('[9]2.2 PFMEA'!AG$14:AG$1000,B176,'[9]2.2 PFMEA'!AH$14:AH$1000,C176,'[9]2.2 PFMEA'!AI$14:AI$1000,D176)</f>
        <v>0</v>
      </c>
      <c r="T176"/>
    </row>
    <row r="177" spans="1:20">
      <c r="A177" s="111">
        <v>102</v>
      </c>
      <c r="B177" s="112">
        <v>5</v>
      </c>
      <c r="C177" s="113">
        <v>2</v>
      </c>
      <c r="D177" s="113">
        <v>3</v>
      </c>
      <c r="E177" s="112">
        <f t="shared" si="21"/>
        <v>30</v>
      </c>
      <c r="F177" s="112" t="str">
        <f t="shared" si="22"/>
        <v>523</v>
      </c>
      <c r="G177" s="114" t="s">
        <v>53</v>
      </c>
      <c r="H177" s="111">
        <f>COUNTIFS('[9]2.2 PFMEA'!AG$14:AG$1000,B177,'[9]2.2 PFMEA'!AH$14:AH$1000,C177,'[9]2.2 PFMEA'!AI$14:AI$1000,D177)</f>
        <v>0</v>
      </c>
      <c r="T177"/>
    </row>
    <row r="178" spans="1:20">
      <c r="A178" s="111">
        <v>102</v>
      </c>
      <c r="B178" s="112">
        <v>5</v>
      </c>
      <c r="C178" s="113">
        <v>3</v>
      </c>
      <c r="D178" s="113">
        <v>2</v>
      </c>
      <c r="E178" s="112">
        <f t="shared" si="21"/>
        <v>30</v>
      </c>
      <c r="F178" s="112" t="str">
        <f t="shared" si="22"/>
        <v>532</v>
      </c>
      <c r="G178" s="114" t="s">
        <v>53</v>
      </c>
      <c r="H178" s="111">
        <f>COUNTIFS('[9]2.2 PFMEA'!AG$14:AG$1000,B178,'[9]2.2 PFMEA'!AH$14:AH$1000,C178,'[9]2.2 PFMEA'!AI$14:AI$1000,D178)</f>
        <v>0</v>
      </c>
      <c r="T178"/>
    </row>
    <row r="179" spans="1:20">
      <c r="A179" s="111">
        <v>94</v>
      </c>
      <c r="B179" s="112">
        <v>5</v>
      </c>
      <c r="C179" s="113">
        <v>6</v>
      </c>
      <c r="D179" s="113">
        <v>1</v>
      </c>
      <c r="E179" s="112">
        <f t="shared" si="21"/>
        <v>30</v>
      </c>
      <c r="F179" s="112" t="str">
        <f t="shared" si="22"/>
        <v>561</v>
      </c>
      <c r="G179" s="114" t="s">
        <v>53</v>
      </c>
      <c r="H179" s="111">
        <f>COUNTIFS('[9]2.2 PFMEA'!AG$14:AG$1000,B179,'[9]2.2 PFMEA'!AH$14:AH$1000,C179,'[9]2.2 PFMEA'!AI$14:AI$1000,D179)</f>
        <v>0</v>
      </c>
      <c r="T179"/>
    </row>
    <row r="180" spans="1:20">
      <c r="A180" s="111">
        <v>111</v>
      </c>
      <c r="B180" s="112">
        <v>6</v>
      </c>
      <c r="C180" s="113">
        <v>1</v>
      </c>
      <c r="D180" s="113">
        <v>5</v>
      </c>
      <c r="E180" s="112">
        <f t="shared" si="21"/>
        <v>30</v>
      </c>
      <c r="F180" s="112" t="str">
        <f t="shared" si="22"/>
        <v>615</v>
      </c>
      <c r="G180" s="114" t="s">
        <v>53</v>
      </c>
      <c r="H180" s="111">
        <f>COUNTIFS('[9]2.2 PFMEA'!AG$14:AG$1000,B180,'[9]2.2 PFMEA'!AH$14:AH$1000,C180,'[9]2.2 PFMEA'!AI$14:AI$1000,D180)</f>
        <v>0</v>
      </c>
      <c r="T180"/>
    </row>
    <row r="181" spans="1:20">
      <c r="A181" s="111">
        <v>93</v>
      </c>
      <c r="B181" s="112">
        <v>6</v>
      </c>
      <c r="C181" s="113">
        <v>5</v>
      </c>
      <c r="D181" s="113">
        <v>1</v>
      </c>
      <c r="E181" s="112">
        <f t="shared" si="21"/>
        <v>30</v>
      </c>
      <c r="F181" s="112" t="str">
        <f t="shared" si="22"/>
        <v>651</v>
      </c>
      <c r="G181" s="114" t="s">
        <v>53</v>
      </c>
      <c r="H181" s="111">
        <f>COUNTIFS('[9]2.2 PFMEA'!AG$14:AG$1000,B181,'[9]2.2 PFMEA'!AH$14:AH$1000,C181,'[9]2.2 PFMEA'!AI$14:AI$1000,D181)</f>
        <v>0</v>
      </c>
      <c r="T181"/>
    </row>
    <row r="182" spans="1:20">
      <c r="A182" s="111">
        <v>181</v>
      </c>
      <c r="B182" s="112">
        <v>10</v>
      </c>
      <c r="C182" s="113">
        <v>1</v>
      </c>
      <c r="D182" s="113">
        <v>3</v>
      </c>
      <c r="E182" s="112">
        <f t="shared" si="21"/>
        <v>30</v>
      </c>
      <c r="F182" s="112" t="str">
        <f t="shared" si="22"/>
        <v>1013</v>
      </c>
      <c r="G182" s="114" t="s">
        <v>53</v>
      </c>
      <c r="H182" s="111">
        <f>COUNTIFS('[9]2.2 PFMEA'!AG$14:AG$1000,B182,'[9]2.2 PFMEA'!AH$14:AH$1000,C182,'[9]2.2 PFMEA'!AI$14:AI$1000,D182)</f>
        <v>0</v>
      </c>
      <c r="T182"/>
    </row>
    <row r="183" spans="1:20">
      <c r="A183" s="111">
        <v>172</v>
      </c>
      <c r="B183" s="112">
        <v>10</v>
      </c>
      <c r="C183" s="113">
        <v>3</v>
      </c>
      <c r="D183" s="113">
        <v>1</v>
      </c>
      <c r="E183" s="112">
        <f t="shared" si="21"/>
        <v>30</v>
      </c>
      <c r="F183" s="112" t="str">
        <f t="shared" si="22"/>
        <v>1031</v>
      </c>
      <c r="G183" s="114" t="s">
        <v>53</v>
      </c>
      <c r="H183" s="111">
        <f>COUNTIFS('[9]2.2 PFMEA'!AG$14:AG$1000,B183,'[9]2.2 PFMEA'!AH$14:AH$1000,C183,'[9]2.2 PFMEA'!AI$14:AI$1000,D183)</f>
        <v>0</v>
      </c>
      <c r="T183"/>
    </row>
    <row r="184" spans="1:20">
      <c r="A184" s="111">
        <v>25</v>
      </c>
      <c r="B184" s="112">
        <v>1</v>
      </c>
      <c r="C184" s="113">
        <v>10</v>
      </c>
      <c r="D184" s="113">
        <v>3</v>
      </c>
      <c r="E184" s="112">
        <f t="shared" si="21"/>
        <v>30</v>
      </c>
      <c r="F184" s="112" t="str">
        <f t="shared" si="22"/>
        <v>1103</v>
      </c>
      <c r="G184" s="114" t="s">
        <v>53</v>
      </c>
      <c r="H184" s="111">
        <f>COUNTIFS('[9]2.2 PFMEA'!AG$14:AG$1000,B184,'[9]2.2 PFMEA'!AH$14:AH$1000,C184,'[9]2.2 PFMEA'!AI$14:AI$1000,D184)</f>
        <v>0</v>
      </c>
      <c r="T184"/>
    </row>
    <row r="185" spans="1:20">
      <c r="A185" s="111">
        <v>42</v>
      </c>
      <c r="B185" s="112">
        <v>1</v>
      </c>
      <c r="C185" s="113">
        <v>3</v>
      </c>
      <c r="D185" s="113">
        <v>10</v>
      </c>
      <c r="E185" s="112">
        <f t="shared" si="21"/>
        <v>30</v>
      </c>
      <c r="F185" s="112" t="str">
        <f t="shared" si="22"/>
        <v>1310</v>
      </c>
      <c r="G185" s="114" t="s">
        <v>53</v>
      </c>
      <c r="H185" s="111">
        <f>COUNTIFS('[9]2.2 PFMEA'!AG$14:AG$1000,B185,'[9]2.2 PFMEA'!AH$14:AH$1000,C185,'[9]2.2 PFMEA'!AI$14:AI$1000,D185)</f>
        <v>0</v>
      </c>
      <c r="T185"/>
    </row>
    <row r="186" spans="1:20">
      <c r="A186" s="111">
        <v>55</v>
      </c>
      <c r="B186" s="112">
        <v>3</v>
      </c>
      <c r="C186" s="113">
        <v>10</v>
      </c>
      <c r="D186" s="113">
        <v>1</v>
      </c>
      <c r="E186" s="112">
        <f t="shared" si="21"/>
        <v>30</v>
      </c>
      <c r="F186" s="112" t="str">
        <f t="shared" si="22"/>
        <v>3101</v>
      </c>
      <c r="G186" s="114" t="s">
        <v>53</v>
      </c>
      <c r="H186" s="111">
        <f>COUNTIFS('[9]2.2 PFMEA'!AG$14:AG$1000,B186,'[9]2.2 PFMEA'!AH$14:AH$1000,C186,'[9]2.2 PFMEA'!AI$14:AI$1000,D186)</f>
        <v>0</v>
      </c>
      <c r="T186"/>
    </row>
    <row r="187" spans="1:20">
      <c r="A187" s="111">
        <v>81</v>
      </c>
      <c r="B187" s="112">
        <v>3</v>
      </c>
      <c r="C187" s="113">
        <v>1</v>
      </c>
      <c r="D187" s="113">
        <v>10</v>
      </c>
      <c r="E187" s="112">
        <f t="shared" si="21"/>
        <v>30</v>
      </c>
      <c r="F187" s="112" t="str">
        <f t="shared" si="22"/>
        <v>3110</v>
      </c>
      <c r="G187" s="114" t="s">
        <v>53</v>
      </c>
      <c r="H187" s="111">
        <f>COUNTIFS('[9]2.2 PFMEA'!AG$14:AG$1000,B187,'[9]2.2 PFMEA'!AH$14:AH$1000,C187,'[9]2.2 PFMEA'!AI$14:AI$1000,D187)</f>
        <v>0</v>
      </c>
      <c r="T187"/>
    </row>
    <row r="188" spans="1:20">
      <c r="A188" s="111">
        <v>43</v>
      </c>
      <c r="B188" s="112">
        <v>1</v>
      </c>
      <c r="C188" s="113">
        <v>4</v>
      </c>
      <c r="D188" s="113">
        <v>8</v>
      </c>
      <c r="E188" s="112">
        <f t="shared" si="21"/>
        <v>32</v>
      </c>
      <c r="F188" s="112" t="str">
        <f t="shared" si="22"/>
        <v>148</v>
      </c>
      <c r="G188" s="114" t="s">
        <v>53</v>
      </c>
      <c r="H188" s="111">
        <f>COUNTIFS('[9]2.2 PFMEA'!AG$14:AG$1000,B188,'[9]2.2 PFMEA'!AH$14:AH$1000,C188,'[9]2.2 PFMEA'!AI$14:AI$1000,D188)</f>
        <v>0</v>
      </c>
      <c r="T188"/>
    </row>
    <row r="189" spans="1:20">
      <c r="A189" s="111">
        <v>25</v>
      </c>
      <c r="B189" s="112">
        <v>1</v>
      </c>
      <c r="C189" s="113">
        <v>8</v>
      </c>
      <c r="D189" s="113">
        <v>4</v>
      </c>
      <c r="E189" s="112">
        <f t="shared" si="21"/>
        <v>32</v>
      </c>
      <c r="F189" s="112" t="str">
        <f t="shared" si="22"/>
        <v>184</v>
      </c>
      <c r="G189" s="114" t="s">
        <v>53</v>
      </c>
      <c r="H189" s="111">
        <f>COUNTIFS('[9]2.2 PFMEA'!AG$14:AG$1000,B189,'[9]2.2 PFMEA'!AH$14:AH$1000,C189,'[9]2.2 PFMEA'!AI$14:AI$1000,D189)</f>
        <v>0</v>
      </c>
      <c r="T189"/>
    </row>
    <row r="190" spans="1:20">
      <c r="A190" s="111">
        <v>82</v>
      </c>
      <c r="B190" s="112">
        <v>2</v>
      </c>
      <c r="C190" s="113">
        <v>2</v>
      </c>
      <c r="D190" s="113">
        <v>8</v>
      </c>
      <c r="E190" s="112">
        <f t="shared" si="21"/>
        <v>32</v>
      </c>
      <c r="F190" s="112" t="str">
        <f t="shared" si="22"/>
        <v>228</v>
      </c>
      <c r="G190" s="114" t="s">
        <v>53</v>
      </c>
      <c r="H190" s="111">
        <f>COUNTIFS('[9]2.2 PFMEA'!AG$14:AG$1000,B190,'[9]2.2 PFMEA'!AH$14:AH$1000,C190,'[9]2.2 PFMEA'!AI$14:AI$1000,D190)</f>
        <v>0</v>
      </c>
      <c r="T190"/>
    </row>
    <row r="191" spans="1:20">
      <c r="A191" s="111">
        <v>63</v>
      </c>
      <c r="B191" s="112">
        <v>2</v>
      </c>
      <c r="C191" s="113">
        <v>4</v>
      </c>
      <c r="D191" s="113">
        <v>4</v>
      </c>
      <c r="E191" s="112">
        <f t="shared" si="21"/>
        <v>32</v>
      </c>
      <c r="F191" s="112" t="str">
        <f t="shared" si="22"/>
        <v>244</v>
      </c>
      <c r="G191" s="114" t="s">
        <v>53</v>
      </c>
      <c r="H191" s="111">
        <f>COUNTIFS('[9]2.2 PFMEA'!AG$14:AG$1000,B191,'[9]2.2 PFMEA'!AH$14:AH$1000,C191,'[9]2.2 PFMEA'!AI$14:AI$1000,D191)</f>
        <v>0</v>
      </c>
      <c r="T191"/>
    </row>
    <row r="192" spans="1:20">
      <c r="A192" s="111">
        <v>65</v>
      </c>
      <c r="B192" s="112">
        <v>2</v>
      </c>
      <c r="C192" s="113">
        <v>8</v>
      </c>
      <c r="D192" s="113">
        <v>2</v>
      </c>
      <c r="E192" s="112">
        <f t="shared" si="21"/>
        <v>32</v>
      </c>
      <c r="F192" s="112" t="str">
        <f t="shared" si="22"/>
        <v>282</v>
      </c>
      <c r="G192" s="114" t="s">
        <v>53</v>
      </c>
      <c r="H192" s="111">
        <f>COUNTIFS('[9]2.2 PFMEA'!AG$14:AG$1000,B192,'[9]2.2 PFMEA'!AH$14:AH$1000,C192,'[9]2.2 PFMEA'!AI$14:AI$1000,D192)</f>
        <v>0</v>
      </c>
      <c r="T192"/>
    </row>
    <row r="193" spans="1:20">
      <c r="A193" s="111">
        <v>121</v>
      </c>
      <c r="B193" s="112">
        <v>4</v>
      </c>
      <c r="C193" s="113">
        <v>1</v>
      </c>
      <c r="D193" s="113">
        <v>8</v>
      </c>
      <c r="E193" s="112">
        <f t="shared" si="21"/>
        <v>32</v>
      </c>
      <c r="F193" s="112" t="str">
        <f t="shared" si="22"/>
        <v>418</v>
      </c>
      <c r="G193" s="114" t="s">
        <v>53</v>
      </c>
      <c r="H193" s="111">
        <f>COUNTIFS('[9]2.2 PFMEA'!AG$14:AG$1000,B193,'[9]2.2 PFMEA'!AH$14:AH$1000,C193,'[9]2.2 PFMEA'!AI$14:AI$1000,D193)</f>
        <v>0</v>
      </c>
      <c r="T193"/>
    </row>
    <row r="194" spans="1:20">
      <c r="A194" s="111">
        <v>102</v>
      </c>
      <c r="B194" s="112">
        <v>4</v>
      </c>
      <c r="C194" s="113">
        <v>2</v>
      </c>
      <c r="D194" s="113">
        <v>4</v>
      </c>
      <c r="E194" s="112">
        <f t="shared" ref="E194:E257" si="23">B194*C194*D194</f>
        <v>32</v>
      </c>
      <c r="F194" s="112" t="str">
        <f t="shared" ref="F194:F257" si="24">B194&amp;C194&amp;D194</f>
        <v>424</v>
      </c>
      <c r="G194" s="114" t="s">
        <v>53</v>
      </c>
      <c r="H194" s="111">
        <f>COUNTIFS('[9]2.2 PFMEA'!AG$14:AG$1000,B194,'[9]2.2 PFMEA'!AH$14:AH$1000,C194,'[9]2.2 PFMEA'!AI$14:AI$1000,D194)</f>
        <v>0</v>
      </c>
      <c r="T194"/>
    </row>
    <row r="195" spans="1:20">
      <c r="A195" s="111">
        <v>103</v>
      </c>
      <c r="B195" s="112">
        <v>4</v>
      </c>
      <c r="C195" s="113">
        <v>4</v>
      </c>
      <c r="D195" s="113">
        <v>2</v>
      </c>
      <c r="E195" s="112">
        <f t="shared" si="23"/>
        <v>32</v>
      </c>
      <c r="F195" s="112" t="str">
        <f t="shared" si="24"/>
        <v>442</v>
      </c>
      <c r="G195" s="114" t="s">
        <v>53</v>
      </c>
      <c r="H195" s="111">
        <f>COUNTIFS('[9]2.2 PFMEA'!AG$14:AG$1000,B195,'[9]2.2 PFMEA'!AH$14:AH$1000,C195,'[9]2.2 PFMEA'!AI$14:AI$1000,D195)</f>
        <v>0</v>
      </c>
      <c r="T195"/>
    </row>
    <row r="196" spans="1:20">
      <c r="A196" s="139">
        <v>95</v>
      </c>
      <c r="B196" s="112">
        <v>4</v>
      </c>
      <c r="C196" s="113">
        <v>8</v>
      </c>
      <c r="D196" s="113">
        <v>1</v>
      </c>
      <c r="E196" s="112">
        <f t="shared" si="23"/>
        <v>32</v>
      </c>
      <c r="F196" s="112" t="str">
        <f t="shared" si="24"/>
        <v>481</v>
      </c>
      <c r="G196" s="140" t="s">
        <v>54</v>
      </c>
      <c r="H196" s="111">
        <f>COUNTIFS('[9]2.2 PFMEA'!AG$14:AG$1000,B196,'[9]2.2 PFMEA'!AH$14:AH$1000,C196,'[9]2.2 PFMEA'!AI$14:AI$1000,D196)</f>
        <v>0</v>
      </c>
      <c r="T196"/>
    </row>
    <row r="197" spans="1:20">
      <c r="A197" s="111">
        <v>141</v>
      </c>
      <c r="B197" s="112">
        <v>8</v>
      </c>
      <c r="C197" s="113">
        <v>1</v>
      </c>
      <c r="D197" s="113">
        <v>4</v>
      </c>
      <c r="E197" s="112">
        <f t="shared" si="23"/>
        <v>32</v>
      </c>
      <c r="F197" s="112" t="str">
        <f t="shared" si="24"/>
        <v>814</v>
      </c>
      <c r="G197" s="114" t="s">
        <v>53</v>
      </c>
      <c r="H197" s="111">
        <f>COUNTIFS('[9]2.2 PFMEA'!AG$14:AG$1000,B197,'[9]2.2 PFMEA'!AH$14:AH$1000,C197,'[9]2.2 PFMEA'!AI$14:AI$1000,D197)</f>
        <v>0</v>
      </c>
      <c r="T197"/>
    </row>
    <row r="198" spans="1:20">
      <c r="A198" s="111">
        <v>142</v>
      </c>
      <c r="B198" s="112">
        <v>8</v>
      </c>
      <c r="C198" s="113">
        <v>2</v>
      </c>
      <c r="D198" s="113">
        <v>2</v>
      </c>
      <c r="E198" s="112">
        <f t="shared" si="23"/>
        <v>32</v>
      </c>
      <c r="F198" s="112" t="str">
        <f t="shared" si="24"/>
        <v>822</v>
      </c>
      <c r="G198" s="114" t="s">
        <v>53</v>
      </c>
      <c r="H198" s="111">
        <f>COUNTIFS('[9]2.2 PFMEA'!AG$14:AG$1000,B198,'[9]2.2 PFMEA'!AH$14:AH$1000,C198,'[9]2.2 PFMEA'!AI$14:AI$1000,D198)</f>
        <v>0</v>
      </c>
      <c r="T198"/>
    </row>
    <row r="199" spans="1:20">
      <c r="A199" s="139">
        <v>133</v>
      </c>
      <c r="B199" s="112">
        <v>8</v>
      </c>
      <c r="C199" s="113">
        <v>4</v>
      </c>
      <c r="D199" s="113">
        <v>1</v>
      </c>
      <c r="E199" s="112">
        <f t="shared" si="23"/>
        <v>32</v>
      </c>
      <c r="F199" s="112" t="str">
        <f t="shared" si="24"/>
        <v>841</v>
      </c>
      <c r="G199" s="140" t="s">
        <v>54</v>
      </c>
      <c r="H199" s="111">
        <f>COUNTIFS('[9]2.2 PFMEA'!AG$14:AG$1000,B199,'[9]2.2 PFMEA'!AH$14:AH$1000,C199,'[9]2.2 PFMEA'!AI$14:AI$1000,D199)</f>
        <v>0</v>
      </c>
      <c r="T199"/>
    </row>
    <row r="200" spans="1:20">
      <c r="A200" s="111">
        <v>43</v>
      </c>
      <c r="B200" s="112">
        <v>1</v>
      </c>
      <c r="C200" s="113">
        <v>5</v>
      </c>
      <c r="D200" s="113">
        <v>7</v>
      </c>
      <c r="E200" s="112">
        <f t="shared" si="23"/>
        <v>35</v>
      </c>
      <c r="F200" s="112" t="str">
        <f t="shared" si="24"/>
        <v>157</v>
      </c>
      <c r="G200" s="114" t="s">
        <v>53</v>
      </c>
      <c r="H200" s="111">
        <f>COUNTIFS('[9]2.2 PFMEA'!AG$14:AG$1000,B200,'[9]2.2 PFMEA'!AH$14:AH$1000,C200,'[9]2.2 PFMEA'!AI$14:AI$1000,D200)</f>
        <v>0</v>
      </c>
      <c r="T200"/>
    </row>
    <row r="201" spans="1:20">
      <c r="A201" s="111">
        <v>34</v>
      </c>
      <c r="B201" s="112">
        <v>1</v>
      </c>
      <c r="C201" s="113">
        <v>7</v>
      </c>
      <c r="D201" s="113">
        <v>5</v>
      </c>
      <c r="E201" s="112">
        <f t="shared" si="23"/>
        <v>35</v>
      </c>
      <c r="F201" s="112" t="str">
        <f t="shared" si="24"/>
        <v>175</v>
      </c>
      <c r="G201" s="114" t="s">
        <v>53</v>
      </c>
      <c r="H201" s="111">
        <f>COUNTIFS('[9]2.2 PFMEA'!AG$14:AG$1000,B201,'[9]2.2 PFMEA'!AH$14:AH$1000,C201,'[9]2.2 PFMEA'!AI$14:AI$1000,D201)</f>
        <v>0</v>
      </c>
      <c r="T201"/>
    </row>
    <row r="202" spans="1:20">
      <c r="A202" s="111">
        <v>121</v>
      </c>
      <c r="B202" s="112">
        <v>5</v>
      </c>
      <c r="C202" s="113">
        <v>1</v>
      </c>
      <c r="D202" s="113">
        <v>7</v>
      </c>
      <c r="E202" s="112">
        <f t="shared" si="23"/>
        <v>35</v>
      </c>
      <c r="F202" s="112" t="str">
        <f t="shared" si="24"/>
        <v>517</v>
      </c>
      <c r="G202" s="114" t="s">
        <v>53</v>
      </c>
      <c r="H202" s="111">
        <f>COUNTIFS('[9]2.2 PFMEA'!AG$14:AG$1000,B202,'[9]2.2 PFMEA'!AH$14:AH$1000,C202,'[9]2.2 PFMEA'!AI$14:AI$1000,D202)</f>
        <v>0</v>
      </c>
      <c r="T202"/>
    </row>
    <row r="203" spans="1:20">
      <c r="A203" s="111">
        <v>94</v>
      </c>
      <c r="B203" s="112">
        <v>5</v>
      </c>
      <c r="C203" s="113">
        <v>7</v>
      </c>
      <c r="D203" s="113">
        <v>1</v>
      </c>
      <c r="E203" s="112">
        <f t="shared" si="23"/>
        <v>35</v>
      </c>
      <c r="F203" s="112" t="str">
        <f t="shared" si="24"/>
        <v>571</v>
      </c>
      <c r="G203" s="114" t="s">
        <v>53</v>
      </c>
      <c r="H203" s="111">
        <f>COUNTIFS('[9]2.2 PFMEA'!AG$14:AG$1000,B203,'[9]2.2 PFMEA'!AH$14:AH$1000,C203,'[9]2.2 PFMEA'!AI$14:AI$1000,D203)</f>
        <v>0</v>
      </c>
      <c r="T203"/>
    </row>
    <row r="204" spans="1:20">
      <c r="A204" s="111">
        <v>151</v>
      </c>
      <c r="B204" s="112">
        <v>7</v>
      </c>
      <c r="C204" s="113">
        <v>1</v>
      </c>
      <c r="D204" s="113">
        <v>5</v>
      </c>
      <c r="E204" s="112">
        <f t="shared" si="23"/>
        <v>35</v>
      </c>
      <c r="F204" s="112" t="str">
        <f t="shared" si="24"/>
        <v>715</v>
      </c>
      <c r="G204" s="114" t="s">
        <v>53</v>
      </c>
      <c r="H204" s="111">
        <f>COUNTIFS('[9]2.2 PFMEA'!AG$14:AG$1000,B204,'[9]2.2 PFMEA'!AH$14:AH$1000,C204,'[9]2.2 PFMEA'!AI$14:AI$1000,D204)</f>
        <v>0</v>
      </c>
      <c r="T204"/>
    </row>
    <row r="205" spans="1:20">
      <c r="A205" s="139">
        <v>133</v>
      </c>
      <c r="B205" s="112">
        <v>7</v>
      </c>
      <c r="C205" s="113">
        <v>5</v>
      </c>
      <c r="D205" s="113">
        <v>1</v>
      </c>
      <c r="E205" s="112">
        <f t="shared" si="23"/>
        <v>35</v>
      </c>
      <c r="F205" s="112" t="str">
        <f t="shared" si="24"/>
        <v>751</v>
      </c>
      <c r="G205" s="140" t="s">
        <v>54</v>
      </c>
      <c r="H205" s="111">
        <f>COUNTIFS('[9]2.2 PFMEA'!AG$14:AG$1000,B205,'[9]2.2 PFMEA'!AH$14:AH$1000,C205,'[9]2.2 PFMEA'!AI$14:AI$1000,D205)</f>
        <v>0</v>
      </c>
      <c r="T205"/>
    </row>
    <row r="206" spans="1:20">
      <c r="A206" s="111">
        <v>43</v>
      </c>
      <c r="B206" s="112">
        <v>1</v>
      </c>
      <c r="C206" s="113">
        <v>4</v>
      </c>
      <c r="D206" s="113">
        <v>9</v>
      </c>
      <c r="E206" s="112">
        <f t="shared" si="23"/>
        <v>36</v>
      </c>
      <c r="F206" s="112" t="str">
        <f t="shared" si="24"/>
        <v>149</v>
      </c>
      <c r="G206" s="114" t="s">
        <v>53</v>
      </c>
      <c r="H206" s="111">
        <f>COUNTIFS('[9]2.2 PFMEA'!AG$14:AG$1000,B206,'[9]2.2 PFMEA'!AH$14:AH$1000,C206,'[9]2.2 PFMEA'!AI$14:AI$1000,D206)</f>
        <v>0</v>
      </c>
      <c r="T206"/>
    </row>
    <row r="207" spans="1:20">
      <c r="A207" s="111">
        <v>34</v>
      </c>
      <c r="B207" s="112">
        <v>1</v>
      </c>
      <c r="C207" s="113">
        <v>6</v>
      </c>
      <c r="D207" s="113">
        <v>6</v>
      </c>
      <c r="E207" s="112">
        <f t="shared" si="23"/>
        <v>36</v>
      </c>
      <c r="F207" s="112" t="str">
        <f t="shared" si="24"/>
        <v>166</v>
      </c>
      <c r="G207" s="114" t="s">
        <v>53</v>
      </c>
      <c r="H207" s="111">
        <f>COUNTIFS('[9]2.2 PFMEA'!AG$14:AG$1000,B207,'[9]2.2 PFMEA'!AH$14:AH$1000,C207,'[9]2.2 PFMEA'!AI$14:AI$1000,D207)</f>
        <v>0</v>
      </c>
      <c r="T207"/>
    </row>
    <row r="208" spans="1:20">
      <c r="A208" s="111">
        <v>25</v>
      </c>
      <c r="B208" s="112">
        <v>1</v>
      </c>
      <c r="C208" s="113">
        <v>9</v>
      </c>
      <c r="D208" s="113">
        <v>4</v>
      </c>
      <c r="E208" s="112">
        <f t="shared" si="23"/>
        <v>36</v>
      </c>
      <c r="F208" s="112" t="str">
        <f t="shared" si="24"/>
        <v>194</v>
      </c>
      <c r="G208" s="114" t="s">
        <v>53</v>
      </c>
      <c r="H208" s="111">
        <f>COUNTIFS('[9]2.2 PFMEA'!AG$14:AG$1000,B208,'[9]2.2 PFMEA'!AH$14:AH$1000,C208,'[9]2.2 PFMEA'!AI$14:AI$1000,D208)</f>
        <v>0</v>
      </c>
      <c r="T208"/>
    </row>
    <row r="209" spans="1:20">
      <c r="A209" s="111">
        <v>82</v>
      </c>
      <c r="B209" s="112">
        <v>2</v>
      </c>
      <c r="C209" s="113">
        <v>2</v>
      </c>
      <c r="D209" s="113">
        <v>9</v>
      </c>
      <c r="E209" s="112">
        <f t="shared" si="23"/>
        <v>36</v>
      </c>
      <c r="F209" s="112" t="str">
        <f t="shared" si="24"/>
        <v>229</v>
      </c>
      <c r="G209" s="114" t="s">
        <v>53</v>
      </c>
      <c r="H209" s="111">
        <f>COUNTIFS('[9]2.2 PFMEA'!AG$14:AG$1000,B209,'[9]2.2 PFMEA'!AH$14:AH$1000,C209,'[9]2.2 PFMEA'!AI$14:AI$1000,D209)</f>
        <v>0</v>
      </c>
      <c r="T209"/>
    </row>
    <row r="210" spans="1:20">
      <c r="A210" s="111">
        <v>72</v>
      </c>
      <c r="B210" s="112">
        <v>2</v>
      </c>
      <c r="C210" s="113">
        <v>3</v>
      </c>
      <c r="D210" s="113">
        <v>6</v>
      </c>
      <c r="E210" s="112">
        <f t="shared" si="23"/>
        <v>36</v>
      </c>
      <c r="F210" s="112" t="str">
        <f t="shared" si="24"/>
        <v>236</v>
      </c>
      <c r="G210" s="114" t="s">
        <v>53</v>
      </c>
      <c r="H210" s="111">
        <f>COUNTIFS('[9]2.2 PFMEA'!AG$14:AG$1000,B210,'[9]2.2 PFMEA'!AH$14:AH$1000,C210,'[9]2.2 PFMEA'!AI$14:AI$1000,D210)</f>
        <v>0</v>
      </c>
      <c r="T210"/>
    </row>
    <row r="211" spans="1:20">
      <c r="A211" s="111">
        <v>64</v>
      </c>
      <c r="B211" s="112">
        <v>2</v>
      </c>
      <c r="C211" s="113">
        <v>6</v>
      </c>
      <c r="D211" s="113">
        <v>3</v>
      </c>
      <c r="E211" s="112">
        <f t="shared" si="23"/>
        <v>36</v>
      </c>
      <c r="F211" s="112" t="str">
        <f t="shared" si="24"/>
        <v>263</v>
      </c>
      <c r="G211" s="114" t="s">
        <v>53</v>
      </c>
      <c r="H211" s="111">
        <f>COUNTIFS('[9]2.2 PFMEA'!AG$14:AG$1000,B211,'[9]2.2 PFMEA'!AH$14:AH$1000,C211,'[9]2.2 PFMEA'!AI$14:AI$1000,D211)</f>
        <v>0</v>
      </c>
      <c r="T211"/>
    </row>
    <row r="212" spans="1:20">
      <c r="A212" s="111">
        <v>65</v>
      </c>
      <c r="B212" s="112">
        <v>2</v>
      </c>
      <c r="C212" s="113">
        <v>9</v>
      </c>
      <c r="D212" s="113">
        <v>2</v>
      </c>
      <c r="E212" s="112">
        <f t="shared" si="23"/>
        <v>36</v>
      </c>
      <c r="F212" s="112" t="str">
        <f t="shared" si="24"/>
        <v>292</v>
      </c>
      <c r="G212" s="114" t="s">
        <v>53</v>
      </c>
      <c r="H212" s="111">
        <f>COUNTIFS('[9]2.2 PFMEA'!AG$14:AG$1000,B212,'[9]2.2 PFMEA'!AH$14:AH$1000,C212,'[9]2.2 PFMEA'!AI$14:AI$1000,D212)</f>
        <v>0</v>
      </c>
      <c r="T212"/>
    </row>
    <row r="213" spans="1:20">
      <c r="A213" s="111">
        <v>72</v>
      </c>
      <c r="B213" s="112">
        <v>3</v>
      </c>
      <c r="C213" s="113">
        <v>2</v>
      </c>
      <c r="D213" s="113">
        <v>6</v>
      </c>
      <c r="E213" s="112">
        <f t="shared" si="23"/>
        <v>36</v>
      </c>
      <c r="F213" s="112" t="str">
        <f t="shared" si="24"/>
        <v>326</v>
      </c>
      <c r="G213" s="114" t="s">
        <v>53</v>
      </c>
      <c r="H213" s="111">
        <f>COUNTIFS('[9]2.2 PFMEA'!AG$14:AG$1000,B213,'[9]2.2 PFMEA'!AH$14:AH$1000,C213,'[9]2.2 PFMEA'!AI$14:AI$1000,D213)</f>
        <v>0</v>
      </c>
      <c r="T213"/>
    </row>
    <row r="214" spans="1:20">
      <c r="A214" s="111">
        <v>62</v>
      </c>
      <c r="B214" s="112">
        <v>3</v>
      </c>
      <c r="C214" s="113">
        <v>3</v>
      </c>
      <c r="D214" s="113">
        <v>4</v>
      </c>
      <c r="E214" s="112">
        <f t="shared" si="23"/>
        <v>36</v>
      </c>
      <c r="F214" s="112" t="str">
        <f t="shared" si="24"/>
        <v>334</v>
      </c>
      <c r="G214" s="114" t="s">
        <v>53</v>
      </c>
      <c r="H214" s="111">
        <f>COUNTIFS('[9]2.2 PFMEA'!AG$14:AG$1000,B214,'[9]2.2 PFMEA'!AH$14:AH$1000,C214,'[9]2.2 PFMEA'!AI$14:AI$1000,D214)</f>
        <v>0</v>
      </c>
      <c r="T214"/>
    </row>
    <row r="215" spans="1:20">
      <c r="A215" s="111">
        <v>63</v>
      </c>
      <c r="B215" s="112">
        <v>3</v>
      </c>
      <c r="C215" s="113">
        <v>4</v>
      </c>
      <c r="D215" s="113">
        <v>3</v>
      </c>
      <c r="E215" s="112">
        <f t="shared" si="23"/>
        <v>36</v>
      </c>
      <c r="F215" s="112" t="str">
        <f t="shared" si="24"/>
        <v>343</v>
      </c>
      <c r="G215" s="114" t="s">
        <v>53</v>
      </c>
      <c r="H215" s="111">
        <f>COUNTIFS('[9]2.2 PFMEA'!AG$14:AG$1000,B215,'[9]2.2 PFMEA'!AH$14:AH$1000,C215,'[9]2.2 PFMEA'!AI$14:AI$1000,D215)</f>
        <v>0</v>
      </c>
      <c r="T215"/>
    </row>
    <row r="216" spans="1:20">
      <c r="A216" s="111">
        <v>64</v>
      </c>
      <c r="B216" s="112">
        <v>3</v>
      </c>
      <c r="C216" s="113">
        <v>6</v>
      </c>
      <c r="D216" s="113">
        <v>2</v>
      </c>
      <c r="E216" s="112">
        <f t="shared" si="23"/>
        <v>36</v>
      </c>
      <c r="F216" s="112" t="str">
        <f t="shared" si="24"/>
        <v>362</v>
      </c>
      <c r="G216" s="114" t="s">
        <v>53</v>
      </c>
      <c r="H216" s="111">
        <f>COUNTIFS('[9]2.2 PFMEA'!AG$14:AG$1000,B216,'[9]2.2 PFMEA'!AH$14:AH$1000,C216,'[9]2.2 PFMEA'!AI$14:AI$1000,D216)</f>
        <v>0</v>
      </c>
      <c r="T216"/>
    </row>
    <row r="217" spans="1:20">
      <c r="A217" s="111">
        <v>121</v>
      </c>
      <c r="B217" s="112">
        <v>4</v>
      </c>
      <c r="C217" s="113">
        <v>1</v>
      </c>
      <c r="D217" s="113">
        <v>9</v>
      </c>
      <c r="E217" s="112">
        <f t="shared" si="23"/>
        <v>36</v>
      </c>
      <c r="F217" s="112" t="str">
        <f t="shared" si="24"/>
        <v>419</v>
      </c>
      <c r="G217" s="114" t="s">
        <v>53</v>
      </c>
      <c r="H217" s="111">
        <f>COUNTIFS('[9]2.2 PFMEA'!AG$14:AG$1000,B217,'[9]2.2 PFMEA'!AH$14:AH$1000,C217,'[9]2.2 PFMEA'!AI$14:AI$1000,D217)</f>
        <v>0</v>
      </c>
      <c r="T217"/>
    </row>
    <row r="218" spans="1:20">
      <c r="A218" s="111">
        <v>102</v>
      </c>
      <c r="B218" s="112">
        <v>4</v>
      </c>
      <c r="C218" s="113">
        <v>3</v>
      </c>
      <c r="D218" s="113">
        <v>3</v>
      </c>
      <c r="E218" s="112">
        <f t="shared" si="23"/>
        <v>36</v>
      </c>
      <c r="F218" s="112" t="str">
        <f t="shared" si="24"/>
        <v>433</v>
      </c>
      <c r="G218" s="114" t="s">
        <v>53</v>
      </c>
      <c r="H218" s="111">
        <f>COUNTIFS('[9]2.2 PFMEA'!AG$14:AG$1000,B218,'[9]2.2 PFMEA'!AH$14:AH$1000,C218,'[9]2.2 PFMEA'!AI$14:AI$1000,D218)</f>
        <v>0</v>
      </c>
      <c r="T218"/>
    </row>
    <row r="219" spans="1:20">
      <c r="A219" s="139">
        <v>95</v>
      </c>
      <c r="B219" s="112">
        <v>4</v>
      </c>
      <c r="C219" s="113">
        <v>9</v>
      </c>
      <c r="D219" s="113">
        <v>1</v>
      </c>
      <c r="E219" s="112">
        <f t="shared" si="23"/>
        <v>36</v>
      </c>
      <c r="F219" s="112" t="str">
        <f t="shared" si="24"/>
        <v>491</v>
      </c>
      <c r="G219" s="140" t="s">
        <v>54</v>
      </c>
      <c r="H219" s="111">
        <f>COUNTIFS('[9]2.2 PFMEA'!AG$14:AG$1000,B219,'[9]2.2 PFMEA'!AH$14:AH$1000,C219,'[9]2.2 PFMEA'!AI$14:AI$1000,D219)</f>
        <v>0</v>
      </c>
      <c r="T219"/>
    </row>
    <row r="220" spans="1:20">
      <c r="A220" s="111">
        <v>111</v>
      </c>
      <c r="B220" s="112">
        <v>6</v>
      </c>
      <c r="C220" s="113">
        <v>1</v>
      </c>
      <c r="D220" s="113">
        <v>6</v>
      </c>
      <c r="E220" s="112">
        <f t="shared" si="23"/>
        <v>36</v>
      </c>
      <c r="F220" s="112" t="str">
        <f t="shared" si="24"/>
        <v>616</v>
      </c>
      <c r="G220" s="114" t="s">
        <v>53</v>
      </c>
      <c r="H220" s="111">
        <f>COUNTIFS('[9]2.2 PFMEA'!AG$14:AG$1000,B220,'[9]2.2 PFMEA'!AH$14:AH$1000,C220,'[9]2.2 PFMEA'!AI$14:AI$1000,D220)</f>
        <v>0</v>
      </c>
      <c r="T220"/>
    </row>
    <row r="221" spans="1:20">
      <c r="A221" s="111">
        <v>102</v>
      </c>
      <c r="B221" s="112">
        <v>6</v>
      </c>
      <c r="C221" s="113">
        <v>2</v>
      </c>
      <c r="D221" s="113">
        <v>3</v>
      </c>
      <c r="E221" s="112">
        <f t="shared" si="23"/>
        <v>36</v>
      </c>
      <c r="F221" s="112" t="str">
        <f t="shared" si="24"/>
        <v>623</v>
      </c>
      <c r="G221" s="114" t="s">
        <v>53</v>
      </c>
      <c r="H221" s="111">
        <f>COUNTIFS('[9]2.2 PFMEA'!AG$14:AG$1000,B221,'[9]2.2 PFMEA'!AH$14:AH$1000,C221,'[9]2.2 PFMEA'!AI$14:AI$1000,D221)</f>
        <v>0</v>
      </c>
      <c r="T221"/>
    </row>
    <row r="222" spans="1:20">
      <c r="A222" s="111">
        <v>102</v>
      </c>
      <c r="B222" s="112">
        <v>6</v>
      </c>
      <c r="C222" s="113">
        <v>3</v>
      </c>
      <c r="D222" s="113">
        <v>2</v>
      </c>
      <c r="E222" s="112">
        <f t="shared" si="23"/>
        <v>36</v>
      </c>
      <c r="F222" s="112" t="str">
        <f t="shared" si="24"/>
        <v>632</v>
      </c>
      <c r="G222" s="114" t="s">
        <v>53</v>
      </c>
      <c r="H222" s="111">
        <f>COUNTIFS('[9]2.2 PFMEA'!AG$14:AG$1000,B222,'[9]2.2 PFMEA'!AH$14:AH$1000,C222,'[9]2.2 PFMEA'!AI$14:AI$1000,D222)</f>
        <v>0</v>
      </c>
      <c r="T222"/>
    </row>
    <row r="223" spans="1:20">
      <c r="A223" s="111">
        <v>94</v>
      </c>
      <c r="B223" s="112">
        <v>6</v>
      </c>
      <c r="C223" s="113">
        <v>6</v>
      </c>
      <c r="D223" s="113">
        <v>1</v>
      </c>
      <c r="E223" s="112">
        <f t="shared" si="23"/>
        <v>36</v>
      </c>
      <c r="F223" s="112" t="str">
        <f t="shared" si="24"/>
        <v>661</v>
      </c>
      <c r="G223" s="114" t="s">
        <v>53</v>
      </c>
      <c r="H223" s="111">
        <f>COUNTIFS('[9]2.2 PFMEA'!AG$14:AG$1000,B223,'[9]2.2 PFMEA'!AH$14:AH$1000,C223,'[9]2.2 PFMEA'!AI$14:AI$1000,D223)</f>
        <v>0</v>
      </c>
      <c r="T223"/>
    </row>
    <row r="224" spans="1:20">
      <c r="A224" s="111">
        <v>181</v>
      </c>
      <c r="B224" s="112">
        <v>9</v>
      </c>
      <c r="C224" s="113">
        <v>1</v>
      </c>
      <c r="D224" s="113">
        <v>4</v>
      </c>
      <c r="E224" s="112">
        <f t="shared" si="23"/>
        <v>36</v>
      </c>
      <c r="F224" s="112" t="str">
        <f t="shared" si="24"/>
        <v>914</v>
      </c>
      <c r="G224" s="114" t="s">
        <v>53</v>
      </c>
      <c r="H224" s="111">
        <f>COUNTIFS('[9]2.2 PFMEA'!AG$14:AG$1000,B224,'[9]2.2 PFMEA'!AH$14:AH$1000,C224,'[9]2.2 PFMEA'!AI$14:AI$1000,D224)</f>
        <v>0</v>
      </c>
      <c r="T224"/>
    </row>
    <row r="225" spans="1:20">
      <c r="A225" s="111">
        <v>182</v>
      </c>
      <c r="B225" s="112">
        <v>9</v>
      </c>
      <c r="C225" s="113">
        <v>2</v>
      </c>
      <c r="D225" s="113">
        <v>2</v>
      </c>
      <c r="E225" s="112">
        <f t="shared" si="23"/>
        <v>36</v>
      </c>
      <c r="F225" s="112" t="str">
        <f t="shared" si="24"/>
        <v>922</v>
      </c>
      <c r="G225" s="114" t="s">
        <v>53</v>
      </c>
      <c r="H225" s="111">
        <f>COUNTIFS('[9]2.2 PFMEA'!AG$14:AG$1000,B225,'[9]2.2 PFMEA'!AH$14:AH$1000,C225,'[9]2.2 PFMEA'!AI$14:AI$1000,D225)</f>
        <v>0</v>
      </c>
      <c r="T225"/>
    </row>
    <row r="226" spans="1:20">
      <c r="A226" s="139">
        <v>173</v>
      </c>
      <c r="B226" s="112">
        <v>9</v>
      </c>
      <c r="C226" s="113">
        <v>4</v>
      </c>
      <c r="D226" s="113">
        <v>1</v>
      </c>
      <c r="E226" s="112">
        <f t="shared" si="23"/>
        <v>36</v>
      </c>
      <c r="F226" s="112" t="str">
        <f t="shared" si="24"/>
        <v>941</v>
      </c>
      <c r="G226" s="140" t="s">
        <v>54</v>
      </c>
      <c r="H226" s="111">
        <f>COUNTIFS('[9]2.2 PFMEA'!AG$14:AG$1000,B226,'[9]2.2 PFMEA'!AH$14:AH$1000,C226,'[9]2.2 PFMEA'!AI$14:AI$1000,D226)</f>
        <v>0</v>
      </c>
      <c r="T226"/>
    </row>
    <row r="227" spans="1:20">
      <c r="A227" s="111">
        <v>43</v>
      </c>
      <c r="B227" s="112">
        <v>1</v>
      </c>
      <c r="C227" s="113">
        <v>5</v>
      </c>
      <c r="D227" s="113">
        <v>8</v>
      </c>
      <c r="E227" s="112">
        <f t="shared" si="23"/>
        <v>40</v>
      </c>
      <c r="F227" s="112" t="str">
        <f t="shared" si="24"/>
        <v>158</v>
      </c>
      <c r="G227" s="114" t="s">
        <v>53</v>
      </c>
      <c r="H227" s="111">
        <f>COUNTIFS('[9]2.2 PFMEA'!AG$14:AG$1000,B227,'[9]2.2 PFMEA'!AH$14:AH$1000,C227,'[9]2.2 PFMEA'!AI$14:AI$1000,D227)</f>
        <v>0</v>
      </c>
      <c r="T227"/>
    </row>
    <row r="228" spans="1:20">
      <c r="A228" s="111">
        <v>35</v>
      </c>
      <c r="B228" s="112">
        <v>1</v>
      </c>
      <c r="C228" s="113">
        <v>8</v>
      </c>
      <c r="D228" s="113">
        <v>5</v>
      </c>
      <c r="E228" s="112">
        <f t="shared" si="23"/>
        <v>40</v>
      </c>
      <c r="F228" s="112" t="str">
        <f t="shared" si="24"/>
        <v>185</v>
      </c>
      <c r="G228" s="114" t="s">
        <v>53</v>
      </c>
      <c r="H228" s="111">
        <f>COUNTIFS('[9]2.2 PFMEA'!AG$14:AG$1000,B228,'[9]2.2 PFMEA'!AH$14:AH$1000,C228,'[9]2.2 PFMEA'!AI$14:AI$1000,D228)</f>
        <v>0</v>
      </c>
      <c r="T228"/>
    </row>
    <row r="229" spans="1:20">
      <c r="A229" s="111">
        <v>73</v>
      </c>
      <c r="B229" s="112">
        <v>2</v>
      </c>
      <c r="C229" s="113">
        <v>4</v>
      </c>
      <c r="D229" s="113">
        <v>5</v>
      </c>
      <c r="E229" s="112">
        <f t="shared" si="23"/>
        <v>40</v>
      </c>
      <c r="F229" s="112" t="str">
        <f t="shared" si="24"/>
        <v>245</v>
      </c>
      <c r="G229" s="114" t="s">
        <v>53</v>
      </c>
      <c r="H229" s="111">
        <f>COUNTIFS('[9]2.2 PFMEA'!AG$14:AG$1000,B229,'[9]2.2 PFMEA'!AH$14:AH$1000,C229,'[9]2.2 PFMEA'!AI$14:AI$1000,D229)</f>
        <v>0</v>
      </c>
      <c r="T229"/>
    </row>
    <row r="230" spans="1:20">
      <c r="A230" s="111">
        <v>63</v>
      </c>
      <c r="B230" s="112">
        <v>2</v>
      </c>
      <c r="C230" s="113">
        <v>5</v>
      </c>
      <c r="D230" s="113">
        <v>4</v>
      </c>
      <c r="E230" s="112">
        <f t="shared" si="23"/>
        <v>40</v>
      </c>
      <c r="F230" s="112" t="str">
        <f t="shared" si="24"/>
        <v>254</v>
      </c>
      <c r="G230" s="114" t="s">
        <v>53</v>
      </c>
      <c r="H230" s="111">
        <f>COUNTIFS('[9]2.2 PFMEA'!AG$14:AG$1000,B230,'[9]2.2 PFMEA'!AH$14:AH$1000,C230,'[9]2.2 PFMEA'!AI$14:AI$1000,D230)</f>
        <v>0</v>
      </c>
      <c r="T230"/>
    </row>
    <row r="231" spans="1:20">
      <c r="A231" s="111">
        <v>112</v>
      </c>
      <c r="B231" s="112">
        <v>4</v>
      </c>
      <c r="C231" s="113">
        <v>2</v>
      </c>
      <c r="D231" s="113">
        <v>5</v>
      </c>
      <c r="E231" s="112">
        <f t="shared" si="23"/>
        <v>40</v>
      </c>
      <c r="F231" s="112" t="str">
        <f t="shared" si="24"/>
        <v>425</v>
      </c>
      <c r="G231" s="114" t="s">
        <v>53</v>
      </c>
      <c r="H231" s="111">
        <f>COUNTIFS('[9]2.2 PFMEA'!AG$14:AG$1000,B231,'[9]2.2 PFMEA'!AH$14:AH$1000,C231,'[9]2.2 PFMEA'!AI$14:AI$1000,D231)</f>
        <v>0</v>
      </c>
      <c r="T231"/>
    </row>
    <row r="232" spans="1:20">
      <c r="A232" s="111">
        <v>103</v>
      </c>
      <c r="B232" s="112">
        <v>4</v>
      </c>
      <c r="C232" s="113">
        <v>5</v>
      </c>
      <c r="D232" s="113">
        <v>2</v>
      </c>
      <c r="E232" s="112">
        <f t="shared" si="23"/>
        <v>40</v>
      </c>
      <c r="F232" s="112" t="str">
        <f t="shared" si="24"/>
        <v>452</v>
      </c>
      <c r="G232" s="114" t="s">
        <v>53</v>
      </c>
      <c r="H232" s="111">
        <f>COUNTIFS('[9]2.2 PFMEA'!AG$14:AG$1000,B232,'[9]2.2 PFMEA'!AH$14:AH$1000,C232,'[9]2.2 PFMEA'!AI$14:AI$1000,D232)</f>
        <v>0</v>
      </c>
      <c r="T232"/>
    </row>
    <row r="233" spans="1:20">
      <c r="A233" s="111">
        <v>121</v>
      </c>
      <c r="B233" s="112">
        <v>5</v>
      </c>
      <c r="C233" s="113">
        <v>1</v>
      </c>
      <c r="D233" s="113">
        <v>8</v>
      </c>
      <c r="E233" s="112">
        <f t="shared" si="23"/>
        <v>40</v>
      </c>
      <c r="F233" s="112" t="str">
        <f t="shared" si="24"/>
        <v>518</v>
      </c>
      <c r="G233" s="114" t="s">
        <v>53</v>
      </c>
      <c r="H233" s="111">
        <f>COUNTIFS('[9]2.2 PFMEA'!AG$14:AG$1000,B233,'[9]2.2 PFMEA'!AH$14:AH$1000,C233,'[9]2.2 PFMEA'!AI$14:AI$1000,D233)</f>
        <v>0</v>
      </c>
      <c r="T233"/>
    </row>
    <row r="234" spans="1:20">
      <c r="A234" s="111">
        <v>102</v>
      </c>
      <c r="B234" s="112">
        <v>5</v>
      </c>
      <c r="C234" s="113">
        <v>2</v>
      </c>
      <c r="D234" s="113">
        <v>4</v>
      </c>
      <c r="E234" s="112">
        <f t="shared" si="23"/>
        <v>40</v>
      </c>
      <c r="F234" s="112" t="str">
        <f t="shared" si="24"/>
        <v>524</v>
      </c>
      <c r="G234" s="114" t="s">
        <v>53</v>
      </c>
      <c r="H234" s="111">
        <f>COUNTIFS('[9]2.2 PFMEA'!AG$14:AG$1000,B234,'[9]2.2 PFMEA'!AH$14:AH$1000,C234,'[9]2.2 PFMEA'!AI$14:AI$1000,D234)</f>
        <v>0</v>
      </c>
      <c r="T234"/>
    </row>
    <row r="235" spans="1:20">
      <c r="A235" s="111">
        <v>103</v>
      </c>
      <c r="B235" s="112">
        <v>5</v>
      </c>
      <c r="C235" s="113">
        <v>4</v>
      </c>
      <c r="D235" s="113">
        <v>2</v>
      </c>
      <c r="E235" s="112">
        <f t="shared" si="23"/>
        <v>40</v>
      </c>
      <c r="F235" s="112" t="str">
        <f t="shared" si="24"/>
        <v>542</v>
      </c>
      <c r="G235" s="114" t="s">
        <v>53</v>
      </c>
      <c r="H235" s="111">
        <f>COUNTIFS('[9]2.2 PFMEA'!AG$14:AG$1000,B235,'[9]2.2 PFMEA'!AH$14:AH$1000,C235,'[9]2.2 PFMEA'!AI$14:AI$1000,D235)</f>
        <v>0</v>
      </c>
      <c r="T235"/>
    </row>
    <row r="236" spans="1:20">
      <c r="A236" s="139">
        <v>95</v>
      </c>
      <c r="B236" s="112">
        <v>5</v>
      </c>
      <c r="C236" s="113">
        <v>8</v>
      </c>
      <c r="D236" s="113">
        <v>1</v>
      </c>
      <c r="E236" s="112">
        <f t="shared" si="23"/>
        <v>40</v>
      </c>
      <c r="F236" s="112" t="str">
        <f t="shared" si="24"/>
        <v>581</v>
      </c>
      <c r="G236" s="140" t="s">
        <v>54</v>
      </c>
      <c r="H236" s="111">
        <f>COUNTIFS('[9]2.2 PFMEA'!AG$14:AG$1000,B236,'[9]2.2 PFMEA'!AH$14:AH$1000,C236,'[9]2.2 PFMEA'!AI$14:AI$1000,D236)</f>
        <v>0</v>
      </c>
      <c r="T236"/>
    </row>
    <row r="237" spans="1:20">
      <c r="A237" s="111">
        <v>151</v>
      </c>
      <c r="B237" s="112">
        <v>8</v>
      </c>
      <c r="C237" s="113">
        <v>1</v>
      </c>
      <c r="D237" s="113">
        <v>5</v>
      </c>
      <c r="E237" s="112">
        <f t="shared" si="23"/>
        <v>40</v>
      </c>
      <c r="F237" s="112" t="str">
        <f t="shared" si="24"/>
        <v>815</v>
      </c>
      <c r="G237" s="114" t="s">
        <v>53</v>
      </c>
      <c r="H237" s="111">
        <f>COUNTIFS('[9]2.2 PFMEA'!AG$14:AG$1000,B237,'[9]2.2 PFMEA'!AH$14:AH$1000,C237,'[9]2.2 PFMEA'!AI$14:AI$1000,D237)</f>
        <v>0</v>
      </c>
      <c r="T237"/>
    </row>
    <row r="238" spans="1:20">
      <c r="A238" s="139">
        <v>133</v>
      </c>
      <c r="B238" s="112">
        <v>8</v>
      </c>
      <c r="C238" s="113">
        <v>5</v>
      </c>
      <c r="D238" s="113">
        <v>1</v>
      </c>
      <c r="E238" s="112">
        <f t="shared" si="23"/>
        <v>40</v>
      </c>
      <c r="F238" s="112" t="str">
        <f t="shared" si="24"/>
        <v>851</v>
      </c>
      <c r="G238" s="140" t="s">
        <v>54</v>
      </c>
      <c r="H238" s="111">
        <f>COUNTIFS('[9]2.2 PFMEA'!AG$14:AG$1000,B238,'[9]2.2 PFMEA'!AH$14:AH$1000,C238,'[9]2.2 PFMEA'!AI$14:AI$1000,D238)</f>
        <v>0</v>
      </c>
      <c r="T238"/>
    </row>
    <row r="239" spans="1:20">
      <c r="A239" s="111">
        <v>181</v>
      </c>
      <c r="B239" s="112">
        <v>10</v>
      </c>
      <c r="C239" s="113">
        <v>1</v>
      </c>
      <c r="D239" s="113">
        <v>4</v>
      </c>
      <c r="E239" s="112">
        <f t="shared" si="23"/>
        <v>40</v>
      </c>
      <c r="F239" s="112" t="str">
        <f t="shared" si="24"/>
        <v>1014</v>
      </c>
      <c r="G239" s="114" t="s">
        <v>53</v>
      </c>
      <c r="H239" s="111">
        <f>COUNTIFS('[9]2.2 PFMEA'!AG$14:AG$1000,B239,'[9]2.2 PFMEA'!AH$14:AH$1000,C239,'[9]2.2 PFMEA'!AI$14:AI$1000,D239)</f>
        <v>0</v>
      </c>
      <c r="T239"/>
    </row>
    <row r="240" spans="1:20">
      <c r="A240" s="111">
        <v>182</v>
      </c>
      <c r="B240" s="112">
        <v>10</v>
      </c>
      <c r="C240" s="113">
        <v>2</v>
      </c>
      <c r="D240" s="113">
        <v>2</v>
      </c>
      <c r="E240" s="112">
        <f t="shared" si="23"/>
        <v>40</v>
      </c>
      <c r="F240" s="112" t="str">
        <f t="shared" si="24"/>
        <v>1022</v>
      </c>
      <c r="G240" s="114" t="s">
        <v>53</v>
      </c>
      <c r="H240" s="111">
        <f>COUNTIFS('[9]2.2 PFMEA'!AG$14:AG$1000,B240,'[9]2.2 PFMEA'!AH$14:AH$1000,C240,'[9]2.2 PFMEA'!AI$14:AI$1000,D240)</f>
        <v>0</v>
      </c>
      <c r="T240"/>
    </row>
    <row r="241" spans="1:20">
      <c r="A241" s="139">
        <v>173</v>
      </c>
      <c r="B241" s="112">
        <v>10</v>
      </c>
      <c r="C241" s="113">
        <v>4</v>
      </c>
      <c r="D241" s="113">
        <v>1</v>
      </c>
      <c r="E241" s="112">
        <f t="shared" si="23"/>
        <v>40</v>
      </c>
      <c r="F241" s="112" t="str">
        <f t="shared" si="24"/>
        <v>1041</v>
      </c>
      <c r="G241" s="140" t="s">
        <v>54</v>
      </c>
      <c r="H241" s="111">
        <f>COUNTIFS('[9]2.2 PFMEA'!AG$14:AG$1000,B241,'[9]2.2 PFMEA'!AH$14:AH$1000,C241,'[9]2.2 PFMEA'!AI$14:AI$1000,D241)</f>
        <v>0</v>
      </c>
      <c r="T241"/>
    </row>
    <row r="242" spans="1:20">
      <c r="A242" s="111">
        <v>25</v>
      </c>
      <c r="B242" s="112">
        <v>1</v>
      </c>
      <c r="C242" s="113">
        <v>10</v>
      </c>
      <c r="D242" s="113">
        <v>4</v>
      </c>
      <c r="E242" s="112">
        <f t="shared" si="23"/>
        <v>40</v>
      </c>
      <c r="F242" s="112" t="str">
        <f t="shared" si="24"/>
        <v>1104</v>
      </c>
      <c r="G242" s="114" t="s">
        <v>53</v>
      </c>
      <c r="H242" s="111">
        <f>COUNTIFS('[9]2.2 PFMEA'!AG$14:AG$1000,B242,'[9]2.2 PFMEA'!AH$14:AH$1000,C242,'[9]2.2 PFMEA'!AI$14:AI$1000,D242)</f>
        <v>0</v>
      </c>
      <c r="T242"/>
    </row>
    <row r="243" spans="1:20">
      <c r="A243" s="111">
        <v>43</v>
      </c>
      <c r="B243" s="112">
        <v>1</v>
      </c>
      <c r="C243" s="113">
        <v>4</v>
      </c>
      <c r="D243" s="113">
        <v>10</v>
      </c>
      <c r="E243" s="112">
        <f t="shared" si="23"/>
        <v>40</v>
      </c>
      <c r="F243" s="112" t="str">
        <f t="shared" si="24"/>
        <v>1410</v>
      </c>
      <c r="G243" s="114" t="s">
        <v>53</v>
      </c>
      <c r="H243" s="111">
        <f>COUNTIFS('[9]2.2 PFMEA'!AG$14:AG$1000,B243,'[9]2.2 PFMEA'!AH$14:AH$1000,C243,'[9]2.2 PFMEA'!AI$14:AI$1000,D243)</f>
        <v>0</v>
      </c>
      <c r="T243"/>
    </row>
    <row r="244" spans="1:20">
      <c r="A244" s="111">
        <v>65</v>
      </c>
      <c r="B244" s="112">
        <v>2</v>
      </c>
      <c r="C244" s="113">
        <v>10</v>
      </c>
      <c r="D244" s="113">
        <v>2</v>
      </c>
      <c r="E244" s="112">
        <f t="shared" si="23"/>
        <v>40</v>
      </c>
      <c r="F244" s="112" t="str">
        <f t="shared" si="24"/>
        <v>2102</v>
      </c>
      <c r="G244" s="114" t="s">
        <v>53</v>
      </c>
      <c r="H244" s="111">
        <f>COUNTIFS('[9]2.2 PFMEA'!AG$14:AG$1000,B244,'[9]2.2 PFMEA'!AH$14:AH$1000,C244,'[9]2.2 PFMEA'!AI$14:AI$1000,D244)</f>
        <v>0</v>
      </c>
      <c r="T244"/>
    </row>
    <row r="245" spans="1:20">
      <c r="A245" s="111">
        <v>82</v>
      </c>
      <c r="B245" s="112">
        <v>2</v>
      </c>
      <c r="C245" s="113">
        <v>2</v>
      </c>
      <c r="D245" s="113">
        <v>10</v>
      </c>
      <c r="E245" s="112">
        <f t="shared" si="23"/>
        <v>40</v>
      </c>
      <c r="F245" s="112" t="str">
        <f t="shared" si="24"/>
        <v>2210</v>
      </c>
      <c r="G245" s="114" t="s">
        <v>53</v>
      </c>
      <c r="H245" s="111">
        <f>COUNTIFS('[9]2.2 PFMEA'!AG$14:AG$1000,B245,'[9]2.2 PFMEA'!AH$14:AH$1000,C245,'[9]2.2 PFMEA'!AI$14:AI$1000,D245)</f>
        <v>0</v>
      </c>
      <c r="T245"/>
    </row>
    <row r="246" spans="1:20">
      <c r="A246" s="139">
        <v>95</v>
      </c>
      <c r="B246" s="112">
        <v>4</v>
      </c>
      <c r="C246" s="113">
        <v>10</v>
      </c>
      <c r="D246" s="113">
        <v>1</v>
      </c>
      <c r="E246" s="112">
        <f t="shared" si="23"/>
        <v>40</v>
      </c>
      <c r="F246" s="112" t="str">
        <f t="shared" si="24"/>
        <v>4101</v>
      </c>
      <c r="G246" s="140" t="s">
        <v>54</v>
      </c>
      <c r="H246" s="111">
        <f>COUNTIFS('[9]2.2 PFMEA'!AG$14:AG$1000,B246,'[9]2.2 PFMEA'!AH$14:AH$1000,C246,'[9]2.2 PFMEA'!AI$14:AI$1000,D246)</f>
        <v>0</v>
      </c>
      <c r="T246"/>
    </row>
    <row r="247" spans="1:20">
      <c r="A247" s="111">
        <v>121</v>
      </c>
      <c r="B247" s="112">
        <v>4</v>
      </c>
      <c r="C247" s="113">
        <v>1</v>
      </c>
      <c r="D247" s="113">
        <v>10</v>
      </c>
      <c r="E247" s="112">
        <f t="shared" si="23"/>
        <v>40</v>
      </c>
      <c r="F247" s="112" t="str">
        <f t="shared" si="24"/>
        <v>4110</v>
      </c>
      <c r="G247" s="114" t="s">
        <v>53</v>
      </c>
      <c r="H247" s="111">
        <f>COUNTIFS('[9]2.2 PFMEA'!AG$14:AG$1000,B247,'[9]2.2 PFMEA'!AH$14:AH$1000,C247,'[9]2.2 PFMEA'!AI$14:AI$1000,D247)</f>
        <v>0</v>
      </c>
      <c r="T247"/>
    </row>
    <row r="248" spans="1:20">
      <c r="A248" s="111">
        <v>44</v>
      </c>
      <c r="B248" s="112">
        <v>1</v>
      </c>
      <c r="C248" s="113">
        <v>6</v>
      </c>
      <c r="D248" s="113">
        <v>7</v>
      </c>
      <c r="E248" s="112">
        <f t="shared" si="23"/>
        <v>42</v>
      </c>
      <c r="F248" s="112" t="str">
        <f t="shared" si="24"/>
        <v>167</v>
      </c>
      <c r="G248" s="114" t="s">
        <v>53</v>
      </c>
      <c r="H248" s="111">
        <f>COUNTIFS('[9]2.2 PFMEA'!AG$14:AG$1000,B248,'[9]2.2 PFMEA'!AH$14:AH$1000,C248,'[9]2.2 PFMEA'!AI$14:AI$1000,D248)</f>
        <v>0</v>
      </c>
      <c r="T248"/>
    </row>
    <row r="249" spans="1:20">
      <c r="A249" s="111">
        <v>34</v>
      </c>
      <c r="B249" s="112">
        <v>1</v>
      </c>
      <c r="C249" s="113">
        <v>7</v>
      </c>
      <c r="D249" s="113">
        <v>6</v>
      </c>
      <c r="E249" s="112">
        <f t="shared" si="23"/>
        <v>42</v>
      </c>
      <c r="F249" s="112" t="str">
        <f t="shared" si="24"/>
        <v>176</v>
      </c>
      <c r="G249" s="114" t="s">
        <v>53</v>
      </c>
      <c r="H249" s="111">
        <f>COUNTIFS('[9]2.2 PFMEA'!AG$14:AG$1000,B249,'[9]2.2 PFMEA'!AH$14:AH$1000,C249,'[9]2.2 PFMEA'!AI$14:AI$1000,D249)</f>
        <v>0</v>
      </c>
      <c r="T249"/>
    </row>
    <row r="250" spans="1:20">
      <c r="A250" s="111">
        <v>82</v>
      </c>
      <c r="B250" s="112">
        <v>2</v>
      </c>
      <c r="C250" s="113">
        <v>3</v>
      </c>
      <c r="D250" s="113">
        <v>7</v>
      </c>
      <c r="E250" s="112">
        <f t="shared" si="23"/>
        <v>42</v>
      </c>
      <c r="F250" s="112" t="str">
        <f t="shared" si="24"/>
        <v>237</v>
      </c>
      <c r="G250" s="114" t="s">
        <v>53</v>
      </c>
      <c r="H250" s="111">
        <f>COUNTIFS('[9]2.2 PFMEA'!AG$14:AG$1000,B250,'[9]2.2 PFMEA'!AH$14:AH$1000,C250,'[9]2.2 PFMEA'!AI$14:AI$1000,D250)</f>
        <v>0</v>
      </c>
      <c r="T250"/>
    </row>
    <row r="251" spans="1:20">
      <c r="A251" s="111">
        <v>64</v>
      </c>
      <c r="B251" s="112">
        <v>2</v>
      </c>
      <c r="C251" s="113">
        <v>7</v>
      </c>
      <c r="D251" s="113">
        <v>3</v>
      </c>
      <c r="E251" s="112">
        <f t="shared" si="23"/>
        <v>42</v>
      </c>
      <c r="F251" s="112" t="str">
        <f t="shared" si="24"/>
        <v>273</v>
      </c>
      <c r="G251" s="114" t="s">
        <v>53</v>
      </c>
      <c r="H251" s="111">
        <f>COUNTIFS('[9]2.2 PFMEA'!AG$14:AG$1000,B251,'[9]2.2 PFMEA'!AH$14:AH$1000,C251,'[9]2.2 PFMEA'!AI$14:AI$1000,D251)</f>
        <v>0</v>
      </c>
      <c r="T251"/>
    </row>
    <row r="252" spans="1:20">
      <c r="A252" s="111">
        <v>82</v>
      </c>
      <c r="B252" s="112">
        <v>3</v>
      </c>
      <c r="C252" s="113">
        <v>2</v>
      </c>
      <c r="D252" s="113">
        <v>7</v>
      </c>
      <c r="E252" s="112">
        <f t="shared" si="23"/>
        <v>42</v>
      </c>
      <c r="F252" s="112" t="str">
        <f t="shared" si="24"/>
        <v>327</v>
      </c>
      <c r="G252" s="114" t="s">
        <v>53</v>
      </c>
      <c r="H252" s="111">
        <f>COUNTIFS('[9]2.2 PFMEA'!AG$14:AG$1000,B252,'[9]2.2 PFMEA'!AH$14:AH$1000,C252,'[9]2.2 PFMEA'!AI$14:AI$1000,D252)</f>
        <v>0</v>
      </c>
      <c r="T252"/>
    </row>
    <row r="253" spans="1:20">
      <c r="A253" s="111">
        <v>64</v>
      </c>
      <c r="B253" s="112">
        <v>3</v>
      </c>
      <c r="C253" s="113">
        <v>7</v>
      </c>
      <c r="D253" s="113">
        <v>2</v>
      </c>
      <c r="E253" s="112">
        <f t="shared" si="23"/>
        <v>42</v>
      </c>
      <c r="F253" s="112" t="str">
        <f t="shared" si="24"/>
        <v>372</v>
      </c>
      <c r="G253" s="114" t="s">
        <v>53</v>
      </c>
      <c r="H253" s="111">
        <f>COUNTIFS('[9]2.2 PFMEA'!AG$14:AG$1000,B253,'[9]2.2 PFMEA'!AH$14:AH$1000,C253,'[9]2.2 PFMEA'!AI$14:AI$1000,D253)</f>
        <v>0</v>
      </c>
      <c r="T253"/>
    </row>
    <row r="254" spans="1:20">
      <c r="A254" s="111">
        <v>121</v>
      </c>
      <c r="B254" s="112">
        <v>6</v>
      </c>
      <c r="C254" s="113">
        <v>1</v>
      </c>
      <c r="D254" s="113">
        <v>7</v>
      </c>
      <c r="E254" s="112">
        <f t="shared" si="23"/>
        <v>42</v>
      </c>
      <c r="F254" s="112" t="str">
        <f t="shared" si="24"/>
        <v>617</v>
      </c>
      <c r="G254" s="114" t="s">
        <v>53</v>
      </c>
      <c r="H254" s="111">
        <f>COUNTIFS('[9]2.2 PFMEA'!AG$14:AG$1000,B254,'[9]2.2 PFMEA'!AH$14:AH$1000,C254,'[9]2.2 PFMEA'!AI$14:AI$1000,D254)</f>
        <v>0</v>
      </c>
      <c r="T254"/>
    </row>
    <row r="255" spans="1:20">
      <c r="A255" s="111">
        <v>94</v>
      </c>
      <c r="B255" s="112">
        <v>6</v>
      </c>
      <c r="C255" s="113">
        <v>7</v>
      </c>
      <c r="D255" s="113">
        <v>1</v>
      </c>
      <c r="E255" s="112">
        <f t="shared" si="23"/>
        <v>42</v>
      </c>
      <c r="F255" s="112" t="str">
        <f t="shared" si="24"/>
        <v>671</v>
      </c>
      <c r="G255" s="114" t="s">
        <v>53</v>
      </c>
      <c r="H255" s="111">
        <f>COUNTIFS('[9]2.2 PFMEA'!AG$14:AG$1000,B255,'[9]2.2 PFMEA'!AH$14:AH$1000,C255,'[9]2.2 PFMEA'!AI$14:AI$1000,D255)</f>
        <v>0</v>
      </c>
      <c r="T255"/>
    </row>
    <row r="256" spans="1:20">
      <c r="A256" s="111">
        <v>151</v>
      </c>
      <c r="B256" s="112">
        <v>7</v>
      </c>
      <c r="C256" s="113">
        <v>1</v>
      </c>
      <c r="D256" s="113">
        <v>6</v>
      </c>
      <c r="E256" s="112">
        <f t="shared" si="23"/>
        <v>42</v>
      </c>
      <c r="F256" s="112" t="str">
        <f t="shared" si="24"/>
        <v>716</v>
      </c>
      <c r="G256" s="114" t="s">
        <v>53</v>
      </c>
      <c r="H256" s="111">
        <f>COUNTIFS('[9]2.2 PFMEA'!AG$14:AG$1000,B256,'[9]2.2 PFMEA'!AH$14:AH$1000,C256,'[9]2.2 PFMEA'!AI$14:AI$1000,D256)</f>
        <v>0</v>
      </c>
      <c r="T256"/>
    </row>
    <row r="257" spans="1:20">
      <c r="A257" s="111">
        <v>142</v>
      </c>
      <c r="B257" s="112">
        <v>7</v>
      </c>
      <c r="C257" s="113">
        <v>2</v>
      </c>
      <c r="D257" s="113">
        <v>3</v>
      </c>
      <c r="E257" s="112">
        <f t="shared" si="23"/>
        <v>42</v>
      </c>
      <c r="F257" s="112" t="str">
        <f t="shared" si="24"/>
        <v>723</v>
      </c>
      <c r="G257" s="114" t="s">
        <v>53</v>
      </c>
      <c r="H257" s="111">
        <f>COUNTIFS('[9]2.2 PFMEA'!AG$14:AG$1000,B257,'[9]2.2 PFMEA'!AH$14:AH$1000,C257,'[9]2.2 PFMEA'!AI$14:AI$1000,D257)</f>
        <v>0</v>
      </c>
      <c r="T257"/>
    </row>
    <row r="258" spans="1:20">
      <c r="A258" s="111">
        <v>142</v>
      </c>
      <c r="B258" s="112">
        <v>7</v>
      </c>
      <c r="C258" s="113">
        <v>3</v>
      </c>
      <c r="D258" s="113">
        <v>2</v>
      </c>
      <c r="E258" s="112">
        <f t="shared" ref="E258:E321" si="25">B258*C258*D258</f>
        <v>42</v>
      </c>
      <c r="F258" s="112" t="str">
        <f t="shared" ref="F258:F321" si="26">B258&amp;C258&amp;D258</f>
        <v>732</v>
      </c>
      <c r="G258" s="114" t="s">
        <v>53</v>
      </c>
      <c r="H258" s="111">
        <f>COUNTIFS('[9]2.2 PFMEA'!AG$14:AG$1000,B258,'[9]2.2 PFMEA'!AH$14:AH$1000,C258,'[9]2.2 PFMEA'!AI$14:AI$1000,D258)</f>
        <v>0</v>
      </c>
      <c r="T258"/>
    </row>
    <row r="259" spans="1:20">
      <c r="A259" s="139">
        <v>134</v>
      </c>
      <c r="B259" s="112">
        <v>7</v>
      </c>
      <c r="C259" s="113">
        <v>6</v>
      </c>
      <c r="D259" s="113">
        <v>1</v>
      </c>
      <c r="E259" s="112">
        <f t="shared" si="25"/>
        <v>42</v>
      </c>
      <c r="F259" s="112" t="str">
        <f t="shared" si="26"/>
        <v>761</v>
      </c>
      <c r="G259" s="140" t="s">
        <v>54</v>
      </c>
      <c r="H259" s="111">
        <f>COUNTIFS('[9]2.2 PFMEA'!AG$14:AG$1000,B259,'[9]2.2 PFMEA'!AH$14:AH$1000,C259,'[9]2.2 PFMEA'!AI$14:AI$1000,D259)</f>
        <v>0</v>
      </c>
      <c r="T259"/>
    </row>
    <row r="260" spans="1:20">
      <c r="A260" s="111">
        <v>43</v>
      </c>
      <c r="B260" s="112">
        <v>1</v>
      </c>
      <c r="C260" s="113">
        <v>5</v>
      </c>
      <c r="D260" s="113">
        <v>9</v>
      </c>
      <c r="E260" s="112">
        <f t="shared" si="25"/>
        <v>45</v>
      </c>
      <c r="F260" s="112" t="str">
        <f t="shared" si="26"/>
        <v>159</v>
      </c>
      <c r="G260" s="114" t="s">
        <v>53</v>
      </c>
      <c r="H260" s="111">
        <f>COUNTIFS('[9]2.2 PFMEA'!AG$14:AG$1000,B260,'[9]2.2 PFMEA'!AH$14:AH$1000,C260,'[9]2.2 PFMEA'!AI$14:AI$1000,D260)</f>
        <v>0</v>
      </c>
      <c r="T260"/>
    </row>
    <row r="261" spans="1:20">
      <c r="A261" s="111">
        <v>35</v>
      </c>
      <c r="B261" s="112">
        <v>1</v>
      </c>
      <c r="C261" s="113">
        <v>9</v>
      </c>
      <c r="D261" s="113">
        <v>5</v>
      </c>
      <c r="E261" s="112">
        <f t="shared" si="25"/>
        <v>45</v>
      </c>
      <c r="F261" s="112" t="str">
        <f t="shared" si="26"/>
        <v>195</v>
      </c>
      <c r="G261" s="114" t="s">
        <v>53</v>
      </c>
      <c r="H261" s="111">
        <f>COUNTIFS('[9]2.2 PFMEA'!AG$14:AG$1000,B261,'[9]2.2 PFMEA'!AH$14:AH$1000,C261,'[9]2.2 PFMEA'!AI$14:AI$1000,D261)</f>
        <v>0</v>
      </c>
      <c r="T261"/>
    </row>
    <row r="262" spans="1:20">
      <c r="A262" s="111">
        <v>72</v>
      </c>
      <c r="B262" s="112">
        <v>3</v>
      </c>
      <c r="C262" s="113">
        <v>3</v>
      </c>
      <c r="D262" s="113">
        <v>5</v>
      </c>
      <c r="E262" s="112">
        <f t="shared" si="25"/>
        <v>45</v>
      </c>
      <c r="F262" s="112" t="str">
        <f t="shared" si="26"/>
        <v>335</v>
      </c>
      <c r="G262" s="114" t="s">
        <v>53</v>
      </c>
      <c r="H262" s="111">
        <f>COUNTIFS('[9]2.2 PFMEA'!AG$14:AG$1000,B262,'[9]2.2 PFMEA'!AH$14:AH$1000,C262,'[9]2.2 PFMEA'!AI$14:AI$1000,D262)</f>
        <v>0</v>
      </c>
      <c r="T262"/>
    </row>
    <row r="263" spans="1:20">
      <c r="A263" s="111">
        <v>63</v>
      </c>
      <c r="B263" s="112">
        <v>3</v>
      </c>
      <c r="C263" s="113">
        <v>5</v>
      </c>
      <c r="D263" s="113">
        <v>3</v>
      </c>
      <c r="E263" s="112">
        <f t="shared" si="25"/>
        <v>45</v>
      </c>
      <c r="F263" s="112" t="str">
        <f t="shared" si="26"/>
        <v>353</v>
      </c>
      <c r="G263" s="114" t="s">
        <v>53</v>
      </c>
      <c r="H263" s="111">
        <f>COUNTIFS('[9]2.2 PFMEA'!AG$14:AG$1000,B263,'[9]2.2 PFMEA'!AH$14:AH$1000,C263,'[9]2.2 PFMEA'!AI$14:AI$1000,D263)</f>
        <v>0</v>
      </c>
      <c r="T263"/>
    </row>
    <row r="264" spans="1:20">
      <c r="A264" s="111">
        <v>121</v>
      </c>
      <c r="B264" s="112">
        <v>5</v>
      </c>
      <c r="C264" s="113">
        <v>1</v>
      </c>
      <c r="D264" s="113">
        <v>9</v>
      </c>
      <c r="E264" s="112">
        <f t="shared" si="25"/>
        <v>45</v>
      </c>
      <c r="F264" s="112" t="str">
        <f t="shared" si="26"/>
        <v>519</v>
      </c>
      <c r="G264" s="114" t="s">
        <v>53</v>
      </c>
      <c r="H264" s="111">
        <f>COUNTIFS('[9]2.2 PFMEA'!AG$14:AG$1000,B264,'[9]2.2 PFMEA'!AH$14:AH$1000,C264,'[9]2.2 PFMEA'!AI$14:AI$1000,D264)</f>
        <v>0</v>
      </c>
      <c r="T264"/>
    </row>
    <row r="265" spans="1:20">
      <c r="A265" s="111">
        <v>102</v>
      </c>
      <c r="B265" s="112">
        <v>5</v>
      </c>
      <c r="C265" s="113">
        <v>3</v>
      </c>
      <c r="D265" s="113">
        <v>3</v>
      </c>
      <c r="E265" s="112">
        <f t="shared" si="25"/>
        <v>45</v>
      </c>
      <c r="F265" s="112" t="str">
        <f t="shared" si="26"/>
        <v>533</v>
      </c>
      <c r="G265" s="114" t="s">
        <v>53</v>
      </c>
      <c r="H265" s="111">
        <f>COUNTIFS('[9]2.2 PFMEA'!AG$14:AG$1000,B265,'[9]2.2 PFMEA'!AH$14:AH$1000,C265,'[9]2.2 PFMEA'!AI$14:AI$1000,D265)</f>
        <v>0</v>
      </c>
      <c r="T265"/>
    </row>
    <row r="266" spans="1:20">
      <c r="A266" s="139">
        <v>95</v>
      </c>
      <c r="B266" s="112">
        <v>5</v>
      </c>
      <c r="C266" s="113">
        <v>9</v>
      </c>
      <c r="D266" s="113">
        <v>1</v>
      </c>
      <c r="E266" s="112">
        <f t="shared" si="25"/>
        <v>45</v>
      </c>
      <c r="F266" s="112" t="str">
        <f t="shared" si="26"/>
        <v>591</v>
      </c>
      <c r="G266" s="140" t="s">
        <v>54</v>
      </c>
      <c r="H266" s="111">
        <f>COUNTIFS('[9]2.2 PFMEA'!AG$14:AG$1000,B266,'[9]2.2 PFMEA'!AH$14:AH$1000,C266,'[9]2.2 PFMEA'!AI$14:AI$1000,D266)</f>
        <v>0</v>
      </c>
      <c r="T266"/>
    </row>
    <row r="267" spans="1:20">
      <c r="A267" s="111">
        <v>191</v>
      </c>
      <c r="B267" s="112">
        <v>9</v>
      </c>
      <c r="C267" s="113">
        <v>1</v>
      </c>
      <c r="D267" s="113">
        <v>5</v>
      </c>
      <c r="E267" s="112">
        <f t="shared" si="25"/>
        <v>45</v>
      </c>
      <c r="F267" s="112" t="str">
        <f t="shared" si="26"/>
        <v>915</v>
      </c>
      <c r="G267" s="114" t="s">
        <v>53</v>
      </c>
      <c r="H267" s="111">
        <f>COUNTIFS('[9]2.2 PFMEA'!AG$14:AG$1000,B267,'[9]2.2 PFMEA'!AH$14:AH$1000,C267,'[9]2.2 PFMEA'!AI$14:AI$1000,D267)</f>
        <v>0</v>
      </c>
      <c r="T267"/>
    </row>
    <row r="268" spans="1:20">
      <c r="A268" s="139">
        <v>173</v>
      </c>
      <c r="B268" s="112">
        <v>9</v>
      </c>
      <c r="C268" s="113">
        <v>5</v>
      </c>
      <c r="D268" s="113">
        <v>1</v>
      </c>
      <c r="E268" s="112">
        <f t="shared" si="25"/>
        <v>45</v>
      </c>
      <c r="F268" s="112" t="str">
        <f t="shared" si="26"/>
        <v>951</v>
      </c>
      <c r="G268" s="140" t="s">
        <v>54</v>
      </c>
      <c r="H268" s="111">
        <f>COUNTIFS('[9]2.2 PFMEA'!AG$14:AG$1000,B268,'[9]2.2 PFMEA'!AH$14:AH$1000,C268,'[9]2.2 PFMEA'!AI$14:AI$1000,D268)</f>
        <v>0</v>
      </c>
      <c r="T268"/>
    </row>
    <row r="269" spans="1:20">
      <c r="A269" s="111">
        <v>44</v>
      </c>
      <c r="B269" s="112">
        <v>1</v>
      </c>
      <c r="C269" s="113">
        <v>6</v>
      </c>
      <c r="D269" s="113">
        <v>8</v>
      </c>
      <c r="E269" s="112">
        <f t="shared" si="25"/>
        <v>48</v>
      </c>
      <c r="F269" s="112" t="str">
        <f t="shared" si="26"/>
        <v>168</v>
      </c>
      <c r="G269" s="114" t="s">
        <v>53</v>
      </c>
      <c r="H269" s="111">
        <f>COUNTIFS('[9]2.2 PFMEA'!AG$14:AG$1000,B269,'[9]2.2 PFMEA'!AH$14:AH$1000,C269,'[9]2.2 PFMEA'!AI$14:AI$1000,D269)</f>
        <v>0</v>
      </c>
      <c r="T269"/>
    </row>
    <row r="270" spans="1:20">
      <c r="A270" s="111">
        <v>35</v>
      </c>
      <c r="B270" s="112">
        <v>1</v>
      </c>
      <c r="C270" s="113">
        <v>8</v>
      </c>
      <c r="D270" s="113">
        <v>6</v>
      </c>
      <c r="E270" s="112">
        <f t="shared" si="25"/>
        <v>48</v>
      </c>
      <c r="F270" s="112" t="str">
        <f t="shared" si="26"/>
        <v>186</v>
      </c>
      <c r="G270" s="114" t="s">
        <v>53</v>
      </c>
      <c r="H270" s="111">
        <f>COUNTIFS('[9]2.2 PFMEA'!AG$14:AG$1000,B270,'[9]2.2 PFMEA'!AH$14:AH$1000,C270,'[9]2.2 PFMEA'!AI$14:AI$1000,D270)</f>
        <v>0</v>
      </c>
      <c r="T270"/>
    </row>
    <row r="271" spans="1:20">
      <c r="A271" s="111">
        <v>82</v>
      </c>
      <c r="B271" s="112">
        <v>2</v>
      </c>
      <c r="C271" s="113">
        <v>3</v>
      </c>
      <c r="D271" s="113">
        <v>8</v>
      </c>
      <c r="E271" s="112">
        <f t="shared" si="25"/>
        <v>48</v>
      </c>
      <c r="F271" s="112" t="str">
        <f t="shared" si="26"/>
        <v>238</v>
      </c>
      <c r="G271" s="114" t="s">
        <v>53</v>
      </c>
      <c r="H271" s="111">
        <f>COUNTIFS('[9]2.2 PFMEA'!AG$14:AG$1000,B271,'[9]2.2 PFMEA'!AH$14:AH$1000,C271,'[9]2.2 PFMEA'!AI$14:AI$1000,D271)</f>
        <v>0</v>
      </c>
      <c r="T271"/>
    </row>
    <row r="272" spans="1:20">
      <c r="A272" s="111">
        <v>73</v>
      </c>
      <c r="B272" s="112">
        <v>2</v>
      </c>
      <c r="C272" s="113">
        <v>4</v>
      </c>
      <c r="D272" s="113">
        <v>6</v>
      </c>
      <c r="E272" s="112">
        <f t="shared" si="25"/>
        <v>48</v>
      </c>
      <c r="F272" s="112" t="str">
        <f t="shared" si="26"/>
        <v>246</v>
      </c>
      <c r="G272" s="114" t="s">
        <v>53</v>
      </c>
      <c r="H272" s="111">
        <f>COUNTIFS('[9]2.2 PFMEA'!AG$14:AG$1000,B272,'[9]2.2 PFMEA'!AH$14:AH$1000,C272,'[9]2.2 PFMEA'!AI$14:AI$1000,D272)</f>
        <v>0</v>
      </c>
      <c r="T272"/>
    </row>
    <row r="273" spans="1:20">
      <c r="A273" s="111">
        <v>64</v>
      </c>
      <c r="B273" s="112">
        <v>2</v>
      </c>
      <c r="C273" s="113">
        <v>6</v>
      </c>
      <c r="D273" s="113">
        <v>4</v>
      </c>
      <c r="E273" s="112">
        <f t="shared" si="25"/>
        <v>48</v>
      </c>
      <c r="F273" s="112" t="str">
        <f t="shared" si="26"/>
        <v>264</v>
      </c>
      <c r="G273" s="114" t="s">
        <v>53</v>
      </c>
      <c r="H273" s="111">
        <f>COUNTIFS('[9]2.2 PFMEA'!AG$14:AG$1000,B273,'[9]2.2 PFMEA'!AH$14:AH$1000,C273,'[9]2.2 PFMEA'!AI$14:AI$1000,D273)</f>
        <v>0</v>
      </c>
      <c r="T273"/>
    </row>
    <row r="274" spans="1:20">
      <c r="A274" s="111">
        <v>65</v>
      </c>
      <c r="B274" s="112">
        <v>2</v>
      </c>
      <c r="C274" s="113">
        <v>8</v>
      </c>
      <c r="D274" s="113">
        <v>3</v>
      </c>
      <c r="E274" s="112">
        <f t="shared" si="25"/>
        <v>48</v>
      </c>
      <c r="F274" s="112" t="str">
        <f t="shared" si="26"/>
        <v>283</v>
      </c>
      <c r="G274" s="114" t="s">
        <v>53</v>
      </c>
      <c r="H274" s="111">
        <f>COUNTIFS('[9]2.2 PFMEA'!AG$14:AG$1000,B274,'[9]2.2 PFMEA'!AH$14:AH$1000,C274,'[9]2.2 PFMEA'!AI$14:AI$1000,D274)</f>
        <v>0</v>
      </c>
      <c r="T274"/>
    </row>
    <row r="275" spans="1:20">
      <c r="A275" s="111">
        <v>82</v>
      </c>
      <c r="B275" s="112">
        <v>3</v>
      </c>
      <c r="C275" s="113">
        <v>2</v>
      </c>
      <c r="D275" s="113">
        <v>8</v>
      </c>
      <c r="E275" s="112">
        <f t="shared" si="25"/>
        <v>48</v>
      </c>
      <c r="F275" s="112" t="str">
        <f t="shared" si="26"/>
        <v>328</v>
      </c>
      <c r="G275" s="114" t="s">
        <v>53</v>
      </c>
      <c r="H275" s="111">
        <f>COUNTIFS('[9]2.2 PFMEA'!AG$14:AG$1000,B275,'[9]2.2 PFMEA'!AH$14:AH$1000,C275,'[9]2.2 PFMEA'!AI$14:AI$1000,D275)</f>
        <v>0</v>
      </c>
      <c r="T275"/>
    </row>
    <row r="276" spans="1:20">
      <c r="A276" s="111">
        <v>63</v>
      </c>
      <c r="B276" s="112">
        <v>3</v>
      </c>
      <c r="C276" s="113">
        <v>4</v>
      </c>
      <c r="D276" s="113">
        <v>4</v>
      </c>
      <c r="E276" s="112">
        <f t="shared" si="25"/>
        <v>48</v>
      </c>
      <c r="F276" s="112" t="str">
        <f t="shared" si="26"/>
        <v>344</v>
      </c>
      <c r="G276" s="114" t="s">
        <v>53</v>
      </c>
      <c r="H276" s="111">
        <f>COUNTIFS('[9]2.2 PFMEA'!AG$14:AG$1000,B276,'[9]2.2 PFMEA'!AH$14:AH$1000,C276,'[9]2.2 PFMEA'!AI$14:AI$1000,D276)</f>
        <v>0</v>
      </c>
      <c r="T276"/>
    </row>
    <row r="277" spans="1:20">
      <c r="A277" s="111">
        <v>65</v>
      </c>
      <c r="B277" s="112">
        <v>3</v>
      </c>
      <c r="C277" s="113">
        <v>8</v>
      </c>
      <c r="D277" s="113">
        <v>2</v>
      </c>
      <c r="E277" s="112">
        <f t="shared" si="25"/>
        <v>48</v>
      </c>
      <c r="F277" s="112" t="str">
        <f t="shared" si="26"/>
        <v>382</v>
      </c>
      <c r="G277" s="114" t="s">
        <v>53</v>
      </c>
      <c r="H277" s="111">
        <f>COUNTIFS('[9]2.2 PFMEA'!AG$14:AG$1000,B277,'[9]2.2 PFMEA'!AH$14:AH$1000,C277,'[9]2.2 PFMEA'!AI$14:AI$1000,D277)</f>
        <v>0</v>
      </c>
      <c r="T277"/>
    </row>
    <row r="278" spans="1:20">
      <c r="A278" s="111">
        <v>112</v>
      </c>
      <c r="B278" s="112">
        <v>4</v>
      </c>
      <c r="C278" s="113">
        <v>2</v>
      </c>
      <c r="D278" s="113">
        <v>6</v>
      </c>
      <c r="E278" s="112">
        <f t="shared" si="25"/>
        <v>48</v>
      </c>
      <c r="F278" s="112" t="str">
        <f t="shared" si="26"/>
        <v>426</v>
      </c>
      <c r="G278" s="114" t="s">
        <v>53</v>
      </c>
      <c r="H278" s="111">
        <f>COUNTIFS('[9]2.2 PFMEA'!AG$14:AG$1000,B278,'[9]2.2 PFMEA'!AH$14:AH$1000,C278,'[9]2.2 PFMEA'!AI$14:AI$1000,D278)</f>
        <v>0</v>
      </c>
      <c r="T278"/>
    </row>
    <row r="279" spans="1:20">
      <c r="A279" s="111">
        <v>102</v>
      </c>
      <c r="B279" s="112">
        <v>4</v>
      </c>
      <c r="C279" s="113">
        <v>3</v>
      </c>
      <c r="D279" s="113">
        <v>4</v>
      </c>
      <c r="E279" s="112">
        <f t="shared" si="25"/>
        <v>48</v>
      </c>
      <c r="F279" s="112" t="str">
        <f t="shared" si="26"/>
        <v>434</v>
      </c>
      <c r="G279" s="114" t="s">
        <v>53</v>
      </c>
      <c r="H279" s="111">
        <f>COUNTIFS('[9]2.2 PFMEA'!AG$14:AG$1000,B279,'[9]2.2 PFMEA'!AH$14:AH$1000,C279,'[9]2.2 PFMEA'!AI$14:AI$1000,D279)</f>
        <v>0</v>
      </c>
      <c r="T279"/>
    </row>
    <row r="280" spans="1:20">
      <c r="A280" s="111">
        <v>103</v>
      </c>
      <c r="B280" s="112">
        <v>4</v>
      </c>
      <c r="C280" s="113">
        <v>4</v>
      </c>
      <c r="D280" s="113">
        <v>3</v>
      </c>
      <c r="E280" s="112">
        <f t="shared" si="25"/>
        <v>48</v>
      </c>
      <c r="F280" s="112" t="str">
        <f t="shared" si="26"/>
        <v>443</v>
      </c>
      <c r="G280" s="114" t="s">
        <v>53</v>
      </c>
      <c r="H280" s="111">
        <f>COUNTIFS('[9]2.2 PFMEA'!AG$14:AG$1000,B280,'[9]2.2 PFMEA'!AH$14:AH$1000,C280,'[9]2.2 PFMEA'!AI$14:AI$1000,D280)</f>
        <v>0</v>
      </c>
      <c r="T280"/>
    </row>
    <row r="281" spans="1:20">
      <c r="A281" s="111">
        <v>104</v>
      </c>
      <c r="B281" s="112">
        <v>4</v>
      </c>
      <c r="C281" s="113">
        <v>6</v>
      </c>
      <c r="D281" s="113">
        <v>2</v>
      </c>
      <c r="E281" s="112">
        <f t="shared" si="25"/>
        <v>48</v>
      </c>
      <c r="F281" s="112" t="str">
        <f t="shared" si="26"/>
        <v>462</v>
      </c>
      <c r="G281" s="114" t="s">
        <v>54</v>
      </c>
      <c r="H281" s="111">
        <f>COUNTIFS('[9]2.2 PFMEA'!AG$14:AG$1000,B281,'[9]2.2 PFMEA'!AH$14:AH$1000,C281,'[9]2.2 PFMEA'!AI$14:AI$1000,D281)</f>
        <v>0</v>
      </c>
      <c r="T281"/>
    </row>
    <row r="282" spans="1:20">
      <c r="A282" s="111">
        <v>121</v>
      </c>
      <c r="B282" s="112">
        <v>6</v>
      </c>
      <c r="C282" s="113">
        <v>1</v>
      </c>
      <c r="D282" s="113">
        <v>8</v>
      </c>
      <c r="E282" s="112">
        <f t="shared" si="25"/>
        <v>48</v>
      </c>
      <c r="F282" s="112" t="str">
        <f t="shared" si="26"/>
        <v>618</v>
      </c>
      <c r="G282" s="114" t="s">
        <v>53</v>
      </c>
      <c r="H282" s="111">
        <f>COUNTIFS('[9]2.2 PFMEA'!AG$14:AG$1000,B282,'[9]2.2 PFMEA'!AH$14:AH$1000,C282,'[9]2.2 PFMEA'!AI$14:AI$1000,D282)</f>
        <v>0</v>
      </c>
      <c r="T282"/>
    </row>
    <row r="283" spans="1:20">
      <c r="A283" s="111">
        <v>102</v>
      </c>
      <c r="B283" s="112">
        <v>6</v>
      </c>
      <c r="C283" s="113">
        <v>2</v>
      </c>
      <c r="D283" s="113">
        <v>4</v>
      </c>
      <c r="E283" s="112">
        <f t="shared" si="25"/>
        <v>48</v>
      </c>
      <c r="F283" s="112" t="str">
        <f t="shared" si="26"/>
        <v>624</v>
      </c>
      <c r="G283" s="114" t="s">
        <v>53</v>
      </c>
      <c r="H283" s="111">
        <f>COUNTIFS('[9]2.2 PFMEA'!AG$14:AG$1000,B283,'[9]2.2 PFMEA'!AH$14:AH$1000,C283,'[9]2.2 PFMEA'!AI$14:AI$1000,D283)</f>
        <v>0</v>
      </c>
      <c r="T283"/>
    </row>
    <row r="284" spans="1:20">
      <c r="A284" s="111">
        <v>103</v>
      </c>
      <c r="B284" s="112">
        <v>6</v>
      </c>
      <c r="C284" s="113">
        <v>4</v>
      </c>
      <c r="D284" s="113">
        <v>2</v>
      </c>
      <c r="E284" s="112">
        <f t="shared" si="25"/>
        <v>48</v>
      </c>
      <c r="F284" s="112" t="str">
        <f t="shared" si="26"/>
        <v>642</v>
      </c>
      <c r="G284" s="114" t="s">
        <v>53</v>
      </c>
      <c r="H284" s="111">
        <f>COUNTIFS('[9]2.2 PFMEA'!AG$14:AG$1000,B284,'[9]2.2 PFMEA'!AH$14:AH$1000,C284,'[9]2.2 PFMEA'!AI$14:AI$1000,D284)</f>
        <v>0</v>
      </c>
      <c r="T284"/>
    </row>
    <row r="285" spans="1:20">
      <c r="A285" s="139">
        <v>95</v>
      </c>
      <c r="B285" s="112">
        <v>6</v>
      </c>
      <c r="C285" s="113">
        <v>8</v>
      </c>
      <c r="D285" s="113">
        <v>1</v>
      </c>
      <c r="E285" s="112">
        <f t="shared" si="25"/>
        <v>48</v>
      </c>
      <c r="F285" s="112" t="str">
        <f t="shared" si="26"/>
        <v>681</v>
      </c>
      <c r="G285" s="140" t="s">
        <v>54</v>
      </c>
      <c r="H285" s="111">
        <f>COUNTIFS('[9]2.2 PFMEA'!AG$14:AG$1000,B285,'[9]2.2 PFMEA'!AH$14:AH$1000,C285,'[9]2.2 PFMEA'!AI$14:AI$1000,D285)</f>
        <v>0</v>
      </c>
      <c r="T285"/>
    </row>
    <row r="286" spans="1:20">
      <c r="A286" s="111">
        <v>151</v>
      </c>
      <c r="B286" s="112">
        <v>8</v>
      </c>
      <c r="C286" s="113">
        <v>1</v>
      </c>
      <c r="D286" s="113">
        <v>6</v>
      </c>
      <c r="E286" s="112">
        <f t="shared" si="25"/>
        <v>48</v>
      </c>
      <c r="F286" s="112" t="str">
        <f t="shared" si="26"/>
        <v>816</v>
      </c>
      <c r="G286" s="114" t="s">
        <v>53</v>
      </c>
      <c r="H286" s="111">
        <f>COUNTIFS('[9]2.2 PFMEA'!AG$14:AG$1000,B286,'[9]2.2 PFMEA'!AH$14:AH$1000,C286,'[9]2.2 PFMEA'!AI$14:AI$1000,D286)</f>
        <v>0</v>
      </c>
      <c r="T286"/>
    </row>
    <row r="287" spans="1:20">
      <c r="A287" s="111">
        <v>142</v>
      </c>
      <c r="B287" s="112">
        <v>8</v>
      </c>
      <c r="C287" s="113">
        <v>2</v>
      </c>
      <c r="D287" s="113">
        <v>3</v>
      </c>
      <c r="E287" s="112">
        <f t="shared" si="25"/>
        <v>48</v>
      </c>
      <c r="F287" s="112" t="str">
        <f t="shared" si="26"/>
        <v>823</v>
      </c>
      <c r="G287" s="114" t="s">
        <v>53</v>
      </c>
      <c r="H287" s="111">
        <f>COUNTIFS('[9]2.2 PFMEA'!AG$14:AG$1000,B287,'[9]2.2 PFMEA'!AH$14:AH$1000,C287,'[9]2.2 PFMEA'!AI$14:AI$1000,D287)</f>
        <v>0</v>
      </c>
      <c r="T287"/>
    </row>
    <row r="288" spans="1:20">
      <c r="A288" s="111">
        <v>142</v>
      </c>
      <c r="B288" s="112">
        <v>8</v>
      </c>
      <c r="C288" s="113">
        <v>3</v>
      </c>
      <c r="D288" s="113">
        <v>2</v>
      </c>
      <c r="E288" s="112">
        <f t="shared" si="25"/>
        <v>48</v>
      </c>
      <c r="F288" s="112" t="str">
        <f t="shared" si="26"/>
        <v>832</v>
      </c>
      <c r="G288" s="114" t="s">
        <v>53</v>
      </c>
      <c r="H288" s="111">
        <f>COUNTIFS('[9]2.2 PFMEA'!AG$14:AG$1000,B288,'[9]2.2 PFMEA'!AH$14:AH$1000,C288,'[9]2.2 PFMEA'!AI$14:AI$1000,D288)</f>
        <v>0</v>
      </c>
      <c r="T288"/>
    </row>
    <row r="289" spans="1:20">
      <c r="A289" s="139">
        <v>134</v>
      </c>
      <c r="B289" s="112">
        <v>8</v>
      </c>
      <c r="C289" s="113">
        <v>6</v>
      </c>
      <c r="D289" s="113">
        <v>1</v>
      </c>
      <c r="E289" s="112">
        <f t="shared" si="25"/>
        <v>48</v>
      </c>
      <c r="F289" s="112" t="str">
        <f t="shared" si="26"/>
        <v>861</v>
      </c>
      <c r="G289" s="140" t="s">
        <v>54</v>
      </c>
      <c r="H289" s="111">
        <f>COUNTIFS('[9]2.2 PFMEA'!AG$14:AG$1000,B289,'[9]2.2 PFMEA'!AH$14:AH$1000,C289,'[9]2.2 PFMEA'!AI$14:AI$1000,D289)</f>
        <v>0</v>
      </c>
      <c r="T289"/>
    </row>
    <row r="290" spans="1:20">
      <c r="A290" s="111">
        <v>44</v>
      </c>
      <c r="B290" s="112">
        <v>1</v>
      </c>
      <c r="C290" s="113">
        <v>7</v>
      </c>
      <c r="D290" s="113">
        <v>7</v>
      </c>
      <c r="E290" s="112">
        <f t="shared" si="25"/>
        <v>49</v>
      </c>
      <c r="F290" s="112" t="str">
        <f t="shared" si="26"/>
        <v>177</v>
      </c>
      <c r="G290" s="114" t="s">
        <v>53</v>
      </c>
      <c r="H290" s="111">
        <f>COUNTIFS('[9]2.2 PFMEA'!AG$14:AG$1000,B290,'[9]2.2 PFMEA'!AH$14:AH$1000,C290,'[9]2.2 PFMEA'!AI$14:AI$1000,D290)</f>
        <v>0</v>
      </c>
      <c r="T290"/>
    </row>
    <row r="291" spans="1:20">
      <c r="A291" s="111">
        <v>161</v>
      </c>
      <c r="B291" s="112">
        <v>7</v>
      </c>
      <c r="C291" s="113">
        <v>1</v>
      </c>
      <c r="D291" s="113">
        <v>7</v>
      </c>
      <c r="E291" s="112">
        <f t="shared" si="25"/>
        <v>49</v>
      </c>
      <c r="F291" s="112" t="str">
        <f t="shared" si="26"/>
        <v>717</v>
      </c>
      <c r="G291" s="114" t="s">
        <v>53</v>
      </c>
      <c r="H291" s="111">
        <f>COUNTIFS('[9]2.2 PFMEA'!AG$14:AG$1000,B291,'[9]2.2 PFMEA'!AH$14:AH$1000,C291,'[9]2.2 PFMEA'!AI$14:AI$1000,D291)</f>
        <v>0</v>
      </c>
      <c r="T291"/>
    </row>
    <row r="292" spans="1:20">
      <c r="A292" s="139">
        <v>134</v>
      </c>
      <c r="B292" s="112">
        <v>7</v>
      </c>
      <c r="C292" s="113">
        <v>7</v>
      </c>
      <c r="D292" s="113">
        <v>1</v>
      </c>
      <c r="E292" s="112">
        <f t="shared" si="25"/>
        <v>49</v>
      </c>
      <c r="F292" s="112" t="str">
        <f t="shared" si="26"/>
        <v>771</v>
      </c>
      <c r="G292" s="140" t="s">
        <v>54</v>
      </c>
      <c r="H292" s="111">
        <f>COUNTIFS('[9]2.2 PFMEA'!AG$14:AG$1000,B292,'[9]2.2 PFMEA'!AH$14:AH$1000,C292,'[9]2.2 PFMEA'!AI$14:AI$1000,D292)</f>
        <v>0</v>
      </c>
      <c r="T292"/>
    </row>
    <row r="293" spans="1:20">
      <c r="A293" s="111">
        <v>73</v>
      </c>
      <c r="B293" s="112">
        <v>2</v>
      </c>
      <c r="C293" s="113">
        <v>5</v>
      </c>
      <c r="D293" s="113">
        <v>5</v>
      </c>
      <c r="E293" s="112">
        <f t="shared" si="25"/>
        <v>50</v>
      </c>
      <c r="F293" s="112" t="str">
        <f t="shared" si="26"/>
        <v>255</v>
      </c>
      <c r="G293" s="114" t="s">
        <v>53</v>
      </c>
      <c r="H293" s="111">
        <f>COUNTIFS('[9]2.2 PFMEA'!AG$14:AG$1000,B293,'[9]2.2 PFMEA'!AH$14:AH$1000,C293,'[9]2.2 PFMEA'!AI$14:AI$1000,D293)</f>
        <v>0</v>
      </c>
      <c r="T293"/>
    </row>
    <row r="294" spans="1:20">
      <c r="A294" s="111">
        <v>112</v>
      </c>
      <c r="B294" s="112">
        <v>5</v>
      </c>
      <c r="C294" s="113">
        <v>2</v>
      </c>
      <c r="D294" s="113">
        <v>5</v>
      </c>
      <c r="E294" s="112">
        <f t="shared" si="25"/>
        <v>50</v>
      </c>
      <c r="F294" s="112" t="str">
        <f t="shared" si="26"/>
        <v>525</v>
      </c>
      <c r="G294" s="114" t="s">
        <v>53</v>
      </c>
      <c r="H294" s="111">
        <f>COUNTIFS('[9]2.2 PFMEA'!AG$14:AG$1000,B294,'[9]2.2 PFMEA'!AH$14:AH$1000,C294,'[9]2.2 PFMEA'!AI$14:AI$1000,D294)</f>
        <v>0</v>
      </c>
      <c r="T294"/>
    </row>
    <row r="295" spans="1:20">
      <c r="A295" s="111">
        <v>103</v>
      </c>
      <c r="B295" s="112">
        <v>5</v>
      </c>
      <c r="C295" s="113">
        <v>5</v>
      </c>
      <c r="D295" s="113">
        <v>2</v>
      </c>
      <c r="E295" s="112">
        <f t="shared" si="25"/>
        <v>50</v>
      </c>
      <c r="F295" s="112" t="str">
        <f t="shared" si="26"/>
        <v>552</v>
      </c>
      <c r="G295" s="114" t="s">
        <v>53</v>
      </c>
      <c r="H295" s="111">
        <f>COUNTIFS('[9]2.2 PFMEA'!AG$14:AG$1000,B295,'[9]2.2 PFMEA'!AH$14:AH$1000,C295,'[9]2.2 PFMEA'!AI$14:AI$1000,D295)</f>
        <v>0</v>
      </c>
      <c r="T295"/>
    </row>
    <row r="296" spans="1:20">
      <c r="A296" s="111">
        <v>191</v>
      </c>
      <c r="B296" s="112">
        <v>10</v>
      </c>
      <c r="C296" s="113">
        <v>1</v>
      </c>
      <c r="D296" s="113">
        <v>5</v>
      </c>
      <c r="E296" s="112">
        <f t="shared" si="25"/>
        <v>50</v>
      </c>
      <c r="F296" s="112" t="str">
        <f t="shared" si="26"/>
        <v>1015</v>
      </c>
      <c r="G296" s="114" t="s">
        <v>53</v>
      </c>
      <c r="H296" s="111">
        <f>COUNTIFS('[9]2.2 PFMEA'!AG$14:AG$1000,B296,'[9]2.2 PFMEA'!AH$14:AH$1000,C296,'[9]2.2 PFMEA'!AI$14:AI$1000,D296)</f>
        <v>0</v>
      </c>
      <c r="T296"/>
    </row>
    <row r="297" spans="1:20">
      <c r="A297" s="139">
        <v>173</v>
      </c>
      <c r="B297" s="112">
        <v>10</v>
      </c>
      <c r="C297" s="113">
        <v>5</v>
      </c>
      <c r="D297" s="113">
        <v>1</v>
      </c>
      <c r="E297" s="112">
        <f t="shared" si="25"/>
        <v>50</v>
      </c>
      <c r="F297" s="112" t="str">
        <f t="shared" si="26"/>
        <v>1051</v>
      </c>
      <c r="G297" s="140" t="s">
        <v>54</v>
      </c>
      <c r="H297" s="111">
        <f>COUNTIFS('[9]2.2 PFMEA'!AG$14:AG$1000,B297,'[9]2.2 PFMEA'!AH$14:AH$1000,C297,'[9]2.2 PFMEA'!AI$14:AI$1000,D297)</f>
        <v>0</v>
      </c>
      <c r="T297"/>
    </row>
    <row r="298" spans="1:20">
      <c r="A298" s="111">
        <v>35</v>
      </c>
      <c r="B298" s="112">
        <v>1</v>
      </c>
      <c r="C298" s="113">
        <v>10</v>
      </c>
      <c r="D298" s="113">
        <v>5</v>
      </c>
      <c r="E298" s="112">
        <f t="shared" si="25"/>
        <v>50</v>
      </c>
      <c r="F298" s="112" t="str">
        <f t="shared" si="26"/>
        <v>1105</v>
      </c>
      <c r="G298" s="114" t="s">
        <v>53</v>
      </c>
      <c r="H298" s="111">
        <f>COUNTIFS('[9]2.2 PFMEA'!AG$14:AG$1000,B298,'[9]2.2 PFMEA'!AH$14:AH$1000,C298,'[9]2.2 PFMEA'!AI$14:AI$1000,D298)</f>
        <v>0</v>
      </c>
      <c r="T298"/>
    </row>
    <row r="299" spans="1:20">
      <c r="A299" s="111">
        <v>43</v>
      </c>
      <c r="B299" s="112">
        <v>1</v>
      </c>
      <c r="C299" s="113">
        <v>5</v>
      </c>
      <c r="D299" s="113">
        <v>10</v>
      </c>
      <c r="E299" s="112">
        <f t="shared" si="25"/>
        <v>50</v>
      </c>
      <c r="F299" s="112" t="str">
        <f t="shared" si="26"/>
        <v>1510</v>
      </c>
      <c r="G299" s="114" t="s">
        <v>53</v>
      </c>
      <c r="H299" s="111">
        <f>COUNTIFS('[9]2.2 PFMEA'!AG$14:AG$1000,B299,'[9]2.2 PFMEA'!AH$14:AH$1000,C299,'[9]2.2 PFMEA'!AI$14:AI$1000,D299)</f>
        <v>0</v>
      </c>
      <c r="T299"/>
    </row>
    <row r="300" spans="1:20">
      <c r="A300" s="139">
        <v>95</v>
      </c>
      <c r="B300" s="112">
        <v>5</v>
      </c>
      <c r="C300" s="113">
        <v>10</v>
      </c>
      <c r="D300" s="113">
        <v>1</v>
      </c>
      <c r="E300" s="112">
        <f t="shared" si="25"/>
        <v>50</v>
      </c>
      <c r="F300" s="112" t="str">
        <f t="shared" si="26"/>
        <v>5101</v>
      </c>
      <c r="G300" s="140" t="s">
        <v>54</v>
      </c>
      <c r="H300" s="111">
        <f>COUNTIFS('[9]2.2 PFMEA'!AG$14:AG$1000,B300,'[9]2.2 PFMEA'!AH$14:AH$1000,C300,'[9]2.2 PFMEA'!AI$14:AI$1000,D300)</f>
        <v>0</v>
      </c>
      <c r="T300"/>
    </row>
    <row r="301" spans="1:20">
      <c r="A301" s="111">
        <v>121</v>
      </c>
      <c r="B301" s="112">
        <v>5</v>
      </c>
      <c r="C301" s="113">
        <v>1</v>
      </c>
      <c r="D301" s="113">
        <v>10</v>
      </c>
      <c r="E301" s="112">
        <f t="shared" si="25"/>
        <v>50</v>
      </c>
      <c r="F301" s="112" t="str">
        <f t="shared" si="26"/>
        <v>5110</v>
      </c>
      <c r="G301" s="114" t="s">
        <v>53</v>
      </c>
      <c r="H301" s="111">
        <f>COUNTIFS('[9]2.2 PFMEA'!AG$14:AG$1000,B301,'[9]2.2 PFMEA'!AH$14:AH$1000,C301,'[9]2.2 PFMEA'!AI$14:AI$1000,D301)</f>
        <v>0</v>
      </c>
      <c r="T301"/>
    </row>
    <row r="302" spans="1:20">
      <c r="A302" s="111">
        <v>44</v>
      </c>
      <c r="B302" s="112">
        <v>1</v>
      </c>
      <c r="C302" s="113">
        <v>6</v>
      </c>
      <c r="D302" s="113">
        <v>9</v>
      </c>
      <c r="E302" s="112">
        <f t="shared" si="25"/>
        <v>54</v>
      </c>
      <c r="F302" s="112" t="str">
        <f t="shared" si="26"/>
        <v>169</v>
      </c>
      <c r="G302" s="114" t="s">
        <v>53</v>
      </c>
      <c r="H302" s="111">
        <f>COUNTIFS('[9]2.2 PFMEA'!AG$14:AG$1000,B302,'[9]2.2 PFMEA'!AH$14:AH$1000,C302,'[9]2.2 PFMEA'!AI$14:AI$1000,D302)</f>
        <v>0</v>
      </c>
      <c r="T302"/>
    </row>
    <row r="303" spans="1:20">
      <c r="A303" s="111">
        <v>35</v>
      </c>
      <c r="B303" s="112">
        <v>1</v>
      </c>
      <c r="C303" s="113">
        <v>9</v>
      </c>
      <c r="D303" s="113">
        <v>6</v>
      </c>
      <c r="E303" s="112">
        <f t="shared" si="25"/>
        <v>54</v>
      </c>
      <c r="F303" s="112" t="str">
        <f t="shared" si="26"/>
        <v>196</v>
      </c>
      <c r="G303" s="114" t="s">
        <v>53</v>
      </c>
      <c r="H303" s="111">
        <f>COUNTIFS('[9]2.2 PFMEA'!AG$14:AG$1000,B303,'[9]2.2 PFMEA'!AH$14:AH$1000,C303,'[9]2.2 PFMEA'!AI$14:AI$1000,D303)</f>
        <v>0</v>
      </c>
      <c r="T303"/>
    </row>
    <row r="304" spans="1:20">
      <c r="A304" s="111">
        <v>82</v>
      </c>
      <c r="B304" s="112">
        <v>2</v>
      </c>
      <c r="C304" s="113">
        <v>3</v>
      </c>
      <c r="D304" s="113">
        <v>9</v>
      </c>
      <c r="E304" s="112">
        <f t="shared" si="25"/>
        <v>54</v>
      </c>
      <c r="F304" s="112" t="str">
        <f t="shared" si="26"/>
        <v>239</v>
      </c>
      <c r="G304" s="114" t="s">
        <v>53</v>
      </c>
      <c r="H304" s="111">
        <f>COUNTIFS('[9]2.2 PFMEA'!AG$14:AG$1000,B304,'[9]2.2 PFMEA'!AH$14:AH$1000,C304,'[9]2.2 PFMEA'!AI$14:AI$1000,D304)</f>
        <v>0</v>
      </c>
      <c r="T304"/>
    </row>
    <row r="305" spans="1:20">
      <c r="A305" s="111">
        <v>65</v>
      </c>
      <c r="B305" s="112">
        <v>2</v>
      </c>
      <c r="C305" s="113">
        <v>9</v>
      </c>
      <c r="D305" s="113">
        <v>3</v>
      </c>
      <c r="E305" s="112">
        <f t="shared" si="25"/>
        <v>54</v>
      </c>
      <c r="F305" s="112" t="str">
        <f t="shared" si="26"/>
        <v>293</v>
      </c>
      <c r="G305" s="114" t="s">
        <v>53</v>
      </c>
      <c r="H305" s="111">
        <f>COUNTIFS('[9]2.2 PFMEA'!AG$14:AG$1000,B305,'[9]2.2 PFMEA'!AH$14:AH$1000,C305,'[9]2.2 PFMEA'!AI$14:AI$1000,D305)</f>
        <v>0</v>
      </c>
      <c r="T305"/>
    </row>
    <row r="306" spans="1:20">
      <c r="A306" s="111">
        <v>82</v>
      </c>
      <c r="B306" s="112">
        <v>3</v>
      </c>
      <c r="C306" s="113">
        <v>2</v>
      </c>
      <c r="D306" s="113">
        <v>9</v>
      </c>
      <c r="E306" s="112">
        <f t="shared" si="25"/>
        <v>54</v>
      </c>
      <c r="F306" s="112" t="str">
        <f t="shared" si="26"/>
        <v>329</v>
      </c>
      <c r="G306" s="114" t="s">
        <v>53</v>
      </c>
      <c r="H306" s="111">
        <f>COUNTIFS('[9]2.2 PFMEA'!AG$14:AG$1000,B306,'[9]2.2 PFMEA'!AH$14:AH$1000,C306,'[9]2.2 PFMEA'!AI$14:AI$1000,D306)</f>
        <v>0</v>
      </c>
      <c r="T306"/>
    </row>
    <row r="307" spans="1:20">
      <c r="A307" s="111">
        <v>72</v>
      </c>
      <c r="B307" s="112">
        <v>3</v>
      </c>
      <c r="C307" s="113">
        <v>3</v>
      </c>
      <c r="D307" s="113">
        <v>6</v>
      </c>
      <c r="E307" s="112">
        <f t="shared" si="25"/>
        <v>54</v>
      </c>
      <c r="F307" s="112" t="str">
        <f t="shared" si="26"/>
        <v>336</v>
      </c>
      <c r="G307" s="114" t="s">
        <v>53</v>
      </c>
      <c r="H307" s="111">
        <f>COUNTIFS('[9]2.2 PFMEA'!AG$14:AG$1000,B307,'[9]2.2 PFMEA'!AH$14:AH$1000,C307,'[9]2.2 PFMEA'!AI$14:AI$1000,D307)</f>
        <v>0</v>
      </c>
      <c r="T307"/>
    </row>
    <row r="308" spans="1:20">
      <c r="A308" s="111">
        <v>64</v>
      </c>
      <c r="B308" s="112">
        <v>3</v>
      </c>
      <c r="C308" s="113">
        <v>6</v>
      </c>
      <c r="D308" s="113">
        <v>3</v>
      </c>
      <c r="E308" s="112">
        <f t="shared" si="25"/>
        <v>54</v>
      </c>
      <c r="F308" s="112" t="str">
        <f t="shared" si="26"/>
        <v>363</v>
      </c>
      <c r="G308" s="114" t="s">
        <v>53</v>
      </c>
      <c r="H308" s="111">
        <f>COUNTIFS('[9]2.2 PFMEA'!AG$14:AG$1000,B308,'[9]2.2 PFMEA'!AH$14:AH$1000,C308,'[9]2.2 PFMEA'!AI$14:AI$1000,D308)</f>
        <v>0</v>
      </c>
      <c r="T308"/>
    </row>
    <row r="309" spans="1:20">
      <c r="A309" s="111">
        <v>65</v>
      </c>
      <c r="B309" s="112">
        <v>3</v>
      </c>
      <c r="C309" s="113">
        <v>9</v>
      </c>
      <c r="D309" s="113">
        <v>2</v>
      </c>
      <c r="E309" s="112">
        <f t="shared" si="25"/>
        <v>54</v>
      </c>
      <c r="F309" s="112" t="str">
        <f t="shared" si="26"/>
        <v>392</v>
      </c>
      <c r="G309" s="114" t="s">
        <v>53</v>
      </c>
      <c r="H309" s="111">
        <f>COUNTIFS('[9]2.2 PFMEA'!AG$14:AG$1000,B309,'[9]2.2 PFMEA'!AH$14:AH$1000,C309,'[9]2.2 PFMEA'!AI$14:AI$1000,D309)</f>
        <v>0</v>
      </c>
      <c r="T309"/>
    </row>
    <row r="310" spans="1:20">
      <c r="A310" s="111">
        <v>121</v>
      </c>
      <c r="B310" s="112">
        <v>6</v>
      </c>
      <c r="C310" s="113">
        <v>1</v>
      </c>
      <c r="D310" s="113">
        <v>9</v>
      </c>
      <c r="E310" s="112">
        <f t="shared" si="25"/>
        <v>54</v>
      </c>
      <c r="F310" s="112" t="str">
        <f t="shared" si="26"/>
        <v>619</v>
      </c>
      <c r="G310" s="114" t="s">
        <v>53</v>
      </c>
      <c r="H310" s="111">
        <f>COUNTIFS('[9]2.2 PFMEA'!AG$14:AG$1000,B310,'[9]2.2 PFMEA'!AH$14:AH$1000,C310,'[9]2.2 PFMEA'!AI$14:AI$1000,D310)</f>
        <v>0</v>
      </c>
      <c r="T310"/>
    </row>
    <row r="311" spans="1:20">
      <c r="A311" s="111">
        <v>102</v>
      </c>
      <c r="B311" s="112">
        <v>6</v>
      </c>
      <c r="C311" s="113">
        <v>3</v>
      </c>
      <c r="D311" s="113">
        <v>3</v>
      </c>
      <c r="E311" s="112">
        <f t="shared" si="25"/>
        <v>54</v>
      </c>
      <c r="F311" s="112" t="str">
        <f t="shared" si="26"/>
        <v>633</v>
      </c>
      <c r="G311" s="114" t="s">
        <v>53</v>
      </c>
      <c r="H311" s="111">
        <f>COUNTIFS('[9]2.2 PFMEA'!AG$14:AG$1000,B311,'[9]2.2 PFMEA'!AH$14:AH$1000,C311,'[9]2.2 PFMEA'!AI$14:AI$1000,D311)</f>
        <v>0</v>
      </c>
      <c r="T311"/>
    </row>
    <row r="312" spans="1:20">
      <c r="A312" s="139">
        <v>95</v>
      </c>
      <c r="B312" s="112">
        <v>6</v>
      </c>
      <c r="C312" s="113">
        <v>9</v>
      </c>
      <c r="D312" s="113">
        <v>1</v>
      </c>
      <c r="E312" s="112">
        <f t="shared" si="25"/>
        <v>54</v>
      </c>
      <c r="F312" s="112" t="str">
        <f t="shared" si="26"/>
        <v>691</v>
      </c>
      <c r="G312" s="140" t="s">
        <v>54</v>
      </c>
      <c r="H312" s="111">
        <f>COUNTIFS('[9]2.2 PFMEA'!AG$14:AG$1000,B312,'[9]2.2 PFMEA'!AH$14:AH$1000,C312,'[9]2.2 PFMEA'!AI$14:AI$1000,D312)</f>
        <v>0</v>
      </c>
      <c r="T312"/>
    </row>
    <row r="313" spans="1:20">
      <c r="A313" s="111">
        <v>191</v>
      </c>
      <c r="B313" s="112">
        <v>9</v>
      </c>
      <c r="C313" s="113">
        <v>1</v>
      </c>
      <c r="D313" s="113">
        <v>6</v>
      </c>
      <c r="E313" s="112">
        <f t="shared" si="25"/>
        <v>54</v>
      </c>
      <c r="F313" s="112" t="str">
        <f t="shared" si="26"/>
        <v>916</v>
      </c>
      <c r="G313" s="114" t="s">
        <v>53</v>
      </c>
      <c r="H313" s="111">
        <f>COUNTIFS('[9]2.2 PFMEA'!AG$14:AG$1000,B313,'[9]2.2 PFMEA'!AH$14:AH$1000,C313,'[9]2.2 PFMEA'!AI$14:AI$1000,D313)</f>
        <v>0</v>
      </c>
      <c r="T313"/>
    </row>
    <row r="314" spans="1:20">
      <c r="A314" s="111">
        <v>182</v>
      </c>
      <c r="B314" s="112">
        <v>9</v>
      </c>
      <c r="C314" s="113">
        <v>2</v>
      </c>
      <c r="D314" s="113">
        <v>3</v>
      </c>
      <c r="E314" s="112">
        <f t="shared" si="25"/>
        <v>54</v>
      </c>
      <c r="F314" s="112" t="str">
        <f t="shared" si="26"/>
        <v>923</v>
      </c>
      <c r="G314" s="114" t="s">
        <v>53</v>
      </c>
      <c r="H314" s="111">
        <f>COUNTIFS('[9]2.2 PFMEA'!AG$14:AG$1000,B314,'[9]2.2 PFMEA'!AH$14:AH$1000,C314,'[9]2.2 PFMEA'!AI$14:AI$1000,D314)</f>
        <v>0</v>
      </c>
      <c r="T314"/>
    </row>
    <row r="315" spans="1:20">
      <c r="A315" s="111">
        <v>182</v>
      </c>
      <c r="B315" s="112">
        <v>9</v>
      </c>
      <c r="C315" s="113">
        <v>3</v>
      </c>
      <c r="D315" s="113">
        <v>2</v>
      </c>
      <c r="E315" s="112">
        <f t="shared" si="25"/>
        <v>54</v>
      </c>
      <c r="F315" s="112" t="str">
        <f t="shared" si="26"/>
        <v>932</v>
      </c>
      <c r="G315" s="114" t="s">
        <v>53</v>
      </c>
      <c r="H315" s="111">
        <f>COUNTIFS('[9]2.2 PFMEA'!AG$14:AG$1000,B315,'[9]2.2 PFMEA'!AH$14:AH$1000,C315,'[9]2.2 PFMEA'!AI$14:AI$1000,D315)</f>
        <v>0</v>
      </c>
      <c r="T315"/>
    </row>
    <row r="316" spans="1:20">
      <c r="A316" s="139">
        <v>174</v>
      </c>
      <c r="B316" s="112">
        <v>9</v>
      </c>
      <c r="C316" s="113">
        <v>6</v>
      </c>
      <c r="D316" s="113">
        <v>1</v>
      </c>
      <c r="E316" s="112">
        <f t="shared" si="25"/>
        <v>54</v>
      </c>
      <c r="F316" s="112" t="str">
        <f t="shared" si="26"/>
        <v>961</v>
      </c>
      <c r="G316" s="140" t="s">
        <v>55</v>
      </c>
      <c r="H316" s="111">
        <f>COUNTIFS('[9]2.2 PFMEA'!AG$14:AG$1000,B316,'[9]2.2 PFMEA'!AH$14:AH$1000,C316,'[9]2.2 PFMEA'!AI$14:AI$1000,D316)</f>
        <v>0</v>
      </c>
      <c r="T316"/>
    </row>
    <row r="317" spans="1:20">
      <c r="A317" s="111">
        <v>44</v>
      </c>
      <c r="B317" s="112">
        <v>1</v>
      </c>
      <c r="C317" s="113">
        <v>7</v>
      </c>
      <c r="D317" s="113">
        <v>8</v>
      </c>
      <c r="E317" s="112">
        <f t="shared" si="25"/>
        <v>56</v>
      </c>
      <c r="F317" s="112" t="str">
        <f t="shared" si="26"/>
        <v>178</v>
      </c>
      <c r="G317" s="114" t="s">
        <v>53</v>
      </c>
      <c r="H317" s="111">
        <f>COUNTIFS('[9]2.2 PFMEA'!AG$14:AG$1000,B317,'[9]2.2 PFMEA'!AH$14:AH$1000,C317,'[9]2.2 PFMEA'!AI$14:AI$1000,D317)</f>
        <v>0</v>
      </c>
      <c r="T317"/>
    </row>
    <row r="318" spans="1:20">
      <c r="A318" s="111">
        <v>45</v>
      </c>
      <c r="B318" s="112">
        <v>1</v>
      </c>
      <c r="C318" s="113">
        <v>8</v>
      </c>
      <c r="D318" s="113">
        <v>7</v>
      </c>
      <c r="E318" s="112">
        <f t="shared" si="25"/>
        <v>56</v>
      </c>
      <c r="F318" s="112" t="str">
        <f t="shared" si="26"/>
        <v>187</v>
      </c>
      <c r="G318" s="114" t="s">
        <v>53</v>
      </c>
      <c r="H318" s="111">
        <f>COUNTIFS('[9]2.2 PFMEA'!AG$14:AG$1000,B318,'[9]2.2 PFMEA'!AH$14:AH$1000,C318,'[9]2.2 PFMEA'!AI$14:AI$1000,D318)</f>
        <v>0</v>
      </c>
      <c r="T318"/>
    </row>
    <row r="319" spans="1:20">
      <c r="A319" s="111">
        <v>83</v>
      </c>
      <c r="B319" s="112">
        <v>2</v>
      </c>
      <c r="C319" s="113">
        <v>4</v>
      </c>
      <c r="D319" s="113">
        <v>7</v>
      </c>
      <c r="E319" s="112">
        <f t="shared" si="25"/>
        <v>56</v>
      </c>
      <c r="F319" s="112" t="str">
        <f t="shared" si="26"/>
        <v>247</v>
      </c>
      <c r="G319" s="114" t="s">
        <v>53</v>
      </c>
      <c r="H319" s="111">
        <f>COUNTIFS('[9]2.2 PFMEA'!AG$14:AG$1000,B319,'[9]2.2 PFMEA'!AH$14:AH$1000,C319,'[9]2.2 PFMEA'!AI$14:AI$1000,D319)</f>
        <v>0</v>
      </c>
      <c r="T319"/>
    </row>
    <row r="320" spans="1:20">
      <c r="A320" s="111">
        <v>64</v>
      </c>
      <c r="B320" s="112">
        <v>2</v>
      </c>
      <c r="C320" s="113">
        <v>7</v>
      </c>
      <c r="D320" s="113">
        <v>4</v>
      </c>
      <c r="E320" s="112">
        <f t="shared" si="25"/>
        <v>56</v>
      </c>
      <c r="F320" s="112" t="str">
        <f t="shared" si="26"/>
        <v>274</v>
      </c>
      <c r="G320" s="114" t="s">
        <v>53</v>
      </c>
      <c r="H320" s="111">
        <f>COUNTIFS('[9]2.2 PFMEA'!AG$14:AG$1000,B320,'[9]2.2 PFMEA'!AH$14:AH$1000,C320,'[9]2.2 PFMEA'!AI$14:AI$1000,D320)</f>
        <v>0</v>
      </c>
      <c r="T320"/>
    </row>
    <row r="321" spans="1:20">
      <c r="A321" s="111">
        <v>122</v>
      </c>
      <c r="B321" s="112">
        <v>4</v>
      </c>
      <c r="C321" s="113">
        <v>2</v>
      </c>
      <c r="D321" s="113">
        <v>7</v>
      </c>
      <c r="E321" s="112">
        <f t="shared" si="25"/>
        <v>56</v>
      </c>
      <c r="F321" s="112" t="str">
        <f t="shared" si="26"/>
        <v>427</v>
      </c>
      <c r="G321" s="114" t="s">
        <v>53</v>
      </c>
      <c r="H321" s="111">
        <f>COUNTIFS('[9]2.2 PFMEA'!AG$14:AG$1000,B321,'[9]2.2 PFMEA'!AH$14:AH$1000,C321,'[9]2.2 PFMEA'!AI$14:AI$1000,D321)</f>
        <v>0</v>
      </c>
      <c r="T321"/>
    </row>
    <row r="322" spans="1:20">
      <c r="A322" s="111">
        <v>104</v>
      </c>
      <c r="B322" s="112">
        <v>4</v>
      </c>
      <c r="C322" s="113">
        <v>7</v>
      </c>
      <c r="D322" s="113">
        <v>2</v>
      </c>
      <c r="E322" s="112">
        <f t="shared" ref="E322:E385" si="27">B322*C322*D322</f>
        <v>56</v>
      </c>
      <c r="F322" s="112" t="str">
        <f t="shared" ref="F322:F385" si="28">B322&amp;C322&amp;D322</f>
        <v>472</v>
      </c>
      <c r="G322" s="114" t="s">
        <v>54</v>
      </c>
      <c r="H322" s="111">
        <f>COUNTIFS('[9]2.2 PFMEA'!AG$14:AG$1000,B322,'[9]2.2 PFMEA'!AH$14:AH$1000,C322,'[9]2.2 PFMEA'!AI$14:AI$1000,D322)</f>
        <v>0</v>
      </c>
      <c r="T322"/>
    </row>
    <row r="323" spans="1:20">
      <c r="A323" s="111">
        <v>161</v>
      </c>
      <c r="B323" s="112">
        <v>7</v>
      </c>
      <c r="C323" s="113">
        <v>1</v>
      </c>
      <c r="D323" s="113">
        <v>8</v>
      </c>
      <c r="E323" s="112">
        <f t="shared" si="27"/>
        <v>56</v>
      </c>
      <c r="F323" s="112" t="str">
        <f t="shared" si="28"/>
        <v>718</v>
      </c>
      <c r="G323" s="114" t="s">
        <v>53</v>
      </c>
      <c r="H323" s="111">
        <f>COUNTIFS('[9]2.2 PFMEA'!AG$14:AG$1000,B323,'[9]2.2 PFMEA'!AH$14:AH$1000,C323,'[9]2.2 PFMEA'!AI$14:AI$1000,D323)</f>
        <v>0</v>
      </c>
      <c r="T323"/>
    </row>
    <row r="324" spans="1:20">
      <c r="A324" s="111">
        <v>142</v>
      </c>
      <c r="B324" s="112">
        <v>7</v>
      </c>
      <c r="C324" s="113">
        <v>2</v>
      </c>
      <c r="D324" s="113">
        <v>4</v>
      </c>
      <c r="E324" s="112">
        <f t="shared" si="27"/>
        <v>56</v>
      </c>
      <c r="F324" s="112" t="str">
        <f t="shared" si="28"/>
        <v>724</v>
      </c>
      <c r="G324" s="114" t="s">
        <v>53</v>
      </c>
      <c r="H324" s="111">
        <f>COUNTIFS('[9]2.2 PFMEA'!AG$14:AG$1000,B324,'[9]2.2 PFMEA'!AH$14:AH$1000,C324,'[9]2.2 PFMEA'!AI$14:AI$1000,D324)</f>
        <v>0</v>
      </c>
      <c r="T324"/>
    </row>
    <row r="325" spans="1:20">
      <c r="A325" s="111">
        <v>143</v>
      </c>
      <c r="B325" s="112">
        <v>7</v>
      </c>
      <c r="C325" s="113">
        <v>4</v>
      </c>
      <c r="D325" s="113">
        <v>2</v>
      </c>
      <c r="E325" s="112">
        <f t="shared" si="27"/>
        <v>56</v>
      </c>
      <c r="F325" s="112" t="str">
        <f t="shared" si="28"/>
        <v>742</v>
      </c>
      <c r="G325" s="114" t="s">
        <v>54</v>
      </c>
      <c r="H325" s="111">
        <f>COUNTIFS('[9]2.2 PFMEA'!AG$14:AG$1000,B325,'[9]2.2 PFMEA'!AH$14:AH$1000,C325,'[9]2.2 PFMEA'!AI$14:AI$1000,D325)</f>
        <v>0</v>
      </c>
      <c r="T325"/>
    </row>
    <row r="326" spans="1:20">
      <c r="A326" s="139">
        <v>135</v>
      </c>
      <c r="B326" s="112">
        <v>7</v>
      </c>
      <c r="C326" s="113">
        <v>8</v>
      </c>
      <c r="D326" s="113">
        <v>1</v>
      </c>
      <c r="E326" s="112">
        <f t="shared" si="27"/>
        <v>56</v>
      </c>
      <c r="F326" s="112" t="str">
        <f t="shared" si="28"/>
        <v>781</v>
      </c>
      <c r="G326" s="140" t="s">
        <v>55</v>
      </c>
      <c r="H326" s="111">
        <f>COUNTIFS('[9]2.2 PFMEA'!AG$14:AG$1000,B326,'[9]2.2 PFMEA'!AH$14:AH$1000,C326,'[9]2.2 PFMEA'!AI$14:AI$1000,D326)</f>
        <v>0</v>
      </c>
      <c r="T326"/>
    </row>
    <row r="327" spans="1:20">
      <c r="A327" s="111">
        <v>161</v>
      </c>
      <c r="B327" s="112">
        <v>8</v>
      </c>
      <c r="C327" s="113">
        <v>1</v>
      </c>
      <c r="D327" s="113">
        <v>7</v>
      </c>
      <c r="E327" s="112">
        <f t="shared" si="27"/>
        <v>56</v>
      </c>
      <c r="F327" s="112" t="str">
        <f t="shared" si="28"/>
        <v>817</v>
      </c>
      <c r="G327" s="114" t="s">
        <v>53</v>
      </c>
      <c r="H327" s="111">
        <f>COUNTIFS('[9]2.2 PFMEA'!AG$14:AG$1000,B327,'[9]2.2 PFMEA'!AH$14:AH$1000,C327,'[9]2.2 PFMEA'!AI$14:AI$1000,D327)</f>
        <v>0</v>
      </c>
      <c r="T327"/>
    </row>
    <row r="328" spans="1:20">
      <c r="A328" s="139">
        <v>134</v>
      </c>
      <c r="B328" s="112">
        <v>8</v>
      </c>
      <c r="C328" s="113">
        <v>7</v>
      </c>
      <c r="D328" s="113">
        <v>1</v>
      </c>
      <c r="E328" s="112">
        <f t="shared" si="27"/>
        <v>56</v>
      </c>
      <c r="F328" s="112" t="str">
        <f t="shared" si="28"/>
        <v>871</v>
      </c>
      <c r="G328" s="140" t="s">
        <v>54</v>
      </c>
      <c r="H328" s="111">
        <f>COUNTIFS('[9]2.2 PFMEA'!AG$14:AG$1000,B328,'[9]2.2 PFMEA'!AH$14:AH$1000,C328,'[9]2.2 PFMEA'!AI$14:AI$1000,D328)</f>
        <v>0</v>
      </c>
      <c r="T328"/>
    </row>
    <row r="329" spans="1:20">
      <c r="A329" s="111">
        <v>73</v>
      </c>
      <c r="B329" s="112">
        <v>2</v>
      </c>
      <c r="C329" s="113">
        <v>5</v>
      </c>
      <c r="D329" s="113">
        <v>6</v>
      </c>
      <c r="E329" s="112">
        <f t="shared" si="27"/>
        <v>60</v>
      </c>
      <c r="F329" s="112" t="str">
        <f t="shared" si="28"/>
        <v>256</v>
      </c>
      <c r="G329" s="114" t="s">
        <v>53</v>
      </c>
      <c r="H329" s="111">
        <f>COUNTIFS('[9]2.2 PFMEA'!AG$14:AG$1000,B329,'[9]2.2 PFMEA'!AH$14:AH$1000,C329,'[9]2.2 PFMEA'!AI$14:AI$1000,D329)</f>
        <v>0</v>
      </c>
      <c r="T329"/>
    </row>
    <row r="330" spans="1:20">
      <c r="A330" s="111">
        <v>74</v>
      </c>
      <c r="B330" s="112">
        <v>2</v>
      </c>
      <c r="C330" s="113">
        <v>6</v>
      </c>
      <c r="D330" s="113">
        <v>5</v>
      </c>
      <c r="E330" s="112">
        <f t="shared" si="27"/>
        <v>60</v>
      </c>
      <c r="F330" s="112" t="str">
        <f t="shared" si="28"/>
        <v>265</v>
      </c>
      <c r="G330" s="114" t="s">
        <v>53</v>
      </c>
      <c r="H330" s="111">
        <f>COUNTIFS('[9]2.2 PFMEA'!AG$14:AG$1000,B330,'[9]2.2 PFMEA'!AH$14:AH$1000,C330,'[9]2.2 PFMEA'!AI$14:AI$1000,D330)</f>
        <v>0</v>
      </c>
      <c r="T330"/>
    </row>
    <row r="331" spans="1:20">
      <c r="A331" s="111">
        <v>73</v>
      </c>
      <c r="B331" s="112">
        <v>3</v>
      </c>
      <c r="C331" s="113">
        <v>4</v>
      </c>
      <c r="D331" s="113">
        <v>5</v>
      </c>
      <c r="E331" s="112">
        <f t="shared" si="27"/>
        <v>60</v>
      </c>
      <c r="F331" s="112" t="str">
        <f t="shared" si="28"/>
        <v>345</v>
      </c>
      <c r="G331" s="114" t="s">
        <v>53</v>
      </c>
      <c r="H331" s="111">
        <f>COUNTIFS('[9]2.2 PFMEA'!AG$14:AG$1000,B331,'[9]2.2 PFMEA'!AH$14:AH$1000,C331,'[9]2.2 PFMEA'!AI$14:AI$1000,D331)</f>
        <v>0</v>
      </c>
      <c r="T331"/>
    </row>
    <row r="332" spans="1:20">
      <c r="A332" s="111">
        <v>63</v>
      </c>
      <c r="B332" s="112">
        <v>3</v>
      </c>
      <c r="C332" s="113">
        <v>5</v>
      </c>
      <c r="D332" s="113">
        <v>4</v>
      </c>
      <c r="E332" s="112">
        <f t="shared" si="27"/>
        <v>60</v>
      </c>
      <c r="F332" s="112" t="str">
        <f t="shared" si="28"/>
        <v>354</v>
      </c>
      <c r="G332" s="114" t="s">
        <v>53</v>
      </c>
      <c r="H332" s="111">
        <f>COUNTIFS('[9]2.2 PFMEA'!AG$14:AG$1000,B332,'[9]2.2 PFMEA'!AH$14:AH$1000,C332,'[9]2.2 PFMEA'!AI$14:AI$1000,D332)</f>
        <v>0</v>
      </c>
      <c r="T332"/>
    </row>
    <row r="333" spans="1:20">
      <c r="A333" s="111">
        <v>112</v>
      </c>
      <c r="B333" s="112">
        <v>4</v>
      </c>
      <c r="C333" s="113">
        <v>3</v>
      </c>
      <c r="D333" s="113">
        <v>5</v>
      </c>
      <c r="E333" s="112">
        <f t="shared" si="27"/>
        <v>60</v>
      </c>
      <c r="F333" s="112" t="str">
        <f t="shared" si="28"/>
        <v>435</v>
      </c>
      <c r="G333" s="114" t="s">
        <v>53</v>
      </c>
      <c r="H333" s="111">
        <f>COUNTIFS('[9]2.2 PFMEA'!AG$14:AG$1000,B333,'[9]2.2 PFMEA'!AH$14:AH$1000,C333,'[9]2.2 PFMEA'!AI$14:AI$1000,D333)</f>
        <v>0</v>
      </c>
      <c r="T333"/>
    </row>
    <row r="334" spans="1:20">
      <c r="A334" s="111">
        <v>103</v>
      </c>
      <c r="B334" s="112">
        <v>4</v>
      </c>
      <c r="C334" s="113">
        <v>5</v>
      </c>
      <c r="D334" s="113">
        <v>3</v>
      </c>
      <c r="E334" s="112">
        <f t="shared" si="27"/>
        <v>60</v>
      </c>
      <c r="F334" s="112" t="str">
        <f t="shared" si="28"/>
        <v>453</v>
      </c>
      <c r="G334" s="114" t="s">
        <v>53</v>
      </c>
      <c r="H334" s="111">
        <f>COUNTIFS('[9]2.2 PFMEA'!AG$14:AG$1000,B334,'[9]2.2 PFMEA'!AH$14:AH$1000,C334,'[9]2.2 PFMEA'!AI$14:AI$1000,D334)</f>
        <v>0</v>
      </c>
      <c r="T334"/>
    </row>
    <row r="335" spans="1:20">
      <c r="A335" s="111">
        <v>112</v>
      </c>
      <c r="B335" s="112">
        <v>5</v>
      </c>
      <c r="C335" s="113">
        <v>2</v>
      </c>
      <c r="D335" s="113">
        <v>6</v>
      </c>
      <c r="E335" s="112">
        <f t="shared" si="27"/>
        <v>60</v>
      </c>
      <c r="F335" s="112" t="str">
        <f t="shared" si="28"/>
        <v>526</v>
      </c>
      <c r="G335" s="114" t="s">
        <v>53</v>
      </c>
      <c r="H335" s="111">
        <f>COUNTIFS('[9]2.2 PFMEA'!AG$14:AG$1000,B335,'[9]2.2 PFMEA'!AH$14:AH$1000,C335,'[9]2.2 PFMEA'!AI$14:AI$1000,D335)</f>
        <v>0</v>
      </c>
      <c r="T335"/>
    </row>
    <row r="336" spans="1:20">
      <c r="A336" s="111">
        <v>102</v>
      </c>
      <c r="B336" s="112">
        <v>5</v>
      </c>
      <c r="C336" s="113">
        <v>3</v>
      </c>
      <c r="D336" s="113">
        <v>4</v>
      </c>
      <c r="E336" s="112">
        <f t="shared" si="27"/>
        <v>60</v>
      </c>
      <c r="F336" s="112" t="str">
        <f t="shared" si="28"/>
        <v>534</v>
      </c>
      <c r="G336" s="114" t="s">
        <v>53</v>
      </c>
      <c r="H336" s="111">
        <f>COUNTIFS('[9]2.2 PFMEA'!AG$14:AG$1000,B336,'[9]2.2 PFMEA'!AH$14:AH$1000,C336,'[9]2.2 PFMEA'!AI$14:AI$1000,D336)</f>
        <v>0</v>
      </c>
      <c r="T336"/>
    </row>
    <row r="337" spans="1:20">
      <c r="A337" s="111">
        <v>103</v>
      </c>
      <c r="B337" s="112">
        <v>5</v>
      </c>
      <c r="C337" s="113">
        <v>4</v>
      </c>
      <c r="D337" s="113">
        <v>3</v>
      </c>
      <c r="E337" s="112">
        <f t="shared" si="27"/>
        <v>60</v>
      </c>
      <c r="F337" s="112" t="str">
        <f t="shared" si="28"/>
        <v>543</v>
      </c>
      <c r="G337" s="114" t="s">
        <v>53</v>
      </c>
      <c r="H337" s="111">
        <f>COUNTIFS('[9]2.2 PFMEA'!AG$14:AG$1000,B337,'[9]2.2 PFMEA'!AH$14:AH$1000,C337,'[9]2.2 PFMEA'!AI$14:AI$1000,D337)</f>
        <v>0</v>
      </c>
      <c r="T337"/>
    </row>
    <row r="338" spans="1:20">
      <c r="A338" s="111">
        <v>104</v>
      </c>
      <c r="B338" s="112">
        <v>5</v>
      </c>
      <c r="C338" s="113">
        <v>6</v>
      </c>
      <c r="D338" s="113">
        <v>2</v>
      </c>
      <c r="E338" s="112">
        <f t="shared" si="27"/>
        <v>60</v>
      </c>
      <c r="F338" s="112" t="str">
        <f t="shared" si="28"/>
        <v>562</v>
      </c>
      <c r="G338" s="114" t="s">
        <v>54</v>
      </c>
      <c r="H338" s="111">
        <f>COUNTIFS('[9]2.2 PFMEA'!AG$14:AG$1000,B338,'[9]2.2 PFMEA'!AH$14:AH$1000,C338,'[9]2.2 PFMEA'!AI$14:AI$1000,D338)</f>
        <v>0</v>
      </c>
      <c r="T338"/>
    </row>
    <row r="339" spans="1:20">
      <c r="A339" s="111">
        <v>112</v>
      </c>
      <c r="B339" s="112">
        <v>6</v>
      </c>
      <c r="C339" s="113">
        <v>2</v>
      </c>
      <c r="D339" s="113">
        <v>5</v>
      </c>
      <c r="E339" s="112">
        <f t="shared" si="27"/>
        <v>60</v>
      </c>
      <c r="F339" s="112" t="str">
        <f t="shared" si="28"/>
        <v>625</v>
      </c>
      <c r="G339" s="114" t="s">
        <v>53</v>
      </c>
      <c r="H339" s="111">
        <f>COUNTIFS('[9]2.2 PFMEA'!AG$14:AG$1000,B339,'[9]2.2 PFMEA'!AH$14:AH$1000,C339,'[9]2.2 PFMEA'!AI$14:AI$1000,D339)</f>
        <v>0</v>
      </c>
      <c r="T339"/>
    </row>
    <row r="340" spans="1:20">
      <c r="A340" s="111">
        <v>103</v>
      </c>
      <c r="B340" s="112">
        <v>6</v>
      </c>
      <c r="C340" s="113">
        <v>5</v>
      </c>
      <c r="D340" s="113">
        <v>2</v>
      </c>
      <c r="E340" s="112">
        <f t="shared" si="27"/>
        <v>60</v>
      </c>
      <c r="F340" s="112" t="str">
        <f t="shared" si="28"/>
        <v>652</v>
      </c>
      <c r="G340" s="114" t="s">
        <v>53</v>
      </c>
      <c r="H340" s="111">
        <f>COUNTIFS('[9]2.2 PFMEA'!AG$14:AG$1000,B340,'[9]2.2 PFMEA'!AH$14:AH$1000,C340,'[9]2.2 PFMEA'!AI$14:AI$1000,D340)</f>
        <v>0</v>
      </c>
      <c r="T340"/>
    </row>
    <row r="341" spans="1:20">
      <c r="A341" s="111">
        <v>191</v>
      </c>
      <c r="B341" s="112">
        <v>10</v>
      </c>
      <c r="C341" s="113">
        <v>1</v>
      </c>
      <c r="D341" s="113">
        <v>6</v>
      </c>
      <c r="E341" s="112">
        <f t="shared" si="27"/>
        <v>60</v>
      </c>
      <c r="F341" s="112" t="str">
        <f t="shared" si="28"/>
        <v>1016</v>
      </c>
      <c r="G341" s="114" t="s">
        <v>53</v>
      </c>
      <c r="H341" s="111">
        <f>COUNTIFS('[9]2.2 PFMEA'!AG$14:AG$1000,B341,'[9]2.2 PFMEA'!AH$14:AH$1000,C341,'[9]2.2 PFMEA'!AI$14:AI$1000,D341)</f>
        <v>0</v>
      </c>
      <c r="T341"/>
    </row>
    <row r="342" spans="1:20">
      <c r="A342" s="111">
        <v>182</v>
      </c>
      <c r="B342" s="112">
        <v>10</v>
      </c>
      <c r="C342" s="113">
        <v>2</v>
      </c>
      <c r="D342" s="113">
        <v>3</v>
      </c>
      <c r="E342" s="112">
        <f t="shared" si="27"/>
        <v>60</v>
      </c>
      <c r="F342" s="112" t="str">
        <f t="shared" si="28"/>
        <v>1023</v>
      </c>
      <c r="G342" s="114" t="s">
        <v>53</v>
      </c>
      <c r="H342" s="111">
        <f>COUNTIFS('[9]2.2 PFMEA'!AG$14:AG$1000,B342,'[9]2.2 PFMEA'!AH$14:AH$1000,C342,'[9]2.2 PFMEA'!AI$14:AI$1000,D342)</f>
        <v>0</v>
      </c>
      <c r="T342"/>
    </row>
    <row r="343" spans="1:20">
      <c r="A343" s="111">
        <v>182</v>
      </c>
      <c r="B343" s="112">
        <v>10</v>
      </c>
      <c r="C343" s="113">
        <v>3</v>
      </c>
      <c r="D343" s="113">
        <v>2</v>
      </c>
      <c r="E343" s="112">
        <f t="shared" si="27"/>
        <v>60</v>
      </c>
      <c r="F343" s="112" t="str">
        <f t="shared" si="28"/>
        <v>1032</v>
      </c>
      <c r="G343" s="114" t="s">
        <v>53</v>
      </c>
      <c r="H343" s="111">
        <f>COUNTIFS('[9]2.2 PFMEA'!AG$14:AG$1000,B343,'[9]2.2 PFMEA'!AH$14:AH$1000,C343,'[9]2.2 PFMEA'!AI$14:AI$1000,D343)</f>
        <v>0</v>
      </c>
      <c r="T343"/>
    </row>
    <row r="344" spans="1:20">
      <c r="A344" s="139">
        <v>174</v>
      </c>
      <c r="B344" s="112">
        <v>10</v>
      </c>
      <c r="C344" s="113">
        <v>6</v>
      </c>
      <c r="D344" s="113">
        <v>1</v>
      </c>
      <c r="E344" s="112">
        <f t="shared" si="27"/>
        <v>60</v>
      </c>
      <c r="F344" s="112" t="str">
        <f t="shared" si="28"/>
        <v>1061</v>
      </c>
      <c r="G344" s="140" t="s">
        <v>55</v>
      </c>
      <c r="H344" s="111">
        <f>COUNTIFS('[9]2.2 PFMEA'!AG$14:AG$1000,B344,'[9]2.2 PFMEA'!AH$14:AH$1000,C344,'[9]2.2 PFMEA'!AI$14:AI$1000,D344)</f>
        <v>0</v>
      </c>
      <c r="T344"/>
    </row>
    <row r="345" spans="1:20">
      <c r="A345" s="111">
        <v>35</v>
      </c>
      <c r="B345" s="112">
        <v>1</v>
      </c>
      <c r="C345" s="113">
        <v>10</v>
      </c>
      <c r="D345" s="113">
        <v>6</v>
      </c>
      <c r="E345" s="112">
        <f t="shared" si="27"/>
        <v>60</v>
      </c>
      <c r="F345" s="112" t="str">
        <f t="shared" si="28"/>
        <v>1106</v>
      </c>
      <c r="G345" s="114" t="s">
        <v>53</v>
      </c>
      <c r="H345" s="111">
        <f>COUNTIFS('[9]2.2 PFMEA'!AG$14:AG$1000,B345,'[9]2.2 PFMEA'!AH$14:AH$1000,C345,'[9]2.2 PFMEA'!AI$14:AI$1000,D345)</f>
        <v>0</v>
      </c>
      <c r="T345"/>
    </row>
    <row r="346" spans="1:20">
      <c r="A346" s="111">
        <v>44</v>
      </c>
      <c r="B346" s="112">
        <v>1</v>
      </c>
      <c r="C346" s="113">
        <v>6</v>
      </c>
      <c r="D346" s="113">
        <v>10</v>
      </c>
      <c r="E346" s="112">
        <f t="shared" si="27"/>
        <v>60</v>
      </c>
      <c r="F346" s="112" t="str">
        <f t="shared" si="28"/>
        <v>1610</v>
      </c>
      <c r="G346" s="114" t="s">
        <v>53</v>
      </c>
      <c r="H346" s="111">
        <f>COUNTIFS('[9]2.2 PFMEA'!AG$14:AG$1000,B346,'[9]2.2 PFMEA'!AH$14:AH$1000,C346,'[9]2.2 PFMEA'!AI$14:AI$1000,D346)</f>
        <v>0</v>
      </c>
      <c r="T346"/>
    </row>
    <row r="347" spans="1:20">
      <c r="A347" s="111">
        <v>65</v>
      </c>
      <c r="B347" s="112">
        <v>2</v>
      </c>
      <c r="C347" s="113">
        <v>10</v>
      </c>
      <c r="D347" s="113">
        <v>3</v>
      </c>
      <c r="E347" s="112">
        <f t="shared" si="27"/>
        <v>60</v>
      </c>
      <c r="F347" s="112" t="str">
        <f t="shared" si="28"/>
        <v>2103</v>
      </c>
      <c r="G347" s="114" t="s">
        <v>53</v>
      </c>
      <c r="H347" s="111">
        <f>COUNTIFS('[9]2.2 PFMEA'!AG$14:AG$1000,B347,'[9]2.2 PFMEA'!AH$14:AH$1000,C347,'[9]2.2 PFMEA'!AI$14:AI$1000,D347)</f>
        <v>0</v>
      </c>
      <c r="T347"/>
    </row>
    <row r="348" spans="1:20">
      <c r="A348" s="111">
        <v>82</v>
      </c>
      <c r="B348" s="112">
        <v>2</v>
      </c>
      <c r="C348" s="113">
        <v>3</v>
      </c>
      <c r="D348" s="113">
        <v>10</v>
      </c>
      <c r="E348" s="112">
        <f t="shared" si="27"/>
        <v>60</v>
      </c>
      <c r="F348" s="112" t="str">
        <f t="shared" si="28"/>
        <v>2310</v>
      </c>
      <c r="G348" s="114" t="s">
        <v>53</v>
      </c>
      <c r="H348" s="111">
        <f>COUNTIFS('[9]2.2 PFMEA'!AG$14:AG$1000,B348,'[9]2.2 PFMEA'!AH$14:AH$1000,C348,'[9]2.2 PFMEA'!AI$14:AI$1000,D348)</f>
        <v>0</v>
      </c>
      <c r="T348"/>
    </row>
    <row r="349" spans="1:20">
      <c r="A349" s="111">
        <v>65</v>
      </c>
      <c r="B349" s="112">
        <v>3</v>
      </c>
      <c r="C349" s="113">
        <v>10</v>
      </c>
      <c r="D349" s="113">
        <v>2</v>
      </c>
      <c r="E349" s="112">
        <f t="shared" si="27"/>
        <v>60</v>
      </c>
      <c r="F349" s="112" t="str">
        <f t="shared" si="28"/>
        <v>3102</v>
      </c>
      <c r="G349" s="114" t="s">
        <v>53</v>
      </c>
      <c r="H349" s="111">
        <f>COUNTIFS('[9]2.2 PFMEA'!AG$14:AG$1000,B349,'[9]2.2 PFMEA'!AH$14:AH$1000,C349,'[9]2.2 PFMEA'!AI$14:AI$1000,D349)</f>
        <v>0</v>
      </c>
      <c r="T349"/>
    </row>
    <row r="350" spans="1:20">
      <c r="A350" s="111">
        <v>82</v>
      </c>
      <c r="B350" s="112">
        <v>3</v>
      </c>
      <c r="C350" s="113">
        <v>2</v>
      </c>
      <c r="D350" s="113">
        <v>10</v>
      </c>
      <c r="E350" s="112">
        <f t="shared" si="27"/>
        <v>60</v>
      </c>
      <c r="F350" s="112" t="str">
        <f t="shared" si="28"/>
        <v>3210</v>
      </c>
      <c r="G350" s="114" t="s">
        <v>53</v>
      </c>
      <c r="H350" s="111">
        <f>COUNTIFS('[9]2.2 PFMEA'!AG$14:AG$1000,B350,'[9]2.2 PFMEA'!AH$14:AH$1000,C350,'[9]2.2 PFMEA'!AI$14:AI$1000,D350)</f>
        <v>0</v>
      </c>
      <c r="T350"/>
    </row>
    <row r="351" spans="1:20">
      <c r="A351" s="139">
        <v>95</v>
      </c>
      <c r="B351" s="112">
        <v>6</v>
      </c>
      <c r="C351" s="113">
        <v>10</v>
      </c>
      <c r="D351" s="113">
        <v>1</v>
      </c>
      <c r="E351" s="112">
        <f t="shared" si="27"/>
        <v>60</v>
      </c>
      <c r="F351" s="112" t="str">
        <f t="shared" si="28"/>
        <v>6101</v>
      </c>
      <c r="G351" s="140" t="s">
        <v>54</v>
      </c>
      <c r="H351" s="111">
        <f>COUNTIFS('[9]2.2 PFMEA'!AG$14:AG$1000,B351,'[9]2.2 PFMEA'!AH$14:AH$1000,C351,'[9]2.2 PFMEA'!AI$14:AI$1000,D351)</f>
        <v>0</v>
      </c>
      <c r="T351"/>
    </row>
    <row r="352" spans="1:20">
      <c r="A352" s="111">
        <v>121</v>
      </c>
      <c r="B352" s="112">
        <v>6</v>
      </c>
      <c r="C352" s="113">
        <v>1</v>
      </c>
      <c r="D352" s="113">
        <v>10</v>
      </c>
      <c r="E352" s="112">
        <f t="shared" si="27"/>
        <v>60</v>
      </c>
      <c r="F352" s="112" t="str">
        <f t="shared" si="28"/>
        <v>6110</v>
      </c>
      <c r="G352" s="114" t="s">
        <v>53</v>
      </c>
      <c r="H352" s="111">
        <f>COUNTIFS('[9]2.2 PFMEA'!AG$14:AG$1000,B352,'[9]2.2 PFMEA'!AH$14:AH$1000,C352,'[9]2.2 PFMEA'!AI$14:AI$1000,D352)</f>
        <v>0</v>
      </c>
      <c r="T352"/>
    </row>
    <row r="353" spans="1:20">
      <c r="A353" s="111">
        <v>44</v>
      </c>
      <c r="B353" s="112">
        <v>1</v>
      </c>
      <c r="C353" s="113">
        <v>7</v>
      </c>
      <c r="D353" s="113">
        <v>9</v>
      </c>
      <c r="E353" s="112">
        <f t="shared" si="27"/>
        <v>63</v>
      </c>
      <c r="F353" s="112" t="str">
        <f t="shared" si="28"/>
        <v>179</v>
      </c>
      <c r="G353" s="114" t="s">
        <v>53</v>
      </c>
      <c r="H353" s="111">
        <f>COUNTIFS('[9]2.2 PFMEA'!AG$14:AG$1000,B353,'[9]2.2 PFMEA'!AH$14:AH$1000,C353,'[9]2.2 PFMEA'!AI$14:AI$1000,D353)</f>
        <v>0</v>
      </c>
      <c r="T353"/>
    </row>
    <row r="354" spans="1:20">
      <c r="A354" s="111">
        <v>45</v>
      </c>
      <c r="B354" s="112">
        <v>1</v>
      </c>
      <c r="C354" s="113">
        <v>9</v>
      </c>
      <c r="D354" s="113">
        <v>7</v>
      </c>
      <c r="E354" s="112">
        <f t="shared" si="27"/>
        <v>63</v>
      </c>
      <c r="F354" s="112" t="str">
        <f t="shared" si="28"/>
        <v>197</v>
      </c>
      <c r="G354" s="114" t="s">
        <v>53</v>
      </c>
      <c r="H354" s="111">
        <f>COUNTIFS('[9]2.2 PFMEA'!AG$14:AG$1000,B354,'[9]2.2 PFMEA'!AH$14:AH$1000,C354,'[9]2.2 PFMEA'!AI$14:AI$1000,D354)</f>
        <v>0</v>
      </c>
      <c r="T354"/>
    </row>
    <row r="355" spans="1:20">
      <c r="A355" s="111">
        <v>82</v>
      </c>
      <c r="B355" s="112">
        <v>3</v>
      </c>
      <c r="C355" s="113">
        <v>3</v>
      </c>
      <c r="D355" s="113">
        <v>7</v>
      </c>
      <c r="E355" s="112">
        <f t="shared" si="27"/>
        <v>63</v>
      </c>
      <c r="F355" s="112" t="str">
        <f t="shared" si="28"/>
        <v>337</v>
      </c>
      <c r="G355" s="114" t="s">
        <v>53</v>
      </c>
      <c r="H355" s="111">
        <f>COUNTIFS('[9]2.2 PFMEA'!AG$14:AG$1000,B355,'[9]2.2 PFMEA'!AH$14:AH$1000,C355,'[9]2.2 PFMEA'!AI$14:AI$1000,D355)</f>
        <v>0</v>
      </c>
      <c r="T355"/>
    </row>
    <row r="356" spans="1:20">
      <c r="A356" s="111">
        <v>64</v>
      </c>
      <c r="B356" s="112">
        <v>3</v>
      </c>
      <c r="C356" s="113">
        <v>7</v>
      </c>
      <c r="D356" s="113">
        <v>3</v>
      </c>
      <c r="E356" s="112">
        <f t="shared" si="27"/>
        <v>63</v>
      </c>
      <c r="F356" s="112" t="str">
        <f t="shared" si="28"/>
        <v>373</v>
      </c>
      <c r="G356" s="114" t="s">
        <v>53</v>
      </c>
      <c r="H356" s="111">
        <f>COUNTIFS('[9]2.2 PFMEA'!AG$14:AG$1000,B356,'[9]2.2 PFMEA'!AH$14:AH$1000,C356,'[9]2.2 PFMEA'!AI$14:AI$1000,D356)</f>
        <v>0</v>
      </c>
      <c r="T356"/>
    </row>
    <row r="357" spans="1:20">
      <c r="A357" s="111">
        <v>161</v>
      </c>
      <c r="B357" s="112">
        <v>7</v>
      </c>
      <c r="C357" s="113">
        <v>1</v>
      </c>
      <c r="D357" s="113">
        <v>9</v>
      </c>
      <c r="E357" s="112">
        <f t="shared" si="27"/>
        <v>63</v>
      </c>
      <c r="F357" s="112" t="str">
        <f t="shared" si="28"/>
        <v>719</v>
      </c>
      <c r="G357" s="114" t="s">
        <v>53</v>
      </c>
      <c r="H357" s="111">
        <f>COUNTIFS('[9]2.2 PFMEA'!AG$14:AG$1000,B357,'[9]2.2 PFMEA'!AH$14:AH$1000,C357,'[9]2.2 PFMEA'!AI$14:AI$1000,D357)</f>
        <v>0</v>
      </c>
      <c r="T357"/>
    </row>
    <row r="358" spans="1:20">
      <c r="A358" s="111">
        <v>142</v>
      </c>
      <c r="B358" s="112">
        <v>7</v>
      </c>
      <c r="C358" s="113">
        <v>3</v>
      </c>
      <c r="D358" s="113">
        <v>3</v>
      </c>
      <c r="E358" s="112">
        <f t="shared" si="27"/>
        <v>63</v>
      </c>
      <c r="F358" s="112" t="str">
        <f t="shared" si="28"/>
        <v>733</v>
      </c>
      <c r="G358" s="114" t="s">
        <v>53</v>
      </c>
      <c r="H358" s="111">
        <f>COUNTIFS('[9]2.2 PFMEA'!AG$14:AG$1000,B358,'[9]2.2 PFMEA'!AH$14:AH$1000,C358,'[9]2.2 PFMEA'!AI$14:AI$1000,D358)</f>
        <v>0</v>
      </c>
      <c r="T358"/>
    </row>
    <row r="359" spans="1:20">
      <c r="A359" s="139">
        <v>135</v>
      </c>
      <c r="B359" s="112">
        <v>7</v>
      </c>
      <c r="C359" s="113">
        <v>9</v>
      </c>
      <c r="D359" s="113">
        <v>1</v>
      </c>
      <c r="E359" s="112">
        <f t="shared" si="27"/>
        <v>63</v>
      </c>
      <c r="F359" s="112" t="str">
        <f t="shared" si="28"/>
        <v>791</v>
      </c>
      <c r="G359" s="140" t="s">
        <v>55</v>
      </c>
      <c r="H359" s="111">
        <f>COUNTIFS('[9]2.2 PFMEA'!AG$14:AG$1000,B359,'[9]2.2 PFMEA'!AH$14:AH$1000,C359,'[9]2.2 PFMEA'!AI$14:AI$1000,D359)</f>
        <v>0</v>
      </c>
      <c r="T359"/>
    </row>
    <row r="360" spans="1:20">
      <c r="A360" s="111">
        <v>201</v>
      </c>
      <c r="B360" s="112">
        <v>9</v>
      </c>
      <c r="C360" s="113">
        <v>1</v>
      </c>
      <c r="D360" s="113">
        <v>7</v>
      </c>
      <c r="E360" s="112">
        <f t="shared" si="27"/>
        <v>63</v>
      </c>
      <c r="F360" s="112" t="str">
        <f t="shared" si="28"/>
        <v>917</v>
      </c>
      <c r="G360" s="114" t="s">
        <v>53</v>
      </c>
      <c r="H360" s="111">
        <f>COUNTIFS('[9]2.2 PFMEA'!AG$14:AG$1000,B360,'[9]2.2 PFMEA'!AH$14:AH$1000,C360,'[9]2.2 PFMEA'!AI$14:AI$1000,D360)</f>
        <v>0</v>
      </c>
      <c r="T360"/>
    </row>
    <row r="361" spans="1:20">
      <c r="A361" s="139">
        <v>174</v>
      </c>
      <c r="B361" s="112">
        <v>9</v>
      </c>
      <c r="C361" s="113">
        <v>7</v>
      </c>
      <c r="D361" s="113">
        <v>1</v>
      </c>
      <c r="E361" s="112">
        <f t="shared" si="27"/>
        <v>63</v>
      </c>
      <c r="F361" s="112" t="str">
        <f t="shared" si="28"/>
        <v>971</v>
      </c>
      <c r="G361" s="140" t="s">
        <v>55</v>
      </c>
      <c r="H361" s="111">
        <f>COUNTIFS('[9]2.2 PFMEA'!AG$14:AG$1000,B361,'[9]2.2 PFMEA'!AH$14:AH$1000,C361,'[9]2.2 PFMEA'!AI$14:AI$1000,D361)</f>
        <v>0</v>
      </c>
      <c r="T361"/>
    </row>
    <row r="362" spans="1:20">
      <c r="A362" s="111">
        <v>45</v>
      </c>
      <c r="B362" s="112">
        <v>1</v>
      </c>
      <c r="C362" s="113">
        <v>8</v>
      </c>
      <c r="D362" s="113">
        <v>8</v>
      </c>
      <c r="E362" s="112">
        <f t="shared" si="27"/>
        <v>64</v>
      </c>
      <c r="F362" s="112" t="str">
        <f t="shared" si="28"/>
        <v>188</v>
      </c>
      <c r="G362" s="114" t="s">
        <v>53</v>
      </c>
      <c r="H362" s="111">
        <f>COUNTIFS('[9]2.2 PFMEA'!AG$14:AG$1000,B362,'[9]2.2 PFMEA'!AH$14:AH$1000,C362,'[9]2.2 PFMEA'!AI$14:AI$1000,D362)</f>
        <v>0</v>
      </c>
      <c r="T362"/>
    </row>
    <row r="363" spans="1:20">
      <c r="A363" s="111">
        <v>83</v>
      </c>
      <c r="B363" s="112">
        <v>2</v>
      </c>
      <c r="C363" s="113">
        <v>4</v>
      </c>
      <c r="D363" s="113">
        <v>8</v>
      </c>
      <c r="E363" s="112">
        <f t="shared" si="27"/>
        <v>64</v>
      </c>
      <c r="F363" s="112" t="str">
        <f t="shared" si="28"/>
        <v>248</v>
      </c>
      <c r="G363" s="114" t="s">
        <v>53</v>
      </c>
      <c r="H363" s="111">
        <f>COUNTIFS('[9]2.2 PFMEA'!AG$14:AG$1000,B363,'[9]2.2 PFMEA'!AH$14:AH$1000,C363,'[9]2.2 PFMEA'!AI$14:AI$1000,D363)</f>
        <v>0</v>
      </c>
      <c r="T363"/>
    </row>
    <row r="364" spans="1:20">
      <c r="A364" s="111">
        <v>65</v>
      </c>
      <c r="B364" s="112">
        <v>2</v>
      </c>
      <c r="C364" s="113">
        <v>8</v>
      </c>
      <c r="D364" s="113">
        <v>4</v>
      </c>
      <c r="E364" s="112">
        <f t="shared" si="27"/>
        <v>64</v>
      </c>
      <c r="F364" s="112" t="str">
        <f t="shared" si="28"/>
        <v>284</v>
      </c>
      <c r="G364" s="114" t="s">
        <v>53</v>
      </c>
      <c r="H364" s="111">
        <f>COUNTIFS('[9]2.2 PFMEA'!AG$14:AG$1000,B364,'[9]2.2 PFMEA'!AH$14:AH$1000,C364,'[9]2.2 PFMEA'!AI$14:AI$1000,D364)</f>
        <v>0</v>
      </c>
      <c r="T364"/>
    </row>
    <row r="365" spans="1:20">
      <c r="A365" s="111">
        <v>122</v>
      </c>
      <c r="B365" s="112">
        <v>4</v>
      </c>
      <c r="C365" s="113">
        <v>2</v>
      </c>
      <c r="D365" s="113">
        <v>8</v>
      </c>
      <c r="E365" s="112">
        <f t="shared" si="27"/>
        <v>64</v>
      </c>
      <c r="F365" s="112" t="str">
        <f t="shared" si="28"/>
        <v>428</v>
      </c>
      <c r="G365" s="114" t="s">
        <v>53</v>
      </c>
      <c r="H365" s="111">
        <f>COUNTIFS('[9]2.2 PFMEA'!AG$14:AG$1000,B365,'[9]2.2 PFMEA'!AH$14:AH$1000,C365,'[9]2.2 PFMEA'!AI$14:AI$1000,D365)</f>
        <v>0</v>
      </c>
      <c r="T365"/>
    </row>
    <row r="366" spans="1:20">
      <c r="A366" s="111">
        <v>103</v>
      </c>
      <c r="B366" s="112">
        <v>4</v>
      </c>
      <c r="C366" s="113">
        <v>4</v>
      </c>
      <c r="D366" s="113">
        <v>4</v>
      </c>
      <c r="E366" s="112">
        <f t="shared" si="27"/>
        <v>64</v>
      </c>
      <c r="F366" s="112" t="str">
        <f t="shared" si="28"/>
        <v>444</v>
      </c>
      <c r="G366" s="114" t="s">
        <v>53</v>
      </c>
      <c r="H366" s="111">
        <f>COUNTIFS('[9]2.2 PFMEA'!AG$14:AG$1000,B366,'[9]2.2 PFMEA'!AH$14:AH$1000,C366,'[9]2.2 PFMEA'!AI$14:AI$1000,D366)</f>
        <v>0</v>
      </c>
      <c r="T366"/>
    </row>
    <row r="367" spans="1:20">
      <c r="A367" s="111">
        <v>105</v>
      </c>
      <c r="B367" s="112">
        <v>4</v>
      </c>
      <c r="C367" s="113">
        <v>8</v>
      </c>
      <c r="D367" s="113">
        <v>2</v>
      </c>
      <c r="E367" s="112">
        <f t="shared" si="27"/>
        <v>64</v>
      </c>
      <c r="F367" s="112" t="str">
        <f t="shared" si="28"/>
        <v>482</v>
      </c>
      <c r="G367" s="114" t="s">
        <v>54</v>
      </c>
      <c r="H367" s="111">
        <f>COUNTIFS('[9]2.2 PFMEA'!AG$14:AG$1000,B367,'[9]2.2 PFMEA'!AH$14:AH$1000,C367,'[9]2.2 PFMEA'!AI$14:AI$1000,D367)</f>
        <v>0</v>
      </c>
      <c r="T367"/>
    </row>
    <row r="368" spans="1:20">
      <c r="A368" s="111">
        <v>161</v>
      </c>
      <c r="B368" s="112">
        <v>8</v>
      </c>
      <c r="C368" s="113">
        <v>1</v>
      </c>
      <c r="D368" s="113">
        <v>8</v>
      </c>
      <c r="E368" s="112">
        <f t="shared" si="27"/>
        <v>64</v>
      </c>
      <c r="F368" s="112" t="str">
        <f t="shared" si="28"/>
        <v>818</v>
      </c>
      <c r="G368" s="114" t="s">
        <v>53</v>
      </c>
      <c r="H368" s="111">
        <f>COUNTIFS('[9]2.2 PFMEA'!AG$14:AG$1000,B368,'[9]2.2 PFMEA'!AH$14:AH$1000,C368,'[9]2.2 PFMEA'!AI$14:AI$1000,D368)</f>
        <v>0</v>
      </c>
      <c r="T368"/>
    </row>
    <row r="369" spans="1:20">
      <c r="A369" s="111">
        <v>142</v>
      </c>
      <c r="B369" s="112">
        <v>8</v>
      </c>
      <c r="C369" s="113">
        <v>2</v>
      </c>
      <c r="D369" s="113">
        <v>4</v>
      </c>
      <c r="E369" s="112">
        <f t="shared" si="27"/>
        <v>64</v>
      </c>
      <c r="F369" s="112" t="str">
        <f t="shared" si="28"/>
        <v>824</v>
      </c>
      <c r="G369" s="114" t="s">
        <v>53</v>
      </c>
      <c r="H369" s="111">
        <f>COUNTIFS('[9]2.2 PFMEA'!AG$14:AG$1000,B369,'[9]2.2 PFMEA'!AH$14:AH$1000,C369,'[9]2.2 PFMEA'!AI$14:AI$1000,D369)</f>
        <v>0</v>
      </c>
      <c r="T369"/>
    </row>
    <row r="370" spans="1:20">
      <c r="A370" s="111">
        <v>143</v>
      </c>
      <c r="B370" s="112">
        <v>8</v>
      </c>
      <c r="C370" s="113">
        <v>4</v>
      </c>
      <c r="D370" s="113">
        <v>2</v>
      </c>
      <c r="E370" s="112">
        <f t="shared" si="27"/>
        <v>64</v>
      </c>
      <c r="F370" s="112" t="str">
        <f t="shared" si="28"/>
        <v>842</v>
      </c>
      <c r="G370" s="114" t="s">
        <v>54</v>
      </c>
      <c r="H370" s="111">
        <f>COUNTIFS('[9]2.2 PFMEA'!AG$14:AG$1000,B370,'[9]2.2 PFMEA'!AH$14:AH$1000,C370,'[9]2.2 PFMEA'!AI$14:AI$1000,D370)</f>
        <v>0</v>
      </c>
      <c r="T370"/>
    </row>
    <row r="371" spans="1:20">
      <c r="A371" s="139">
        <v>135</v>
      </c>
      <c r="B371" s="112">
        <v>8</v>
      </c>
      <c r="C371" s="113">
        <v>8</v>
      </c>
      <c r="D371" s="113">
        <v>1</v>
      </c>
      <c r="E371" s="112">
        <f t="shared" si="27"/>
        <v>64</v>
      </c>
      <c r="F371" s="112" t="str">
        <f t="shared" si="28"/>
        <v>881</v>
      </c>
      <c r="G371" s="140" t="s">
        <v>55</v>
      </c>
      <c r="H371" s="111">
        <f>COUNTIFS('[9]2.2 PFMEA'!AG$14:AG$1000,B371,'[9]2.2 PFMEA'!AH$14:AH$1000,C371,'[9]2.2 PFMEA'!AI$14:AI$1000,D371)</f>
        <v>0</v>
      </c>
      <c r="T371"/>
    </row>
    <row r="372" spans="1:20">
      <c r="A372" s="111">
        <v>83</v>
      </c>
      <c r="B372" s="112">
        <v>2</v>
      </c>
      <c r="C372" s="113">
        <v>5</v>
      </c>
      <c r="D372" s="113">
        <v>7</v>
      </c>
      <c r="E372" s="112">
        <f t="shared" si="27"/>
        <v>70</v>
      </c>
      <c r="F372" s="112" t="str">
        <f t="shared" si="28"/>
        <v>257</v>
      </c>
      <c r="G372" s="114" t="s">
        <v>53</v>
      </c>
      <c r="H372" s="111">
        <f>COUNTIFS('[9]2.2 PFMEA'!AG$14:AG$1000,B372,'[9]2.2 PFMEA'!AH$14:AH$1000,C372,'[9]2.2 PFMEA'!AI$14:AI$1000,D372)</f>
        <v>0</v>
      </c>
      <c r="T372"/>
    </row>
    <row r="373" spans="1:20">
      <c r="A373" s="111">
        <v>74</v>
      </c>
      <c r="B373" s="112">
        <v>2</v>
      </c>
      <c r="C373" s="113">
        <v>7</v>
      </c>
      <c r="D373" s="113">
        <v>5</v>
      </c>
      <c r="E373" s="112">
        <f t="shared" si="27"/>
        <v>70</v>
      </c>
      <c r="F373" s="112" t="str">
        <f t="shared" si="28"/>
        <v>275</v>
      </c>
      <c r="G373" s="114" t="s">
        <v>53</v>
      </c>
      <c r="H373" s="111">
        <f>COUNTIFS('[9]2.2 PFMEA'!AG$14:AG$1000,B373,'[9]2.2 PFMEA'!AH$14:AH$1000,C373,'[9]2.2 PFMEA'!AI$14:AI$1000,D373)</f>
        <v>0</v>
      </c>
      <c r="T373"/>
    </row>
    <row r="374" spans="1:20">
      <c r="A374" s="111">
        <v>122</v>
      </c>
      <c r="B374" s="112">
        <v>5</v>
      </c>
      <c r="C374" s="113">
        <v>2</v>
      </c>
      <c r="D374" s="113">
        <v>7</v>
      </c>
      <c r="E374" s="112">
        <f t="shared" si="27"/>
        <v>70</v>
      </c>
      <c r="F374" s="112" t="str">
        <f t="shared" si="28"/>
        <v>527</v>
      </c>
      <c r="G374" s="114" t="s">
        <v>53</v>
      </c>
      <c r="H374" s="111">
        <f>COUNTIFS('[9]2.2 PFMEA'!AG$14:AG$1000,B374,'[9]2.2 PFMEA'!AH$14:AH$1000,C374,'[9]2.2 PFMEA'!AI$14:AI$1000,D374)</f>
        <v>0</v>
      </c>
      <c r="T374"/>
    </row>
    <row r="375" spans="1:20">
      <c r="A375" s="111">
        <v>104</v>
      </c>
      <c r="B375" s="112">
        <v>5</v>
      </c>
      <c r="C375" s="113">
        <v>7</v>
      </c>
      <c r="D375" s="113">
        <v>2</v>
      </c>
      <c r="E375" s="112">
        <f t="shared" si="27"/>
        <v>70</v>
      </c>
      <c r="F375" s="112" t="str">
        <f t="shared" si="28"/>
        <v>572</v>
      </c>
      <c r="G375" s="114" t="s">
        <v>54</v>
      </c>
      <c r="H375" s="111">
        <f>COUNTIFS('[9]2.2 PFMEA'!AG$14:AG$1000,B375,'[9]2.2 PFMEA'!AH$14:AH$1000,C375,'[9]2.2 PFMEA'!AI$14:AI$1000,D375)</f>
        <v>0</v>
      </c>
      <c r="T375"/>
    </row>
    <row r="376" spans="1:20">
      <c r="A376" s="111">
        <v>152</v>
      </c>
      <c r="B376" s="112">
        <v>7</v>
      </c>
      <c r="C376" s="113">
        <v>2</v>
      </c>
      <c r="D376" s="113">
        <v>5</v>
      </c>
      <c r="E376" s="112">
        <f t="shared" si="27"/>
        <v>70</v>
      </c>
      <c r="F376" s="112" t="str">
        <f t="shared" si="28"/>
        <v>725</v>
      </c>
      <c r="G376" s="114" t="s">
        <v>54</v>
      </c>
      <c r="H376" s="111">
        <f>COUNTIFS('[9]2.2 PFMEA'!AG$14:AG$1000,B376,'[9]2.2 PFMEA'!AH$14:AH$1000,C376,'[9]2.2 PFMEA'!AI$14:AI$1000,D376)</f>
        <v>0</v>
      </c>
      <c r="T376"/>
    </row>
    <row r="377" spans="1:20">
      <c r="A377" s="111">
        <v>143</v>
      </c>
      <c r="B377" s="112">
        <v>7</v>
      </c>
      <c r="C377" s="113">
        <v>5</v>
      </c>
      <c r="D377" s="113">
        <v>2</v>
      </c>
      <c r="E377" s="112">
        <f t="shared" si="27"/>
        <v>70</v>
      </c>
      <c r="F377" s="112" t="str">
        <f t="shared" si="28"/>
        <v>752</v>
      </c>
      <c r="G377" s="114" t="s">
        <v>54</v>
      </c>
      <c r="H377" s="111">
        <f>COUNTIFS('[9]2.2 PFMEA'!AG$14:AG$1000,B377,'[9]2.2 PFMEA'!AH$14:AH$1000,C377,'[9]2.2 PFMEA'!AI$14:AI$1000,D377)</f>
        <v>0</v>
      </c>
      <c r="T377"/>
    </row>
    <row r="378" spans="1:20">
      <c r="A378" s="111">
        <v>201</v>
      </c>
      <c r="B378" s="112">
        <v>10</v>
      </c>
      <c r="C378" s="113">
        <v>1</v>
      </c>
      <c r="D378" s="113">
        <v>7</v>
      </c>
      <c r="E378" s="112">
        <f t="shared" si="27"/>
        <v>70</v>
      </c>
      <c r="F378" s="112" t="str">
        <f t="shared" si="28"/>
        <v>1017</v>
      </c>
      <c r="G378" s="114" t="s">
        <v>53</v>
      </c>
      <c r="H378" s="111">
        <f>COUNTIFS('[9]2.2 PFMEA'!AG$14:AG$1000,B378,'[9]2.2 PFMEA'!AH$14:AH$1000,C378,'[9]2.2 PFMEA'!AI$14:AI$1000,D378)</f>
        <v>0</v>
      </c>
      <c r="T378"/>
    </row>
    <row r="379" spans="1:20">
      <c r="A379" s="139">
        <v>174</v>
      </c>
      <c r="B379" s="112">
        <v>10</v>
      </c>
      <c r="C379" s="113">
        <v>7</v>
      </c>
      <c r="D379" s="113">
        <v>1</v>
      </c>
      <c r="E379" s="112">
        <f t="shared" si="27"/>
        <v>70</v>
      </c>
      <c r="F379" s="112" t="str">
        <f t="shared" si="28"/>
        <v>1071</v>
      </c>
      <c r="G379" s="140" t="s">
        <v>55</v>
      </c>
      <c r="H379" s="111">
        <f>COUNTIFS('[9]2.2 PFMEA'!AG$14:AG$1000,B379,'[9]2.2 PFMEA'!AH$14:AH$1000,C379,'[9]2.2 PFMEA'!AI$14:AI$1000,D379)</f>
        <v>0</v>
      </c>
      <c r="T379"/>
    </row>
    <row r="380" spans="1:20">
      <c r="A380" s="111">
        <v>45</v>
      </c>
      <c r="B380" s="112">
        <v>1</v>
      </c>
      <c r="C380" s="113">
        <v>10</v>
      </c>
      <c r="D380" s="113">
        <v>7</v>
      </c>
      <c r="E380" s="112">
        <f t="shared" si="27"/>
        <v>70</v>
      </c>
      <c r="F380" s="112" t="str">
        <f t="shared" si="28"/>
        <v>1107</v>
      </c>
      <c r="G380" s="114" t="s">
        <v>53</v>
      </c>
      <c r="H380" s="111">
        <f>COUNTIFS('[9]2.2 PFMEA'!AG$14:AG$1000,B380,'[9]2.2 PFMEA'!AH$14:AH$1000,C380,'[9]2.2 PFMEA'!AI$14:AI$1000,D380)</f>
        <v>0</v>
      </c>
      <c r="T380"/>
    </row>
    <row r="381" spans="1:20">
      <c r="A381" s="111">
        <v>44</v>
      </c>
      <c r="B381" s="112">
        <v>1</v>
      </c>
      <c r="C381" s="113">
        <v>7</v>
      </c>
      <c r="D381" s="113">
        <v>10</v>
      </c>
      <c r="E381" s="112">
        <f t="shared" si="27"/>
        <v>70</v>
      </c>
      <c r="F381" s="112" t="str">
        <f t="shared" si="28"/>
        <v>1710</v>
      </c>
      <c r="G381" s="114" t="s">
        <v>53</v>
      </c>
      <c r="H381" s="111">
        <f>COUNTIFS('[9]2.2 PFMEA'!AG$14:AG$1000,B381,'[9]2.2 PFMEA'!AH$14:AH$1000,C381,'[9]2.2 PFMEA'!AI$14:AI$1000,D381)</f>
        <v>0</v>
      </c>
      <c r="T381"/>
    </row>
    <row r="382" spans="1:20">
      <c r="A382" s="139">
        <v>135</v>
      </c>
      <c r="B382" s="112">
        <v>7</v>
      </c>
      <c r="C382" s="113">
        <v>10</v>
      </c>
      <c r="D382" s="113">
        <v>1</v>
      </c>
      <c r="E382" s="112">
        <f t="shared" si="27"/>
        <v>70</v>
      </c>
      <c r="F382" s="112" t="str">
        <f t="shared" si="28"/>
        <v>7101</v>
      </c>
      <c r="G382" s="140" t="s">
        <v>55</v>
      </c>
      <c r="H382" s="111">
        <f>COUNTIFS('[9]2.2 PFMEA'!AG$14:AG$1000,B382,'[9]2.2 PFMEA'!AH$14:AH$1000,C382,'[9]2.2 PFMEA'!AI$14:AI$1000,D382)</f>
        <v>0</v>
      </c>
      <c r="T382"/>
    </row>
    <row r="383" spans="1:20">
      <c r="A383" s="111">
        <v>161</v>
      </c>
      <c r="B383" s="112">
        <v>7</v>
      </c>
      <c r="C383" s="113">
        <v>1</v>
      </c>
      <c r="D383" s="113">
        <v>10</v>
      </c>
      <c r="E383" s="112">
        <f t="shared" si="27"/>
        <v>70</v>
      </c>
      <c r="F383" s="112" t="str">
        <f t="shared" si="28"/>
        <v>7110</v>
      </c>
      <c r="G383" s="114" t="s">
        <v>53</v>
      </c>
      <c r="H383" s="111">
        <f>COUNTIFS('[9]2.2 PFMEA'!AG$14:AG$1000,B383,'[9]2.2 PFMEA'!AH$14:AH$1000,C383,'[9]2.2 PFMEA'!AI$14:AI$1000,D383)</f>
        <v>0</v>
      </c>
      <c r="T383"/>
    </row>
    <row r="384" spans="1:20">
      <c r="A384" s="111">
        <v>45</v>
      </c>
      <c r="B384" s="112">
        <v>1</v>
      </c>
      <c r="C384" s="113">
        <v>8</v>
      </c>
      <c r="D384" s="113">
        <v>9</v>
      </c>
      <c r="E384" s="112">
        <f t="shared" si="27"/>
        <v>72</v>
      </c>
      <c r="F384" s="112" t="str">
        <f t="shared" si="28"/>
        <v>189</v>
      </c>
      <c r="G384" s="114" t="s">
        <v>53</v>
      </c>
      <c r="H384" s="111">
        <f>COUNTIFS('[9]2.2 PFMEA'!AG$14:AG$1000,B384,'[9]2.2 PFMEA'!AH$14:AH$1000,C384,'[9]2.2 PFMEA'!AI$14:AI$1000,D384)</f>
        <v>0</v>
      </c>
      <c r="T384"/>
    </row>
    <row r="385" spans="1:20">
      <c r="A385" s="111">
        <v>45</v>
      </c>
      <c r="B385" s="112">
        <v>1</v>
      </c>
      <c r="C385" s="113">
        <v>9</v>
      </c>
      <c r="D385" s="113">
        <v>8</v>
      </c>
      <c r="E385" s="112">
        <f t="shared" si="27"/>
        <v>72</v>
      </c>
      <c r="F385" s="112" t="str">
        <f t="shared" si="28"/>
        <v>198</v>
      </c>
      <c r="G385" s="114" t="s">
        <v>53</v>
      </c>
      <c r="H385" s="111">
        <f>COUNTIFS('[9]2.2 PFMEA'!AG$14:AG$1000,B385,'[9]2.2 PFMEA'!AH$14:AH$1000,C385,'[9]2.2 PFMEA'!AI$14:AI$1000,D385)</f>
        <v>0</v>
      </c>
      <c r="T385"/>
    </row>
    <row r="386" spans="1:20">
      <c r="A386" s="111">
        <v>83</v>
      </c>
      <c r="B386" s="112">
        <v>2</v>
      </c>
      <c r="C386" s="113">
        <v>4</v>
      </c>
      <c r="D386" s="113">
        <v>9</v>
      </c>
      <c r="E386" s="112">
        <f t="shared" ref="E386:E449" si="29">B386*C386*D386</f>
        <v>72</v>
      </c>
      <c r="F386" s="112" t="str">
        <f t="shared" ref="F386:F449" si="30">B386&amp;C386&amp;D386</f>
        <v>249</v>
      </c>
      <c r="G386" s="114" t="s">
        <v>53</v>
      </c>
      <c r="H386" s="111">
        <f>COUNTIFS('[9]2.2 PFMEA'!AG$14:AG$1000,B386,'[9]2.2 PFMEA'!AH$14:AH$1000,C386,'[9]2.2 PFMEA'!AI$14:AI$1000,D386)</f>
        <v>0</v>
      </c>
      <c r="T386"/>
    </row>
    <row r="387" spans="1:20">
      <c r="A387" s="111">
        <v>74</v>
      </c>
      <c r="B387" s="112">
        <v>2</v>
      </c>
      <c r="C387" s="113">
        <v>6</v>
      </c>
      <c r="D387" s="113">
        <v>6</v>
      </c>
      <c r="E387" s="112">
        <f t="shared" si="29"/>
        <v>72</v>
      </c>
      <c r="F387" s="112" t="str">
        <f t="shared" si="30"/>
        <v>266</v>
      </c>
      <c r="G387" s="114" t="s">
        <v>53</v>
      </c>
      <c r="H387" s="111">
        <f>COUNTIFS('[9]2.2 PFMEA'!AG$14:AG$1000,B387,'[9]2.2 PFMEA'!AH$14:AH$1000,C387,'[9]2.2 PFMEA'!AI$14:AI$1000,D387)</f>
        <v>0</v>
      </c>
      <c r="T387"/>
    </row>
    <row r="388" spans="1:20">
      <c r="A388" s="111">
        <v>65</v>
      </c>
      <c r="B388" s="112">
        <v>2</v>
      </c>
      <c r="C388" s="113">
        <v>9</v>
      </c>
      <c r="D388" s="113">
        <v>4</v>
      </c>
      <c r="E388" s="112">
        <f t="shared" si="29"/>
        <v>72</v>
      </c>
      <c r="F388" s="112" t="str">
        <f t="shared" si="30"/>
        <v>294</v>
      </c>
      <c r="G388" s="114" t="s">
        <v>53</v>
      </c>
      <c r="H388" s="111">
        <f>COUNTIFS('[9]2.2 PFMEA'!AG$14:AG$1000,B388,'[9]2.2 PFMEA'!AH$14:AH$1000,C388,'[9]2.2 PFMEA'!AI$14:AI$1000,D388)</f>
        <v>0</v>
      </c>
      <c r="T388"/>
    </row>
    <row r="389" spans="1:20">
      <c r="A389" s="111">
        <v>82</v>
      </c>
      <c r="B389" s="112">
        <v>3</v>
      </c>
      <c r="C389" s="113">
        <v>3</v>
      </c>
      <c r="D389" s="113">
        <v>8</v>
      </c>
      <c r="E389" s="112">
        <f t="shared" si="29"/>
        <v>72</v>
      </c>
      <c r="F389" s="112" t="str">
        <f t="shared" si="30"/>
        <v>338</v>
      </c>
      <c r="G389" s="114" t="s">
        <v>53</v>
      </c>
      <c r="H389" s="111">
        <f>COUNTIFS('[9]2.2 PFMEA'!AG$14:AG$1000,B389,'[9]2.2 PFMEA'!AH$14:AH$1000,C389,'[9]2.2 PFMEA'!AI$14:AI$1000,D389)</f>
        <v>0</v>
      </c>
      <c r="T389"/>
    </row>
    <row r="390" spans="1:20">
      <c r="A390" s="111">
        <v>73</v>
      </c>
      <c r="B390" s="112">
        <v>3</v>
      </c>
      <c r="C390" s="113">
        <v>4</v>
      </c>
      <c r="D390" s="113">
        <v>6</v>
      </c>
      <c r="E390" s="112">
        <f t="shared" si="29"/>
        <v>72</v>
      </c>
      <c r="F390" s="112" t="str">
        <f t="shared" si="30"/>
        <v>346</v>
      </c>
      <c r="G390" s="114" t="s">
        <v>53</v>
      </c>
      <c r="H390" s="111">
        <f>COUNTIFS('[9]2.2 PFMEA'!AG$14:AG$1000,B390,'[9]2.2 PFMEA'!AH$14:AH$1000,C390,'[9]2.2 PFMEA'!AI$14:AI$1000,D390)</f>
        <v>0</v>
      </c>
      <c r="T390"/>
    </row>
    <row r="391" spans="1:20">
      <c r="A391" s="111">
        <v>64</v>
      </c>
      <c r="B391" s="112">
        <v>3</v>
      </c>
      <c r="C391" s="113">
        <v>6</v>
      </c>
      <c r="D391" s="113">
        <v>4</v>
      </c>
      <c r="E391" s="112">
        <f t="shared" si="29"/>
        <v>72</v>
      </c>
      <c r="F391" s="112" t="str">
        <f t="shared" si="30"/>
        <v>364</v>
      </c>
      <c r="G391" s="114" t="s">
        <v>53</v>
      </c>
      <c r="H391" s="111">
        <f>COUNTIFS('[9]2.2 PFMEA'!AG$14:AG$1000,B391,'[9]2.2 PFMEA'!AH$14:AH$1000,C391,'[9]2.2 PFMEA'!AI$14:AI$1000,D391)</f>
        <v>0</v>
      </c>
      <c r="T391"/>
    </row>
    <row r="392" spans="1:20">
      <c r="A392" s="111">
        <v>65</v>
      </c>
      <c r="B392" s="112">
        <v>3</v>
      </c>
      <c r="C392" s="113">
        <v>8</v>
      </c>
      <c r="D392" s="113">
        <v>3</v>
      </c>
      <c r="E392" s="112">
        <f t="shared" si="29"/>
        <v>72</v>
      </c>
      <c r="F392" s="112" t="str">
        <f t="shared" si="30"/>
        <v>383</v>
      </c>
      <c r="G392" s="114" t="s">
        <v>53</v>
      </c>
      <c r="H392" s="111">
        <f>COUNTIFS('[9]2.2 PFMEA'!AG$14:AG$1000,B392,'[9]2.2 PFMEA'!AH$14:AH$1000,C392,'[9]2.2 PFMEA'!AI$14:AI$1000,D392)</f>
        <v>0</v>
      </c>
      <c r="T392"/>
    </row>
    <row r="393" spans="1:20">
      <c r="A393" s="111">
        <v>122</v>
      </c>
      <c r="B393" s="112">
        <v>4</v>
      </c>
      <c r="C393" s="113">
        <v>2</v>
      </c>
      <c r="D393" s="113">
        <v>9</v>
      </c>
      <c r="E393" s="112">
        <f t="shared" si="29"/>
        <v>72</v>
      </c>
      <c r="F393" s="112" t="str">
        <f t="shared" si="30"/>
        <v>429</v>
      </c>
      <c r="G393" s="114" t="s">
        <v>53</v>
      </c>
      <c r="H393" s="111">
        <f>COUNTIFS('[9]2.2 PFMEA'!AG$14:AG$1000,B393,'[9]2.2 PFMEA'!AH$14:AH$1000,C393,'[9]2.2 PFMEA'!AI$14:AI$1000,D393)</f>
        <v>0</v>
      </c>
      <c r="T393"/>
    </row>
    <row r="394" spans="1:20">
      <c r="A394" s="111">
        <v>112</v>
      </c>
      <c r="B394" s="112">
        <v>4</v>
      </c>
      <c r="C394" s="113">
        <v>3</v>
      </c>
      <c r="D394" s="113">
        <v>6</v>
      </c>
      <c r="E394" s="112">
        <f t="shared" si="29"/>
        <v>72</v>
      </c>
      <c r="F394" s="112" t="str">
        <f t="shared" si="30"/>
        <v>436</v>
      </c>
      <c r="G394" s="114" t="s">
        <v>53</v>
      </c>
      <c r="H394" s="111">
        <f>COUNTIFS('[9]2.2 PFMEA'!AG$14:AG$1000,B394,'[9]2.2 PFMEA'!AH$14:AH$1000,C394,'[9]2.2 PFMEA'!AI$14:AI$1000,D394)</f>
        <v>0</v>
      </c>
      <c r="T394"/>
    </row>
    <row r="395" spans="1:20">
      <c r="A395" s="111">
        <v>104</v>
      </c>
      <c r="B395" s="112">
        <v>4</v>
      </c>
      <c r="C395" s="113">
        <v>6</v>
      </c>
      <c r="D395" s="113">
        <v>3</v>
      </c>
      <c r="E395" s="112">
        <f t="shared" si="29"/>
        <v>72</v>
      </c>
      <c r="F395" s="112" t="str">
        <f t="shared" si="30"/>
        <v>463</v>
      </c>
      <c r="G395" s="114" t="s">
        <v>54</v>
      </c>
      <c r="H395" s="111">
        <f>COUNTIFS('[9]2.2 PFMEA'!AG$14:AG$1000,B395,'[9]2.2 PFMEA'!AH$14:AH$1000,C395,'[9]2.2 PFMEA'!AI$14:AI$1000,D395)</f>
        <v>0</v>
      </c>
      <c r="T395"/>
    </row>
    <row r="396" spans="1:20">
      <c r="A396" s="111">
        <v>105</v>
      </c>
      <c r="B396" s="112">
        <v>4</v>
      </c>
      <c r="C396" s="113">
        <v>9</v>
      </c>
      <c r="D396" s="113">
        <v>2</v>
      </c>
      <c r="E396" s="112">
        <f t="shared" si="29"/>
        <v>72</v>
      </c>
      <c r="F396" s="112" t="str">
        <f t="shared" si="30"/>
        <v>492</v>
      </c>
      <c r="G396" s="114" t="s">
        <v>54</v>
      </c>
      <c r="H396" s="111">
        <f>COUNTIFS('[9]2.2 PFMEA'!AG$14:AG$1000,B396,'[9]2.2 PFMEA'!AH$14:AH$1000,C396,'[9]2.2 PFMEA'!AI$14:AI$1000,D396)</f>
        <v>0</v>
      </c>
      <c r="T396"/>
    </row>
    <row r="397" spans="1:20">
      <c r="A397" s="111">
        <v>112</v>
      </c>
      <c r="B397" s="112">
        <v>6</v>
      </c>
      <c r="C397" s="113">
        <v>2</v>
      </c>
      <c r="D397" s="113">
        <v>6</v>
      </c>
      <c r="E397" s="112">
        <f t="shared" si="29"/>
        <v>72</v>
      </c>
      <c r="F397" s="112" t="str">
        <f t="shared" si="30"/>
        <v>626</v>
      </c>
      <c r="G397" s="114" t="s">
        <v>53</v>
      </c>
      <c r="H397" s="111">
        <f>COUNTIFS('[9]2.2 PFMEA'!AG$14:AG$1000,B397,'[9]2.2 PFMEA'!AH$14:AH$1000,C397,'[9]2.2 PFMEA'!AI$14:AI$1000,D397)</f>
        <v>0</v>
      </c>
      <c r="T397"/>
    </row>
    <row r="398" spans="1:20">
      <c r="A398" s="111">
        <v>102</v>
      </c>
      <c r="B398" s="112">
        <v>6</v>
      </c>
      <c r="C398" s="113">
        <v>3</v>
      </c>
      <c r="D398" s="113">
        <v>4</v>
      </c>
      <c r="E398" s="112">
        <f t="shared" si="29"/>
        <v>72</v>
      </c>
      <c r="F398" s="112" t="str">
        <f t="shared" si="30"/>
        <v>634</v>
      </c>
      <c r="G398" s="114" t="s">
        <v>53</v>
      </c>
      <c r="H398" s="111">
        <f>COUNTIFS('[9]2.2 PFMEA'!AG$14:AG$1000,B398,'[9]2.2 PFMEA'!AH$14:AH$1000,C398,'[9]2.2 PFMEA'!AI$14:AI$1000,D398)</f>
        <v>0</v>
      </c>
      <c r="T398"/>
    </row>
    <row r="399" spans="1:20">
      <c r="A399" s="111">
        <v>103</v>
      </c>
      <c r="B399" s="112">
        <v>6</v>
      </c>
      <c r="C399" s="113">
        <v>4</v>
      </c>
      <c r="D399" s="113">
        <v>3</v>
      </c>
      <c r="E399" s="112">
        <f t="shared" si="29"/>
        <v>72</v>
      </c>
      <c r="F399" s="112" t="str">
        <f t="shared" si="30"/>
        <v>643</v>
      </c>
      <c r="G399" s="114" t="s">
        <v>53</v>
      </c>
      <c r="H399" s="111">
        <f>COUNTIFS('[9]2.2 PFMEA'!AG$14:AG$1000,B399,'[9]2.2 PFMEA'!AH$14:AH$1000,C399,'[9]2.2 PFMEA'!AI$14:AI$1000,D399)</f>
        <v>0</v>
      </c>
      <c r="T399"/>
    </row>
    <row r="400" spans="1:20">
      <c r="A400" s="111">
        <v>104</v>
      </c>
      <c r="B400" s="112">
        <v>6</v>
      </c>
      <c r="C400" s="113">
        <v>6</v>
      </c>
      <c r="D400" s="113">
        <v>2</v>
      </c>
      <c r="E400" s="112">
        <f t="shared" si="29"/>
        <v>72</v>
      </c>
      <c r="F400" s="112" t="str">
        <f t="shared" si="30"/>
        <v>662</v>
      </c>
      <c r="G400" s="114" t="s">
        <v>54</v>
      </c>
      <c r="H400" s="111">
        <f>COUNTIFS('[9]2.2 PFMEA'!AG$14:AG$1000,B400,'[9]2.2 PFMEA'!AH$14:AH$1000,C400,'[9]2.2 PFMEA'!AI$14:AI$1000,D400)</f>
        <v>0</v>
      </c>
      <c r="T400"/>
    </row>
    <row r="401" spans="1:20">
      <c r="A401" s="111">
        <v>161</v>
      </c>
      <c r="B401" s="112">
        <v>8</v>
      </c>
      <c r="C401" s="113">
        <v>1</v>
      </c>
      <c r="D401" s="113">
        <v>9</v>
      </c>
      <c r="E401" s="112">
        <f t="shared" si="29"/>
        <v>72</v>
      </c>
      <c r="F401" s="112" t="str">
        <f t="shared" si="30"/>
        <v>819</v>
      </c>
      <c r="G401" s="114" t="s">
        <v>53</v>
      </c>
      <c r="H401" s="111">
        <f>COUNTIFS('[9]2.2 PFMEA'!AG$14:AG$1000,B401,'[9]2.2 PFMEA'!AH$14:AH$1000,C401,'[9]2.2 PFMEA'!AI$14:AI$1000,D401)</f>
        <v>0</v>
      </c>
      <c r="T401"/>
    </row>
    <row r="402" spans="1:20">
      <c r="A402" s="111">
        <v>142</v>
      </c>
      <c r="B402" s="112">
        <v>8</v>
      </c>
      <c r="C402" s="113">
        <v>3</v>
      </c>
      <c r="D402" s="113">
        <v>3</v>
      </c>
      <c r="E402" s="112">
        <f t="shared" si="29"/>
        <v>72</v>
      </c>
      <c r="F402" s="112" t="str">
        <f t="shared" si="30"/>
        <v>833</v>
      </c>
      <c r="G402" s="114" t="s">
        <v>53</v>
      </c>
      <c r="H402" s="111">
        <f>COUNTIFS('[9]2.2 PFMEA'!AG$14:AG$1000,B402,'[9]2.2 PFMEA'!AH$14:AH$1000,C402,'[9]2.2 PFMEA'!AI$14:AI$1000,D402)</f>
        <v>0</v>
      </c>
      <c r="T402"/>
    </row>
    <row r="403" spans="1:20">
      <c r="A403" s="139">
        <v>135</v>
      </c>
      <c r="B403" s="112">
        <v>8</v>
      </c>
      <c r="C403" s="113">
        <v>9</v>
      </c>
      <c r="D403" s="113">
        <v>1</v>
      </c>
      <c r="E403" s="112">
        <f t="shared" si="29"/>
        <v>72</v>
      </c>
      <c r="F403" s="112" t="str">
        <f t="shared" si="30"/>
        <v>891</v>
      </c>
      <c r="G403" s="140" t="s">
        <v>55</v>
      </c>
      <c r="H403" s="111">
        <f>COUNTIFS('[9]2.2 PFMEA'!AG$14:AG$1000,B403,'[9]2.2 PFMEA'!AH$14:AH$1000,C403,'[9]2.2 PFMEA'!AI$14:AI$1000,D403)</f>
        <v>0</v>
      </c>
      <c r="T403"/>
    </row>
    <row r="404" spans="1:20">
      <c r="A404" s="111">
        <v>201</v>
      </c>
      <c r="B404" s="112">
        <v>9</v>
      </c>
      <c r="C404" s="113">
        <v>1</v>
      </c>
      <c r="D404" s="113">
        <v>8</v>
      </c>
      <c r="E404" s="112">
        <f t="shared" si="29"/>
        <v>72</v>
      </c>
      <c r="F404" s="112" t="str">
        <f t="shared" si="30"/>
        <v>918</v>
      </c>
      <c r="G404" s="114" t="s">
        <v>53</v>
      </c>
      <c r="H404" s="111">
        <f>COUNTIFS('[9]2.2 PFMEA'!AG$14:AG$1000,B404,'[9]2.2 PFMEA'!AH$14:AH$1000,C404,'[9]2.2 PFMEA'!AI$14:AI$1000,D404)</f>
        <v>0</v>
      </c>
      <c r="T404"/>
    </row>
    <row r="405" spans="1:20">
      <c r="A405" s="111">
        <v>182</v>
      </c>
      <c r="B405" s="112">
        <v>9</v>
      </c>
      <c r="C405" s="113">
        <v>2</v>
      </c>
      <c r="D405" s="113">
        <v>4</v>
      </c>
      <c r="E405" s="112">
        <f t="shared" si="29"/>
        <v>72</v>
      </c>
      <c r="F405" s="112" t="str">
        <f t="shared" si="30"/>
        <v>924</v>
      </c>
      <c r="G405" s="114" t="s">
        <v>53</v>
      </c>
      <c r="H405" s="111">
        <f>COUNTIFS('[9]2.2 PFMEA'!AG$14:AG$1000,B405,'[9]2.2 PFMEA'!AH$14:AH$1000,C405,'[9]2.2 PFMEA'!AI$14:AI$1000,D405)</f>
        <v>0</v>
      </c>
      <c r="T405"/>
    </row>
    <row r="406" spans="1:20">
      <c r="A406" s="111">
        <v>183</v>
      </c>
      <c r="B406" s="112">
        <v>9</v>
      </c>
      <c r="C406" s="113">
        <v>4</v>
      </c>
      <c r="D406" s="113">
        <v>2</v>
      </c>
      <c r="E406" s="112">
        <f t="shared" si="29"/>
        <v>72</v>
      </c>
      <c r="F406" s="112" t="str">
        <f t="shared" si="30"/>
        <v>942</v>
      </c>
      <c r="G406" s="114" t="s">
        <v>55</v>
      </c>
      <c r="H406" s="111">
        <f>COUNTIFS('[9]2.2 PFMEA'!AG$14:AG$1000,B406,'[9]2.2 PFMEA'!AH$14:AH$1000,C406,'[9]2.2 PFMEA'!AI$14:AI$1000,D406)</f>
        <v>0</v>
      </c>
      <c r="T406"/>
    </row>
    <row r="407" spans="1:20">
      <c r="A407" s="139">
        <v>175</v>
      </c>
      <c r="B407" s="112">
        <v>9</v>
      </c>
      <c r="C407" s="113">
        <v>8</v>
      </c>
      <c r="D407" s="113">
        <v>1</v>
      </c>
      <c r="E407" s="112">
        <f t="shared" si="29"/>
        <v>72</v>
      </c>
      <c r="F407" s="112" t="str">
        <f t="shared" si="30"/>
        <v>981</v>
      </c>
      <c r="G407" s="140" t="s">
        <v>55</v>
      </c>
      <c r="H407" s="111">
        <f>COUNTIFS('[9]2.2 PFMEA'!AG$14:AG$1000,B407,'[9]2.2 PFMEA'!AH$14:AH$1000,C407,'[9]2.2 PFMEA'!AI$14:AI$1000,D407)</f>
        <v>0</v>
      </c>
      <c r="T407"/>
    </row>
    <row r="408" spans="1:20">
      <c r="A408" s="111">
        <v>73</v>
      </c>
      <c r="B408" s="112">
        <v>3</v>
      </c>
      <c r="C408" s="113">
        <v>5</v>
      </c>
      <c r="D408" s="113">
        <v>5</v>
      </c>
      <c r="E408" s="112">
        <f t="shared" si="29"/>
        <v>75</v>
      </c>
      <c r="F408" s="112" t="str">
        <f t="shared" si="30"/>
        <v>355</v>
      </c>
      <c r="G408" s="114" t="s">
        <v>53</v>
      </c>
      <c r="H408" s="111">
        <f>COUNTIFS('[9]2.2 PFMEA'!AG$14:AG$1000,B408,'[9]2.2 PFMEA'!AH$14:AH$1000,C408,'[9]2.2 PFMEA'!AI$14:AI$1000,D408)</f>
        <v>0</v>
      </c>
      <c r="T408"/>
    </row>
    <row r="409" spans="1:20">
      <c r="A409" s="111">
        <v>112</v>
      </c>
      <c r="B409" s="112">
        <v>5</v>
      </c>
      <c r="C409" s="113">
        <v>3</v>
      </c>
      <c r="D409" s="113">
        <v>5</v>
      </c>
      <c r="E409" s="112">
        <f t="shared" si="29"/>
        <v>75</v>
      </c>
      <c r="F409" s="112" t="str">
        <f t="shared" si="30"/>
        <v>535</v>
      </c>
      <c r="G409" s="114" t="s">
        <v>53</v>
      </c>
      <c r="H409" s="111">
        <f>COUNTIFS('[9]2.2 PFMEA'!AG$14:AG$1000,B409,'[9]2.2 PFMEA'!AH$14:AH$1000,C409,'[9]2.2 PFMEA'!AI$14:AI$1000,D409)</f>
        <v>0</v>
      </c>
      <c r="T409"/>
    </row>
    <row r="410" spans="1:20">
      <c r="A410" s="111">
        <v>103</v>
      </c>
      <c r="B410" s="112">
        <v>5</v>
      </c>
      <c r="C410" s="113">
        <v>5</v>
      </c>
      <c r="D410" s="113">
        <v>3</v>
      </c>
      <c r="E410" s="112">
        <f t="shared" si="29"/>
        <v>75</v>
      </c>
      <c r="F410" s="112" t="str">
        <f t="shared" si="30"/>
        <v>553</v>
      </c>
      <c r="G410" s="114" t="s">
        <v>53</v>
      </c>
      <c r="H410" s="111">
        <f>COUNTIFS('[9]2.2 PFMEA'!AG$14:AG$1000,B410,'[9]2.2 PFMEA'!AH$14:AH$1000,C410,'[9]2.2 PFMEA'!AI$14:AI$1000,D410)</f>
        <v>0</v>
      </c>
      <c r="T410"/>
    </row>
    <row r="411" spans="1:20">
      <c r="A411" s="111">
        <v>83</v>
      </c>
      <c r="B411" s="112">
        <v>2</v>
      </c>
      <c r="C411" s="113">
        <v>5</v>
      </c>
      <c r="D411" s="113">
        <v>8</v>
      </c>
      <c r="E411" s="112">
        <f t="shared" si="29"/>
        <v>80</v>
      </c>
      <c r="F411" s="112" t="str">
        <f t="shared" si="30"/>
        <v>258</v>
      </c>
      <c r="G411" s="114" t="s">
        <v>53</v>
      </c>
      <c r="H411" s="111">
        <f>COUNTIFS('[9]2.2 PFMEA'!AG$14:AG$1000,B411,'[9]2.2 PFMEA'!AH$14:AH$1000,C411,'[9]2.2 PFMEA'!AI$14:AI$1000,D411)</f>
        <v>0</v>
      </c>
      <c r="T411"/>
    </row>
    <row r="412" spans="1:20">
      <c r="A412" s="111">
        <v>75</v>
      </c>
      <c r="B412" s="112">
        <v>2</v>
      </c>
      <c r="C412" s="113">
        <v>8</v>
      </c>
      <c r="D412" s="113">
        <v>5</v>
      </c>
      <c r="E412" s="112">
        <f t="shared" si="29"/>
        <v>80</v>
      </c>
      <c r="F412" s="112" t="str">
        <f t="shared" si="30"/>
        <v>285</v>
      </c>
      <c r="G412" s="114" t="s">
        <v>54</v>
      </c>
      <c r="H412" s="111">
        <f>COUNTIFS('[9]2.2 PFMEA'!AG$14:AG$1000,B412,'[9]2.2 PFMEA'!AH$14:AH$1000,C412,'[9]2.2 PFMEA'!AI$14:AI$1000,D412)</f>
        <v>0</v>
      </c>
      <c r="T412"/>
    </row>
    <row r="413" spans="1:20">
      <c r="A413" s="111">
        <v>113</v>
      </c>
      <c r="B413" s="112">
        <v>4</v>
      </c>
      <c r="C413" s="113">
        <v>4</v>
      </c>
      <c r="D413" s="113">
        <v>5</v>
      </c>
      <c r="E413" s="112">
        <f t="shared" si="29"/>
        <v>80</v>
      </c>
      <c r="F413" s="112" t="str">
        <f t="shared" si="30"/>
        <v>445</v>
      </c>
      <c r="G413" s="114" t="s">
        <v>53</v>
      </c>
      <c r="H413" s="111">
        <f>COUNTIFS('[9]2.2 PFMEA'!AG$14:AG$1000,B413,'[9]2.2 PFMEA'!AH$14:AH$1000,C413,'[9]2.2 PFMEA'!AI$14:AI$1000,D413)</f>
        <v>0</v>
      </c>
      <c r="T413"/>
    </row>
    <row r="414" spans="1:20">
      <c r="A414" s="111">
        <v>103</v>
      </c>
      <c r="B414" s="112">
        <v>4</v>
      </c>
      <c r="C414" s="113">
        <v>5</v>
      </c>
      <c r="D414" s="113">
        <v>4</v>
      </c>
      <c r="E414" s="112">
        <f t="shared" si="29"/>
        <v>80</v>
      </c>
      <c r="F414" s="112" t="str">
        <f t="shared" si="30"/>
        <v>454</v>
      </c>
      <c r="G414" s="114" t="s">
        <v>53</v>
      </c>
      <c r="H414" s="111">
        <f>COUNTIFS('[9]2.2 PFMEA'!AG$14:AG$1000,B414,'[9]2.2 PFMEA'!AH$14:AH$1000,C414,'[9]2.2 PFMEA'!AI$14:AI$1000,D414)</f>
        <v>0</v>
      </c>
      <c r="T414"/>
    </row>
    <row r="415" spans="1:20">
      <c r="A415" s="111">
        <v>122</v>
      </c>
      <c r="B415" s="112">
        <v>5</v>
      </c>
      <c r="C415" s="113">
        <v>2</v>
      </c>
      <c r="D415" s="113">
        <v>8</v>
      </c>
      <c r="E415" s="112">
        <f t="shared" si="29"/>
        <v>80</v>
      </c>
      <c r="F415" s="112" t="str">
        <f t="shared" si="30"/>
        <v>528</v>
      </c>
      <c r="G415" s="114" t="s">
        <v>53</v>
      </c>
      <c r="H415" s="111">
        <f>COUNTIFS('[9]2.2 PFMEA'!AG$14:AG$1000,B415,'[9]2.2 PFMEA'!AH$14:AH$1000,C415,'[9]2.2 PFMEA'!AI$14:AI$1000,D415)</f>
        <v>0</v>
      </c>
      <c r="T415"/>
    </row>
    <row r="416" spans="1:20">
      <c r="A416" s="111">
        <v>103</v>
      </c>
      <c r="B416" s="112">
        <v>5</v>
      </c>
      <c r="C416" s="113">
        <v>4</v>
      </c>
      <c r="D416" s="113">
        <v>4</v>
      </c>
      <c r="E416" s="112">
        <f t="shared" si="29"/>
        <v>80</v>
      </c>
      <c r="F416" s="112" t="str">
        <f t="shared" si="30"/>
        <v>544</v>
      </c>
      <c r="G416" s="114" t="s">
        <v>53</v>
      </c>
      <c r="H416" s="111">
        <f>COUNTIFS('[9]2.2 PFMEA'!AG$14:AG$1000,B416,'[9]2.2 PFMEA'!AH$14:AH$1000,C416,'[9]2.2 PFMEA'!AI$14:AI$1000,D416)</f>
        <v>0</v>
      </c>
      <c r="T416"/>
    </row>
    <row r="417" spans="1:20">
      <c r="A417" s="111">
        <v>105</v>
      </c>
      <c r="B417" s="112">
        <v>5</v>
      </c>
      <c r="C417" s="113">
        <v>8</v>
      </c>
      <c r="D417" s="113">
        <v>2</v>
      </c>
      <c r="E417" s="112">
        <f t="shared" si="29"/>
        <v>80</v>
      </c>
      <c r="F417" s="112" t="str">
        <f t="shared" si="30"/>
        <v>582</v>
      </c>
      <c r="G417" s="114" t="s">
        <v>54</v>
      </c>
      <c r="H417" s="111">
        <f>COUNTIFS('[9]2.2 PFMEA'!AG$14:AG$1000,B417,'[9]2.2 PFMEA'!AH$14:AH$1000,C417,'[9]2.2 PFMEA'!AI$14:AI$1000,D417)</f>
        <v>0</v>
      </c>
      <c r="T417"/>
    </row>
    <row r="418" spans="1:20">
      <c r="A418" s="111">
        <v>152</v>
      </c>
      <c r="B418" s="112">
        <v>8</v>
      </c>
      <c r="C418" s="113">
        <v>2</v>
      </c>
      <c r="D418" s="113">
        <v>5</v>
      </c>
      <c r="E418" s="112">
        <f t="shared" si="29"/>
        <v>80</v>
      </c>
      <c r="F418" s="112" t="str">
        <f t="shared" si="30"/>
        <v>825</v>
      </c>
      <c r="G418" s="114" t="s">
        <v>54</v>
      </c>
      <c r="H418" s="111">
        <f>COUNTIFS('[9]2.2 PFMEA'!AG$14:AG$1000,B418,'[9]2.2 PFMEA'!AH$14:AH$1000,C418,'[9]2.2 PFMEA'!AI$14:AI$1000,D418)</f>
        <v>0</v>
      </c>
      <c r="T418"/>
    </row>
    <row r="419" spans="1:20">
      <c r="A419" s="111">
        <v>143</v>
      </c>
      <c r="B419" s="112">
        <v>8</v>
      </c>
      <c r="C419" s="113">
        <v>5</v>
      </c>
      <c r="D419" s="113">
        <v>2</v>
      </c>
      <c r="E419" s="112">
        <f t="shared" si="29"/>
        <v>80</v>
      </c>
      <c r="F419" s="112" t="str">
        <f t="shared" si="30"/>
        <v>852</v>
      </c>
      <c r="G419" s="114" t="s">
        <v>54</v>
      </c>
      <c r="H419" s="111">
        <f>COUNTIFS('[9]2.2 PFMEA'!AG$14:AG$1000,B419,'[9]2.2 PFMEA'!AH$14:AH$1000,C419,'[9]2.2 PFMEA'!AI$14:AI$1000,D419)</f>
        <v>0</v>
      </c>
      <c r="T419"/>
    </row>
    <row r="420" spans="1:20">
      <c r="A420" s="111">
        <v>201</v>
      </c>
      <c r="B420" s="112">
        <v>10</v>
      </c>
      <c r="C420" s="113">
        <v>1</v>
      </c>
      <c r="D420" s="113">
        <v>8</v>
      </c>
      <c r="E420" s="112">
        <f t="shared" si="29"/>
        <v>80</v>
      </c>
      <c r="F420" s="112" t="str">
        <f t="shared" si="30"/>
        <v>1018</v>
      </c>
      <c r="G420" s="114" t="s">
        <v>53</v>
      </c>
      <c r="H420" s="111">
        <f>COUNTIFS('[9]2.2 PFMEA'!AG$14:AG$1000,B420,'[9]2.2 PFMEA'!AH$14:AH$1000,C420,'[9]2.2 PFMEA'!AI$14:AI$1000,D420)</f>
        <v>0</v>
      </c>
      <c r="T420"/>
    </row>
    <row r="421" spans="1:20">
      <c r="A421" s="111">
        <v>182</v>
      </c>
      <c r="B421" s="112">
        <v>10</v>
      </c>
      <c r="C421" s="113">
        <v>2</v>
      </c>
      <c r="D421" s="113">
        <v>4</v>
      </c>
      <c r="E421" s="112">
        <f t="shared" si="29"/>
        <v>80</v>
      </c>
      <c r="F421" s="112" t="str">
        <f t="shared" si="30"/>
        <v>1024</v>
      </c>
      <c r="G421" s="114" t="s">
        <v>53</v>
      </c>
      <c r="H421" s="111">
        <f>COUNTIFS('[9]2.2 PFMEA'!AG$14:AG$1000,B421,'[9]2.2 PFMEA'!AH$14:AH$1000,C421,'[9]2.2 PFMEA'!AI$14:AI$1000,D421)</f>
        <v>0</v>
      </c>
      <c r="T421"/>
    </row>
    <row r="422" spans="1:20">
      <c r="A422" s="111">
        <v>183</v>
      </c>
      <c r="B422" s="112">
        <v>10</v>
      </c>
      <c r="C422" s="113">
        <v>4</v>
      </c>
      <c r="D422" s="113">
        <v>2</v>
      </c>
      <c r="E422" s="112">
        <f t="shared" si="29"/>
        <v>80</v>
      </c>
      <c r="F422" s="112" t="str">
        <f t="shared" si="30"/>
        <v>1042</v>
      </c>
      <c r="G422" s="114" t="s">
        <v>55</v>
      </c>
      <c r="H422" s="111">
        <f>COUNTIFS('[9]2.2 PFMEA'!AG$14:AG$1000,B422,'[9]2.2 PFMEA'!AH$14:AH$1000,C422,'[9]2.2 PFMEA'!AI$14:AI$1000,D422)</f>
        <v>0</v>
      </c>
      <c r="T422"/>
    </row>
    <row r="423" spans="1:20">
      <c r="A423" s="139">
        <v>175</v>
      </c>
      <c r="B423" s="112">
        <v>10</v>
      </c>
      <c r="C423" s="113">
        <v>8</v>
      </c>
      <c r="D423" s="113">
        <v>1</v>
      </c>
      <c r="E423" s="112">
        <f t="shared" si="29"/>
        <v>80</v>
      </c>
      <c r="F423" s="112" t="str">
        <f t="shared" si="30"/>
        <v>1081</v>
      </c>
      <c r="G423" s="140" t="s">
        <v>55</v>
      </c>
      <c r="H423" s="111">
        <f>COUNTIFS('[9]2.2 PFMEA'!AG$14:AG$1000,B423,'[9]2.2 PFMEA'!AH$14:AH$1000,C423,'[9]2.2 PFMEA'!AI$14:AI$1000,D423)</f>
        <v>0</v>
      </c>
      <c r="T423"/>
    </row>
    <row r="424" spans="1:20">
      <c r="A424" s="111">
        <v>45</v>
      </c>
      <c r="B424" s="112">
        <v>1</v>
      </c>
      <c r="C424" s="113">
        <v>10</v>
      </c>
      <c r="D424" s="113">
        <v>8</v>
      </c>
      <c r="E424" s="112">
        <f t="shared" si="29"/>
        <v>80</v>
      </c>
      <c r="F424" s="112" t="str">
        <f t="shared" si="30"/>
        <v>1108</v>
      </c>
      <c r="G424" s="114" t="s">
        <v>53</v>
      </c>
      <c r="H424" s="111">
        <f>COUNTIFS('[9]2.2 PFMEA'!AG$14:AG$1000,B424,'[9]2.2 PFMEA'!AH$14:AH$1000,C424,'[9]2.2 PFMEA'!AI$14:AI$1000,D424)</f>
        <v>0</v>
      </c>
      <c r="T424"/>
    </row>
    <row r="425" spans="1:20">
      <c r="A425" s="111">
        <v>45</v>
      </c>
      <c r="B425" s="112">
        <v>1</v>
      </c>
      <c r="C425" s="113">
        <v>8</v>
      </c>
      <c r="D425" s="113">
        <v>10</v>
      </c>
      <c r="E425" s="112">
        <f t="shared" si="29"/>
        <v>80</v>
      </c>
      <c r="F425" s="112" t="str">
        <f t="shared" si="30"/>
        <v>1810</v>
      </c>
      <c r="G425" s="114" t="s">
        <v>53</v>
      </c>
      <c r="H425" s="111">
        <f>COUNTIFS('[9]2.2 PFMEA'!AG$14:AG$1000,B425,'[9]2.2 PFMEA'!AH$14:AH$1000,C425,'[9]2.2 PFMEA'!AI$14:AI$1000,D425)</f>
        <v>0</v>
      </c>
      <c r="T425"/>
    </row>
    <row r="426" spans="1:20">
      <c r="A426" s="111">
        <v>65</v>
      </c>
      <c r="B426" s="112">
        <v>2</v>
      </c>
      <c r="C426" s="113">
        <v>10</v>
      </c>
      <c r="D426" s="113">
        <v>4</v>
      </c>
      <c r="E426" s="112">
        <f t="shared" si="29"/>
        <v>80</v>
      </c>
      <c r="F426" s="112" t="str">
        <f t="shared" si="30"/>
        <v>2104</v>
      </c>
      <c r="G426" s="114" t="s">
        <v>53</v>
      </c>
      <c r="H426" s="111">
        <f>COUNTIFS('[9]2.2 PFMEA'!AG$14:AG$1000,B426,'[9]2.2 PFMEA'!AH$14:AH$1000,C426,'[9]2.2 PFMEA'!AI$14:AI$1000,D426)</f>
        <v>0</v>
      </c>
      <c r="T426"/>
    </row>
    <row r="427" spans="1:20">
      <c r="A427" s="111">
        <v>83</v>
      </c>
      <c r="B427" s="112">
        <v>2</v>
      </c>
      <c r="C427" s="113">
        <v>4</v>
      </c>
      <c r="D427" s="113">
        <v>10</v>
      </c>
      <c r="E427" s="112">
        <f t="shared" si="29"/>
        <v>80</v>
      </c>
      <c r="F427" s="112" t="str">
        <f t="shared" si="30"/>
        <v>2410</v>
      </c>
      <c r="G427" s="114" t="s">
        <v>53</v>
      </c>
      <c r="H427" s="111">
        <f>COUNTIFS('[9]2.2 PFMEA'!AG$14:AG$1000,B427,'[9]2.2 PFMEA'!AH$14:AH$1000,C427,'[9]2.2 PFMEA'!AI$14:AI$1000,D427)</f>
        <v>0</v>
      </c>
      <c r="T427"/>
    </row>
    <row r="428" spans="1:20">
      <c r="A428" s="111">
        <v>105</v>
      </c>
      <c r="B428" s="112">
        <v>4</v>
      </c>
      <c r="C428" s="113">
        <v>10</v>
      </c>
      <c r="D428" s="113">
        <v>2</v>
      </c>
      <c r="E428" s="112">
        <f t="shared" si="29"/>
        <v>80</v>
      </c>
      <c r="F428" s="112" t="str">
        <f t="shared" si="30"/>
        <v>4102</v>
      </c>
      <c r="G428" s="114" t="s">
        <v>54</v>
      </c>
      <c r="H428" s="111">
        <f>COUNTIFS('[9]2.2 PFMEA'!AG$14:AG$1000,B428,'[9]2.2 PFMEA'!AH$14:AH$1000,C428,'[9]2.2 PFMEA'!AI$14:AI$1000,D428)</f>
        <v>0</v>
      </c>
      <c r="T428"/>
    </row>
    <row r="429" spans="1:20">
      <c r="A429" s="111">
        <v>122</v>
      </c>
      <c r="B429" s="112">
        <v>4</v>
      </c>
      <c r="C429" s="113">
        <v>2</v>
      </c>
      <c r="D429" s="113">
        <v>10</v>
      </c>
      <c r="E429" s="112">
        <f t="shared" si="29"/>
        <v>80</v>
      </c>
      <c r="F429" s="112" t="str">
        <f t="shared" si="30"/>
        <v>4210</v>
      </c>
      <c r="G429" s="114" t="s">
        <v>53</v>
      </c>
      <c r="H429" s="111">
        <f>COUNTIFS('[9]2.2 PFMEA'!AG$14:AG$1000,B429,'[9]2.2 PFMEA'!AH$14:AH$1000,C429,'[9]2.2 PFMEA'!AI$14:AI$1000,D429)</f>
        <v>0</v>
      </c>
      <c r="T429"/>
    </row>
    <row r="430" spans="1:20">
      <c r="A430" s="139">
        <v>135</v>
      </c>
      <c r="B430" s="112">
        <v>8</v>
      </c>
      <c r="C430" s="113">
        <v>10</v>
      </c>
      <c r="D430" s="113">
        <v>1</v>
      </c>
      <c r="E430" s="112">
        <f t="shared" si="29"/>
        <v>80</v>
      </c>
      <c r="F430" s="112" t="str">
        <f t="shared" si="30"/>
        <v>8101</v>
      </c>
      <c r="G430" s="140" t="s">
        <v>55</v>
      </c>
      <c r="H430" s="111">
        <f>COUNTIFS('[9]2.2 PFMEA'!AG$14:AG$1000,B430,'[9]2.2 PFMEA'!AH$14:AH$1000,C430,'[9]2.2 PFMEA'!AI$14:AI$1000,D430)</f>
        <v>0</v>
      </c>
      <c r="T430"/>
    </row>
    <row r="431" spans="1:20">
      <c r="A431" s="111">
        <v>161</v>
      </c>
      <c r="B431" s="112">
        <v>8</v>
      </c>
      <c r="C431" s="113">
        <v>1</v>
      </c>
      <c r="D431" s="113">
        <v>10</v>
      </c>
      <c r="E431" s="112">
        <f t="shared" si="29"/>
        <v>80</v>
      </c>
      <c r="F431" s="112" t="str">
        <f t="shared" si="30"/>
        <v>8110</v>
      </c>
      <c r="G431" s="114" t="s">
        <v>53</v>
      </c>
      <c r="H431" s="111">
        <f>COUNTIFS('[9]2.2 PFMEA'!AG$14:AG$1000,B431,'[9]2.2 PFMEA'!AH$14:AH$1000,C431,'[9]2.2 PFMEA'!AI$14:AI$1000,D431)</f>
        <v>0</v>
      </c>
      <c r="T431"/>
    </row>
    <row r="432" spans="1:20">
      <c r="A432" s="111">
        <v>45</v>
      </c>
      <c r="B432" s="112">
        <v>1</v>
      </c>
      <c r="C432" s="113">
        <v>9</v>
      </c>
      <c r="D432" s="113">
        <v>9</v>
      </c>
      <c r="E432" s="112">
        <f t="shared" si="29"/>
        <v>81</v>
      </c>
      <c r="F432" s="112" t="str">
        <f t="shared" si="30"/>
        <v>199</v>
      </c>
      <c r="G432" s="114" t="s">
        <v>53</v>
      </c>
      <c r="H432" s="111">
        <f>COUNTIFS('[9]2.2 PFMEA'!AG$14:AG$1000,B432,'[9]2.2 PFMEA'!AH$14:AH$1000,C432,'[9]2.2 PFMEA'!AI$14:AI$1000,D432)</f>
        <v>0</v>
      </c>
      <c r="T432"/>
    </row>
    <row r="433" spans="1:20">
      <c r="A433" s="111">
        <v>82</v>
      </c>
      <c r="B433" s="112">
        <v>3</v>
      </c>
      <c r="C433" s="113">
        <v>3</v>
      </c>
      <c r="D433" s="113">
        <v>9</v>
      </c>
      <c r="E433" s="112">
        <f t="shared" si="29"/>
        <v>81</v>
      </c>
      <c r="F433" s="112" t="str">
        <f t="shared" si="30"/>
        <v>339</v>
      </c>
      <c r="G433" s="114" t="s">
        <v>53</v>
      </c>
      <c r="H433" s="111">
        <f>COUNTIFS('[9]2.2 PFMEA'!AG$14:AG$1000,B433,'[9]2.2 PFMEA'!AH$14:AH$1000,C433,'[9]2.2 PFMEA'!AI$14:AI$1000,D433)</f>
        <v>0</v>
      </c>
      <c r="T433"/>
    </row>
    <row r="434" spans="1:20">
      <c r="A434" s="111">
        <v>65</v>
      </c>
      <c r="B434" s="112">
        <v>3</v>
      </c>
      <c r="C434" s="113">
        <v>9</v>
      </c>
      <c r="D434" s="113">
        <v>3</v>
      </c>
      <c r="E434" s="112">
        <f t="shared" si="29"/>
        <v>81</v>
      </c>
      <c r="F434" s="112" t="str">
        <f t="shared" si="30"/>
        <v>393</v>
      </c>
      <c r="G434" s="114" t="s">
        <v>53</v>
      </c>
      <c r="H434" s="111">
        <f>COUNTIFS('[9]2.2 PFMEA'!AG$14:AG$1000,B434,'[9]2.2 PFMEA'!AH$14:AH$1000,C434,'[9]2.2 PFMEA'!AI$14:AI$1000,D434)</f>
        <v>0</v>
      </c>
      <c r="T434"/>
    </row>
    <row r="435" spans="1:20">
      <c r="A435" s="111">
        <v>201</v>
      </c>
      <c r="B435" s="112">
        <v>9</v>
      </c>
      <c r="C435" s="113">
        <v>1</v>
      </c>
      <c r="D435" s="113">
        <v>9</v>
      </c>
      <c r="E435" s="112">
        <f t="shared" si="29"/>
        <v>81</v>
      </c>
      <c r="F435" s="112" t="str">
        <f t="shared" si="30"/>
        <v>919</v>
      </c>
      <c r="G435" s="114" t="s">
        <v>53</v>
      </c>
      <c r="H435" s="111">
        <f>COUNTIFS('[9]2.2 PFMEA'!AG$14:AG$1000,B435,'[9]2.2 PFMEA'!AH$14:AH$1000,C435,'[9]2.2 PFMEA'!AI$14:AI$1000,D435)</f>
        <v>0</v>
      </c>
      <c r="T435"/>
    </row>
    <row r="436" spans="1:20">
      <c r="A436" s="111">
        <v>182</v>
      </c>
      <c r="B436" s="112">
        <v>9</v>
      </c>
      <c r="C436" s="113">
        <v>3</v>
      </c>
      <c r="D436" s="113">
        <v>3</v>
      </c>
      <c r="E436" s="112">
        <f t="shared" si="29"/>
        <v>81</v>
      </c>
      <c r="F436" s="112" t="str">
        <f t="shared" si="30"/>
        <v>933</v>
      </c>
      <c r="G436" s="114" t="s">
        <v>53</v>
      </c>
      <c r="H436" s="111">
        <f>COUNTIFS('[9]2.2 PFMEA'!AG$14:AG$1000,B436,'[9]2.2 PFMEA'!AH$14:AH$1000,C436,'[9]2.2 PFMEA'!AI$14:AI$1000,D436)</f>
        <v>0</v>
      </c>
      <c r="T436"/>
    </row>
    <row r="437" spans="1:20">
      <c r="A437" s="139">
        <v>175</v>
      </c>
      <c r="B437" s="112">
        <v>9</v>
      </c>
      <c r="C437" s="113">
        <v>9</v>
      </c>
      <c r="D437" s="113">
        <v>1</v>
      </c>
      <c r="E437" s="112">
        <f t="shared" si="29"/>
        <v>81</v>
      </c>
      <c r="F437" s="112" t="str">
        <f t="shared" si="30"/>
        <v>991</v>
      </c>
      <c r="G437" s="140" t="s">
        <v>55</v>
      </c>
      <c r="H437" s="111">
        <f>COUNTIFS('[9]2.2 PFMEA'!AG$14:AG$1000,B437,'[9]2.2 PFMEA'!AH$14:AH$1000,C437,'[9]2.2 PFMEA'!AI$14:AI$1000,D437)</f>
        <v>0</v>
      </c>
      <c r="T437"/>
    </row>
    <row r="438" spans="1:20">
      <c r="A438" s="111">
        <v>84</v>
      </c>
      <c r="B438" s="112">
        <v>2</v>
      </c>
      <c r="C438" s="113">
        <v>6</v>
      </c>
      <c r="D438" s="113">
        <v>7</v>
      </c>
      <c r="E438" s="112">
        <f t="shared" si="29"/>
        <v>84</v>
      </c>
      <c r="F438" s="112" t="str">
        <f t="shared" si="30"/>
        <v>267</v>
      </c>
      <c r="G438" s="114" t="s">
        <v>53</v>
      </c>
      <c r="H438" s="111">
        <f>COUNTIFS('[9]2.2 PFMEA'!AG$14:AG$1000,B438,'[9]2.2 PFMEA'!AH$14:AH$1000,C438,'[9]2.2 PFMEA'!AI$14:AI$1000,D438)</f>
        <v>0</v>
      </c>
      <c r="T438"/>
    </row>
    <row r="439" spans="1:20">
      <c r="A439" s="111">
        <v>74</v>
      </c>
      <c r="B439" s="112">
        <v>2</v>
      </c>
      <c r="C439" s="113">
        <v>7</v>
      </c>
      <c r="D439" s="113">
        <v>6</v>
      </c>
      <c r="E439" s="112">
        <f t="shared" si="29"/>
        <v>84</v>
      </c>
      <c r="F439" s="112" t="str">
        <f t="shared" si="30"/>
        <v>276</v>
      </c>
      <c r="G439" s="114" t="s">
        <v>53</v>
      </c>
      <c r="H439" s="111">
        <f>COUNTIFS('[9]2.2 PFMEA'!AG$14:AG$1000,B439,'[9]2.2 PFMEA'!AH$14:AH$1000,C439,'[9]2.2 PFMEA'!AI$14:AI$1000,D439)</f>
        <v>0</v>
      </c>
      <c r="T439"/>
    </row>
    <row r="440" spans="1:20">
      <c r="A440" s="111">
        <v>83</v>
      </c>
      <c r="B440" s="112">
        <v>3</v>
      </c>
      <c r="C440" s="113">
        <v>4</v>
      </c>
      <c r="D440" s="113">
        <v>7</v>
      </c>
      <c r="E440" s="112">
        <f t="shared" si="29"/>
        <v>84</v>
      </c>
      <c r="F440" s="112" t="str">
        <f t="shared" si="30"/>
        <v>347</v>
      </c>
      <c r="G440" s="114" t="s">
        <v>53</v>
      </c>
      <c r="H440" s="111">
        <f>COUNTIFS('[9]2.2 PFMEA'!AG$14:AG$1000,B440,'[9]2.2 PFMEA'!AH$14:AH$1000,C440,'[9]2.2 PFMEA'!AI$14:AI$1000,D440)</f>
        <v>0</v>
      </c>
      <c r="T440"/>
    </row>
    <row r="441" spans="1:20">
      <c r="A441" s="111">
        <v>64</v>
      </c>
      <c r="B441" s="112">
        <v>3</v>
      </c>
      <c r="C441" s="113">
        <v>7</v>
      </c>
      <c r="D441" s="113">
        <v>4</v>
      </c>
      <c r="E441" s="112">
        <f t="shared" si="29"/>
        <v>84</v>
      </c>
      <c r="F441" s="112" t="str">
        <f t="shared" si="30"/>
        <v>374</v>
      </c>
      <c r="G441" s="114" t="s">
        <v>53</v>
      </c>
      <c r="H441" s="111">
        <f>COUNTIFS('[9]2.2 PFMEA'!AG$14:AG$1000,B441,'[9]2.2 PFMEA'!AH$14:AH$1000,C441,'[9]2.2 PFMEA'!AI$14:AI$1000,D441)</f>
        <v>0</v>
      </c>
      <c r="T441"/>
    </row>
    <row r="442" spans="1:20">
      <c r="A442" s="111">
        <v>122</v>
      </c>
      <c r="B442" s="112">
        <v>4</v>
      </c>
      <c r="C442" s="113">
        <v>3</v>
      </c>
      <c r="D442" s="113">
        <v>7</v>
      </c>
      <c r="E442" s="112">
        <f t="shared" si="29"/>
        <v>84</v>
      </c>
      <c r="F442" s="112" t="str">
        <f t="shared" si="30"/>
        <v>437</v>
      </c>
      <c r="G442" s="114" t="s">
        <v>53</v>
      </c>
      <c r="H442" s="111">
        <f>COUNTIFS('[9]2.2 PFMEA'!AG$14:AG$1000,B442,'[9]2.2 PFMEA'!AH$14:AH$1000,C442,'[9]2.2 PFMEA'!AI$14:AI$1000,D442)</f>
        <v>0</v>
      </c>
      <c r="T442"/>
    </row>
    <row r="443" spans="1:20">
      <c r="A443" s="111">
        <v>104</v>
      </c>
      <c r="B443" s="112">
        <v>4</v>
      </c>
      <c r="C443" s="113">
        <v>7</v>
      </c>
      <c r="D443" s="113">
        <v>3</v>
      </c>
      <c r="E443" s="112">
        <f t="shared" si="29"/>
        <v>84</v>
      </c>
      <c r="F443" s="112" t="str">
        <f t="shared" si="30"/>
        <v>473</v>
      </c>
      <c r="G443" s="114" t="s">
        <v>54</v>
      </c>
      <c r="H443" s="111">
        <f>COUNTIFS('[9]2.2 PFMEA'!AG$14:AG$1000,B443,'[9]2.2 PFMEA'!AH$14:AH$1000,C443,'[9]2.2 PFMEA'!AI$14:AI$1000,D443)</f>
        <v>0</v>
      </c>
      <c r="T443"/>
    </row>
    <row r="444" spans="1:20">
      <c r="A444" s="111">
        <v>122</v>
      </c>
      <c r="B444" s="112">
        <v>6</v>
      </c>
      <c r="C444" s="113">
        <v>2</v>
      </c>
      <c r="D444" s="113">
        <v>7</v>
      </c>
      <c r="E444" s="112">
        <f t="shared" si="29"/>
        <v>84</v>
      </c>
      <c r="F444" s="112" t="str">
        <f t="shared" si="30"/>
        <v>627</v>
      </c>
      <c r="G444" s="114" t="s">
        <v>53</v>
      </c>
      <c r="H444" s="111">
        <f>COUNTIFS('[9]2.2 PFMEA'!AG$14:AG$1000,B444,'[9]2.2 PFMEA'!AH$14:AH$1000,C444,'[9]2.2 PFMEA'!AI$14:AI$1000,D444)</f>
        <v>0</v>
      </c>
      <c r="T444"/>
    </row>
    <row r="445" spans="1:20">
      <c r="A445" s="111">
        <v>104</v>
      </c>
      <c r="B445" s="112">
        <v>6</v>
      </c>
      <c r="C445" s="113">
        <v>7</v>
      </c>
      <c r="D445" s="113">
        <v>2</v>
      </c>
      <c r="E445" s="112">
        <f t="shared" si="29"/>
        <v>84</v>
      </c>
      <c r="F445" s="112" t="str">
        <f t="shared" si="30"/>
        <v>672</v>
      </c>
      <c r="G445" s="114" t="s">
        <v>54</v>
      </c>
      <c r="H445" s="111">
        <f>COUNTIFS('[9]2.2 PFMEA'!AG$14:AG$1000,B445,'[9]2.2 PFMEA'!AH$14:AH$1000,C445,'[9]2.2 PFMEA'!AI$14:AI$1000,D445)</f>
        <v>0</v>
      </c>
      <c r="T445"/>
    </row>
    <row r="446" spans="1:20">
      <c r="A446" s="111">
        <v>152</v>
      </c>
      <c r="B446" s="112">
        <v>7</v>
      </c>
      <c r="C446" s="113">
        <v>2</v>
      </c>
      <c r="D446" s="113">
        <v>6</v>
      </c>
      <c r="E446" s="112">
        <f t="shared" si="29"/>
        <v>84</v>
      </c>
      <c r="F446" s="112" t="str">
        <f t="shared" si="30"/>
        <v>726</v>
      </c>
      <c r="G446" s="114" t="s">
        <v>54</v>
      </c>
      <c r="H446" s="111">
        <f>COUNTIFS('[9]2.2 PFMEA'!AG$14:AG$1000,B446,'[9]2.2 PFMEA'!AH$14:AH$1000,C446,'[9]2.2 PFMEA'!AI$14:AI$1000,D446)</f>
        <v>0</v>
      </c>
      <c r="T446"/>
    </row>
    <row r="447" spans="1:20">
      <c r="A447" s="111">
        <v>142</v>
      </c>
      <c r="B447" s="112">
        <v>7</v>
      </c>
      <c r="C447" s="113">
        <v>3</v>
      </c>
      <c r="D447" s="113">
        <v>4</v>
      </c>
      <c r="E447" s="112">
        <f t="shared" si="29"/>
        <v>84</v>
      </c>
      <c r="F447" s="112" t="str">
        <f t="shared" si="30"/>
        <v>734</v>
      </c>
      <c r="G447" s="114" t="s">
        <v>53</v>
      </c>
      <c r="H447" s="111">
        <f>COUNTIFS('[9]2.2 PFMEA'!AG$14:AG$1000,B447,'[9]2.2 PFMEA'!AH$14:AH$1000,C447,'[9]2.2 PFMEA'!AI$14:AI$1000,D447)</f>
        <v>0</v>
      </c>
      <c r="T447"/>
    </row>
    <row r="448" spans="1:20">
      <c r="A448" s="111">
        <v>143</v>
      </c>
      <c r="B448" s="112">
        <v>7</v>
      </c>
      <c r="C448" s="113">
        <v>4</v>
      </c>
      <c r="D448" s="113">
        <v>3</v>
      </c>
      <c r="E448" s="112">
        <f t="shared" si="29"/>
        <v>84</v>
      </c>
      <c r="F448" s="112" t="str">
        <f t="shared" si="30"/>
        <v>743</v>
      </c>
      <c r="G448" s="114" t="s">
        <v>54</v>
      </c>
      <c r="H448" s="111">
        <f>COUNTIFS('[9]2.2 PFMEA'!AG$14:AG$1000,B448,'[9]2.2 PFMEA'!AH$14:AH$1000,C448,'[9]2.2 PFMEA'!AI$14:AI$1000,D448)</f>
        <v>0</v>
      </c>
      <c r="T448"/>
    </row>
    <row r="449" spans="1:20">
      <c r="A449" s="111">
        <v>144</v>
      </c>
      <c r="B449" s="112">
        <v>7</v>
      </c>
      <c r="C449" s="113">
        <v>6</v>
      </c>
      <c r="D449" s="113">
        <v>2</v>
      </c>
      <c r="E449" s="112">
        <f t="shared" si="29"/>
        <v>84</v>
      </c>
      <c r="F449" s="112" t="str">
        <f t="shared" si="30"/>
        <v>762</v>
      </c>
      <c r="G449" s="114" t="s">
        <v>55</v>
      </c>
      <c r="H449" s="111">
        <f>COUNTIFS('[9]2.2 PFMEA'!AG$14:AG$1000,B449,'[9]2.2 PFMEA'!AH$14:AH$1000,C449,'[9]2.2 PFMEA'!AI$14:AI$1000,D449)</f>
        <v>0</v>
      </c>
      <c r="T449"/>
    </row>
    <row r="450" spans="1:20">
      <c r="A450" s="111">
        <v>83</v>
      </c>
      <c r="B450" s="112">
        <v>2</v>
      </c>
      <c r="C450" s="113">
        <v>5</v>
      </c>
      <c r="D450" s="113">
        <v>9</v>
      </c>
      <c r="E450" s="112">
        <f t="shared" ref="E450:E513" si="31">B450*C450*D450</f>
        <v>90</v>
      </c>
      <c r="F450" s="112" t="str">
        <f t="shared" ref="F450:F513" si="32">B450&amp;C450&amp;D450</f>
        <v>259</v>
      </c>
      <c r="G450" s="114" t="s">
        <v>53</v>
      </c>
      <c r="H450" s="111">
        <f>COUNTIFS('[9]2.2 PFMEA'!AG$14:AG$1000,B450,'[9]2.2 PFMEA'!AH$14:AH$1000,C450,'[9]2.2 PFMEA'!AI$14:AI$1000,D450)</f>
        <v>0</v>
      </c>
      <c r="T450"/>
    </row>
    <row r="451" spans="1:20">
      <c r="A451" s="111">
        <v>75</v>
      </c>
      <c r="B451" s="112">
        <v>2</v>
      </c>
      <c r="C451" s="113">
        <v>9</v>
      </c>
      <c r="D451" s="113">
        <v>5</v>
      </c>
      <c r="E451" s="112">
        <f t="shared" si="31"/>
        <v>90</v>
      </c>
      <c r="F451" s="112" t="str">
        <f t="shared" si="32"/>
        <v>295</v>
      </c>
      <c r="G451" s="114" t="s">
        <v>54</v>
      </c>
      <c r="H451" s="111">
        <f>COUNTIFS('[9]2.2 PFMEA'!AG$14:AG$1000,B451,'[9]2.2 PFMEA'!AH$14:AH$1000,C451,'[9]2.2 PFMEA'!AI$14:AI$1000,D451)</f>
        <v>0</v>
      </c>
      <c r="T451"/>
    </row>
    <row r="452" spans="1:20">
      <c r="A452" s="111">
        <v>73</v>
      </c>
      <c r="B452" s="112">
        <v>3</v>
      </c>
      <c r="C452" s="113">
        <v>5</v>
      </c>
      <c r="D452" s="113">
        <v>6</v>
      </c>
      <c r="E452" s="112">
        <f t="shared" si="31"/>
        <v>90</v>
      </c>
      <c r="F452" s="112" t="str">
        <f t="shared" si="32"/>
        <v>356</v>
      </c>
      <c r="G452" s="114" t="s">
        <v>53</v>
      </c>
      <c r="H452" s="111">
        <f>COUNTIFS('[9]2.2 PFMEA'!AG$14:AG$1000,B452,'[9]2.2 PFMEA'!AH$14:AH$1000,C452,'[9]2.2 PFMEA'!AI$14:AI$1000,D452)</f>
        <v>0</v>
      </c>
      <c r="T452"/>
    </row>
    <row r="453" spans="1:20">
      <c r="A453" s="111">
        <v>74</v>
      </c>
      <c r="B453" s="112">
        <v>3</v>
      </c>
      <c r="C453" s="113">
        <v>6</v>
      </c>
      <c r="D453" s="113">
        <v>5</v>
      </c>
      <c r="E453" s="112">
        <f t="shared" si="31"/>
        <v>90</v>
      </c>
      <c r="F453" s="112" t="str">
        <f t="shared" si="32"/>
        <v>365</v>
      </c>
      <c r="G453" s="114" t="s">
        <v>53</v>
      </c>
      <c r="H453" s="111">
        <f>COUNTIFS('[9]2.2 PFMEA'!AG$14:AG$1000,B453,'[9]2.2 PFMEA'!AH$14:AH$1000,C453,'[9]2.2 PFMEA'!AI$14:AI$1000,D453)</f>
        <v>0</v>
      </c>
      <c r="T453"/>
    </row>
    <row r="454" spans="1:20">
      <c r="A454" s="111">
        <v>122</v>
      </c>
      <c r="B454" s="112">
        <v>5</v>
      </c>
      <c r="C454" s="113">
        <v>2</v>
      </c>
      <c r="D454" s="113">
        <v>9</v>
      </c>
      <c r="E454" s="112">
        <f t="shared" si="31"/>
        <v>90</v>
      </c>
      <c r="F454" s="112" t="str">
        <f t="shared" si="32"/>
        <v>529</v>
      </c>
      <c r="G454" s="114" t="s">
        <v>53</v>
      </c>
      <c r="H454" s="111">
        <f>COUNTIFS('[9]2.2 PFMEA'!AG$14:AG$1000,B454,'[9]2.2 PFMEA'!AH$14:AH$1000,C454,'[9]2.2 PFMEA'!AI$14:AI$1000,D454)</f>
        <v>0</v>
      </c>
      <c r="T454"/>
    </row>
    <row r="455" spans="1:20">
      <c r="A455" s="111">
        <v>112</v>
      </c>
      <c r="B455" s="112">
        <v>5</v>
      </c>
      <c r="C455" s="113">
        <v>3</v>
      </c>
      <c r="D455" s="113">
        <v>6</v>
      </c>
      <c r="E455" s="112">
        <f t="shared" si="31"/>
        <v>90</v>
      </c>
      <c r="F455" s="112" t="str">
        <f t="shared" si="32"/>
        <v>536</v>
      </c>
      <c r="G455" s="114" t="s">
        <v>53</v>
      </c>
      <c r="H455" s="111">
        <f>COUNTIFS('[9]2.2 PFMEA'!AG$14:AG$1000,B455,'[9]2.2 PFMEA'!AH$14:AH$1000,C455,'[9]2.2 PFMEA'!AI$14:AI$1000,D455)</f>
        <v>0</v>
      </c>
      <c r="T455"/>
    </row>
    <row r="456" spans="1:20">
      <c r="A456" s="111">
        <v>104</v>
      </c>
      <c r="B456" s="112">
        <v>5</v>
      </c>
      <c r="C456" s="113">
        <v>6</v>
      </c>
      <c r="D456" s="113">
        <v>3</v>
      </c>
      <c r="E456" s="112">
        <f t="shared" si="31"/>
        <v>90</v>
      </c>
      <c r="F456" s="112" t="str">
        <f t="shared" si="32"/>
        <v>563</v>
      </c>
      <c r="G456" s="114" t="s">
        <v>54</v>
      </c>
      <c r="H456" s="111">
        <f>COUNTIFS('[9]2.2 PFMEA'!AG$14:AG$1000,B456,'[9]2.2 PFMEA'!AH$14:AH$1000,C456,'[9]2.2 PFMEA'!AI$14:AI$1000,D456)</f>
        <v>0</v>
      </c>
      <c r="T456"/>
    </row>
    <row r="457" spans="1:20">
      <c r="A457" s="111">
        <v>105</v>
      </c>
      <c r="B457" s="112">
        <v>5</v>
      </c>
      <c r="C457" s="113">
        <v>9</v>
      </c>
      <c r="D457" s="113">
        <v>2</v>
      </c>
      <c r="E457" s="112">
        <f t="shared" si="31"/>
        <v>90</v>
      </c>
      <c r="F457" s="112" t="str">
        <f t="shared" si="32"/>
        <v>592</v>
      </c>
      <c r="G457" s="114" t="s">
        <v>54</v>
      </c>
      <c r="H457" s="111">
        <f>COUNTIFS('[9]2.2 PFMEA'!AG$14:AG$1000,B457,'[9]2.2 PFMEA'!AH$14:AH$1000,C457,'[9]2.2 PFMEA'!AI$14:AI$1000,D457)</f>
        <v>0</v>
      </c>
      <c r="T457"/>
    </row>
    <row r="458" spans="1:20">
      <c r="A458" s="111">
        <v>112</v>
      </c>
      <c r="B458" s="112">
        <v>6</v>
      </c>
      <c r="C458" s="113">
        <v>3</v>
      </c>
      <c r="D458" s="113">
        <v>5</v>
      </c>
      <c r="E458" s="112">
        <f t="shared" si="31"/>
        <v>90</v>
      </c>
      <c r="F458" s="112" t="str">
        <f t="shared" si="32"/>
        <v>635</v>
      </c>
      <c r="G458" s="114" t="s">
        <v>53</v>
      </c>
      <c r="H458" s="111">
        <f>COUNTIFS('[9]2.2 PFMEA'!AG$14:AG$1000,B458,'[9]2.2 PFMEA'!AH$14:AH$1000,C458,'[9]2.2 PFMEA'!AI$14:AI$1000,D458)</f>
        <v>0</v>
      </c>
      <c r="T458"/>
    </row>
    <row r="459" spans="1:20">
      <c r="A459" s="111">
        <v>103</v>
      </c>
      <c r="B459" s="112">
        <v>6</v>
      </c>
      <c r="C459" s="113">
        <v>5</v>
      </c>
      <c r="D459" s="113">
        <v>3</v>
      </c>
      <c r="E459" s="112">
        <f t="shared" si="31"/>
        <v>90</v>
      </c>
      <c r="F459" s="112" t="str">
        <f t="shared" si="32"/>
        <v>653</v>
      </c>
      <c r="G459" s="114" t="s">
        <v>53</v>
      </c>
      <c r="H459" s="111">
        <f>COUNTIFS('[9]2.2 PFMEA'!AG$14:AG$1000,B459,'[9]2.2 PFMEA'!AH$14:AH$1000,C459,'[9]2.2 PFMEA'!AI$14:AI$1000,D459)</f>
        <v>0</v>
      </c>
      <c r="T459"/>
    </row>
    <row r="460" spans="1:20">
      <c r="A460" s="111">
        <v>192</v>
      </c>
      <c r="B460" s="112">
        <v>9</v>
      </c>
      <c r="C460" s="113">
        <v>2</v>
      </c>
      <c r="D460" s="113">
        <v>5</v>
      </c>
      <c r="E460" s="112">
        <f t="shared" si="31"/>
        <v>90</v>
      </c>
      <c r="F460" s="112" t="str">
        <f t="shared" si="32"/>
        <v>925</v>
      </c>
      <c r="G460" s="114" t="s">
        <v>54</v>
      </c>
      <c r="H460" s="111">
        <f>COUNTIFS('[9]2.2 PFMEA'!AG$14:AG$1000,B460,'[9]2.2 PFMEA'!AH$14:AH$1000,C460,'[9]2.2 PFMEA'!AI$14:AI$1000,D460)</f>
        <v>0</v>
      </c>
      <c r="T460"/>
    </row>
    <row r="461" spans="1:20">
      <c r="A461" s="111">
        <v>183</v>
      </c>
      <c r="B461" s="112">
        <v>9</v>
      </c>
      <c r="C461" s="113">
        <v>5</v>
      </c>
      <c r="D461" s="113">
        <v>2</v>
      </c>
      <c r="E461" s="112">
        <f t="shared" si="31"/>
        <v>90</v>
      </c>
      <c r="F461" s="112" t="str">
        <f t="shared" si="32"/>
        <v>952</v>
      </c>
      <c r="G461" s="114" t="s">
        <v>55</v>
      </c>
      <c r="H461" s="111">
        <f>COUNTIFS('[9]2.2 PFMEA'!AG$14:AG$1000,B461,'[9]2.2 PFMEA'!AH$14:AH$1000,C461,'[9]2.2 PFMEA'!AI$14:AI$1000,D461)</f>
        <v>0</v>
      </c>
      <c r="T461"/>
    </row>
    <row r="462" spans="1:20">
      <c r="A462" s="111">
        <v>201</v>
      </c>
      <c r="B462" s="112">
        <v>10</v>
      </c>
      <c r="C462" s="113">
        <v>1</v>
      </c>
      <c r="D462" s="113">
        <v>9</v>
      </c>
      <c r="E462" s="112">
        <f t="shared" si="31"/>
        <v>90</v>
      </c>
      <c r="F462" s="112" t="str">
        <f t="shared" si="32"/>
        <v>1019</v>
      </c>
      <c r="G462" s="114" t="s">
        <v>53</v>
      </c>
      <c r="H462" s="111">
        <f>COUNTIFS('[9]2.2 PFMEA'!AG$14:AG$1000,B462,'[9]2.2 PFMEA'!AH$14:AH$1000,C462,'[9]2.2 PFMEA'!AI$14:AI$1000,D462)</f>
        <v>0</v>
      </c>
      <c r="T462"/>
    </row>
    <row r="463" spans="1:20">
      <c r="A463" s="111">
        <v>182</v>
      </c>
      <c r="B463" s="112">
        <v>10</v>
      </c>
      <c r="C463" s="113">
        <v>3</v>
      </c>
      <c r="D463" s="113">
        <v>3</v>
      </c>
      <c r="E463" s="112">
        <f t="shared" si="31"/>
        <v>90</v>
      </c>
      <c r="F463" s="112" t="str">
        <f t="shared" si="32"/>
        <v>1033</v>
      </c>
      <c r="G463" s="114" t="s">
        <v>53</v>
      </c>
      <c r="H463" s="111">
        <f>COUNTIFS('[9]2.2 PFMEA'!AG$14:AG$1000,B463,'[9]2.2 PFMEA'!AH$14:AH$1000,C463,'[9]2.2 PFMEA'!AI$14:AI$1000,D463)</f>
        <v>0</v>
      </c>
      <c r="T463"/>
    </row>
    <row r="464" spans="1:20">
      <c r="A464" s="139">
        <v>175</v>
      </c>
      <c r="B464" s="112">
        <v>10</v>
      </c>
      <c r="C464" s="113">
        <v>9</v>
      </c>
      <c r="D464" s="113">
        <v>1</v>
      </c>
      <c r="E464" s="112">
        <f t="shared" si="31"/>
        <v>90</v>
      </c>
      <c r="F464" s="112" t="str">
        <f t="shared" si="32"/>
        <v>1091</v>
      </c>
      <c r="G464" s="140" t="s">
        <v>55</v>
      </c>
      <c r="H464" s="111">
        <f>COUNTIFS('[9]2.2 PFMEA'!AG$14:AG$1000,B464,'[9]2.2 PFMEA'!AH$14:AH$1000,C464,'[9]2.2 PFMEA'!AI$14:AI$1000,D464)</f>
        <v>0</v>
      </c>
      <c r="T464"/>
    </row>
    <row r="465" spans="1:20">
      <c r="A465" s="111">
        <v>45</v>
      </c>
      <c r="B465" s="112">
        <v>1</v>
      </c>
      <c r="C465" s="113">
        <v>10</v>
      </c>
      <c r="D465" s="113">
        <v>9</v>
      </c>
      <c r="E465" s="112">
        <f t="shared" si="31"/>
        <v>90</v>
      </c>
      <c r="F465" s="112" t="str">
        <f t="shared" si="32"/>
        <v>1109</v>
      </c>
      <c r="G465" s="114" t="s">
        <v>53</v>
      </c>
      <c r="H465" s="111">
        <f>COUNTIFS('[9]2.2 PFMEA'!AG$14:AG$1000,B465,'[9]2.2 PFMEA'!AH$14:AH$1000,C465,'[9]2.2 PFMEA'!AI$14:AI$1000,D465)</f>
        <v>0</v>
      </c>
      <c r="T465"/>
    </row>
    <row r="466" spans="1:20">
      <c r="A466" s="111">
        <v>45</v>
      </c>
      <c r="B466" s="112">
        <v>1</v>
      </c>
      <c r="C466" s="113">
        <v>9</v>
      </c>
      <c r="D466" s="113">
        <v>10</v>
      </c>
      <c r="E466" s="112">
        <f t="shared" si="31"/>
        <v>90</v>
      </c>
      <c r="F466" s="112" t="str">
        <f t="shared" si="32"/>
        <v>1910</v>
      </c>
      <c r="G466" s="114" t="s">
        <v>53</v>
      </c>
      <c r="H466" s="111">
        <f>COUNTIFS('[9]2.2 PFMEA'!AG$14:AG$1000,B466,'[9]2.2 PFMEA'!AH$14:AH$1000,C466,'[9]2.2 PFMEA'!AI$14:AI$1000,D466)</f>
        <v>0</v>
      </c>
      <c r="T466"/>
    </row>
    <row r="467" spans="1:20">
      <c r="A467" s="111">
        <v>65</v>
      </c>
      <c r="B467" s="112">
        <v>3</v>
      </c>
      <c r="C467" s="113">
        <v>10</v>
      </c>
      <c r="D467" s="113">
        <v>3</v>
      </c>
      <c r="E467" s="112">
        <f t="shared" si="31"/>
        <v>90</v>
      </c>
      <c r="F467" s="112" t="str">
        <f t="shared" si="32"/>
        <v>3103</v>
      </c>
      <c r="G467" s="114" t="s">
        <v>53</v>
      </c>
      <c r="H467" s="111">
        <f>COUNTIFS('[9]2.2 PFMEA'!AG$14:AG$1000,B467,'[9]2.2 PFMEA'!AH$14:AH$1000,C467,'[9]2.2 PFMEA'!AI$14:AI$1000,D467)</f>
        <v>0</v>
      </c>
      <c r="T467"/>
    </row>
    <row r="468" spans="1:20">
      <c r="A468" s="111">
        <v>82</v>
      </c>
      <c r="B468" s="112">
        <v>3</v>
      </c>
      <c r="C468" s="113">
        <v>3</v>
      </c>
      <c r="D468" s="113">
        <v>10</v>
      </c>
      <c r="E468" s="112">
        <f t="shared" si="31"/>
        <v>90</v>
      </c>
      <c r="F468" s="112" t="str">
        <f t="shared" si="32"/>
        <v>3310</v>
      </c>
      <c r="G468" s="114" t="s">
        <v>53</v>
      </c>
      <c r="H468" s="111">
        <f>COUNTIFS('[9]2.2 PFMEA'!AG$14:AG$1000,B468,'[9]2.2 PFMEA'!AH$14:AH$1000,C468,'[9]2.2 PFMEA'!AI$14:AI$1000,D468)</f>
        <v>0</v>
      </c>
      <c r="T468"/>
    </row>
    <row r="469" spans="1:20">
      <c r="A469" s="139">
        <v>175</v>
      </c>
      <c r="B469" s="112">
        <v>9</v>
      </c>
      <c r="C469" s="113">
        <v>10</v>
      </c>
      <c r="D469" s="113">
        <v>1</v>
      </c>
      <c r="E469" s="112">
        <f t="shared" si="31"/>
        <v>90</v>
      </c>
      <c r="F469" s="112" t="str">
        <f t="shared" si="32"/>
        <v>9101</v>
      </c>
      <c r="G469" s="140" t="s">
        <v>55</v>
      </c>
      <c r="H469" s="111">
        <f>COUNTIFS('[9]2.2 PFMEA'!AG$14:AG$1000,B469,'[9]2.2 PFMEA'!AH$14:AH$1000,C469,'[9]2.2 PFMEA'!AI$14:AI$1000,D469)</f>
        <v>0</v>
      </c>
      <c r="T469"/>
    </row>
    <row r="470" spans="1:20">
      <c r="A470" s="111">
        <v>201</v>
      </c>
      <c r="B470" s="112">
        <v>9</v>
      </c>
      <c r="C470" s="113">
        <v>1</v>
      </c>
      <c r="D470" s="113">
        <v>10</v>
      </c>
      <c r="E470" s="112">
        <f t="shared" si="31"/>
        <v>90</v>
      </c>
      <c r="F470" s="112" t="str">
        <f t="shared" si="32"/>
        <v>9110</v>
      </c>
      <c r="G470" s="114" t="s">
        <v>53</v>
      </c>
      <c r="H470" s="111">
        <f>COUNTIFS('[9]2.2 PFMEA'!AG$14:AG$1000,B470,'[9]2.2 PFMEA'!AH$14:AH$1000,C470,'[9]2.2 PFMEA'!AI$14:AI$1000,D470)</f>
        <v>0</v>
      </c>
      <c r="T470"/>
    </row>
    <row r="471" spans="1:20">
      <c r="A471" s="111">
        <v>84</v>
      </c>
      <c r="B471" s="112">
        <v>2</v>
      </c>
      <c r="C471" s="113">
        <v>6</v>
      </c>
      <c r="D471" s="113">
        <v>8</v>
      </c>
      <c r="E471" s="112">
        <f t="shared" si="31"/>
        <v>96</v>
      </c>
      <c r="F471" s="112" t="str">
        <f t="shared" si="32"/>
        <v>268</v>
      </c>
      <c r="G471" s="114" t="s">
        <v>53</v>
      </c>
      <c r="H471" s="111">
        <f>COUNTIFS('[9]2.2 PFMEA'!AG$14:AG$1000,B471,'[9]2.2 PFMEA'!AH$14:AH$1000,C471,'[9]2.2 PFMEA'!AI$14:AI$1000,D471)</f>
        <v>0</v>
      </c>
      <c r="T471"/>
    </row>
    <row r="472" spans="1:20">
      <c r="A472" s="111">
        <v>75</v>
      </c>
      <c r="B472" s="112">
        <v>2</v>
      </c>
      <c r="C472" s="113">
        <v>8</v>
      </c>
      <c r="D472" s="113">
        <v>6</v>
      </c>
      <c r="E472" s="112">
        <f t="shared" si="31"/>
        <v>96</v>
      </c>
      <c r="F472" s="112" t="str">
        <f t="shared" si="32"/>
        <v>286</v>
      </c>
      <c r="G472" s="114" t="s">
        <v>54</v>
      </c>
      <c r="H472" s="111">
        <f>COUNTIFS('[9]2.2 PFMEA'!AG$14:AG$1000,B472,'[9]2.2 PFMEA'!AH$14:AH$1000,C472,'[9]2.2 PFMEA'!AI$14:AI$1000,D472)</f>
        <v>0</v>
      </c>
      <c r="T472"/>
    </row>
    <row r="473" spans="1:20">
      <c r="A473" s="111">
        <v>83</v>
      </c>
      <c r="B473" s="112">
        <v>3</v>
      </c>
      <c r="C473" s="113">
        <v>4</v>
      </c>
      <c r="D473" s="113">
        <v>8</v>
      </c>
      <c r="E473" s="112">
        <f t="shared" si="31"/>
        <v>96</v>
      </c>
      <c r="F473" s="112" t="str">
        <f t="shared" si="32"/>
        <v>348</v>
      </c>
      <c r="G473" s="114" t="s">
        <v>53</v>
      </c>
      <c r="H473" s="111">
        <f>COUNTIFS('[9]2.2 PFMEA'!AG$14:AG$1000,B473,'[9]2.2 PFMEA'!AH$14:AH$1000,C473,'[9]2.2 PFMEA'!AI$14:AI$1000,D473)</f>
        <v>0</v>
      </c>
      <c r="T473"/>
    </row>
    <row r="474" spans="1:20">
      <c r="A474" s="111">
        <v>65</v>
      </c>
      <c r="B474" s="112">
        <v>3</v>
      </c>
      <c r="C474" s="113">
        <v>8</v>
      </c>
      <c r="D474" s="113">
        <v>4</v>
      </c>
      <c r="E474" s="112">
        <f t="shared" si="31"/>
        <v>96</v>
      </c>
      <c r="F474" s="112" t="str">
        <f t="shared" si="32"/>
        <v>384</v>
      </c>
      <c r="G474" s="114" t="s">
        <v>53</v>
      </c>
      <c r="H474" s="111">
        <f>COUNTIFS('[9]2.2 PFMEA'!AG$14:AG$1000,B474,'[9]2.2 PFMEA'!AH$14:AH$1000,C474,'[9]2.2 PFMEA'!AI$14:AI$1000,D474)</f>
        <v>0</v>
      </c>
      <c r="T474"/>
    </row>
    <row r="475" spans="1:20">
      <c r="A475" s="111">
        <v>122</v>
      </c>
      <c r="B475" s="112">
        <v>4</v>
      </c>
      <c r="C475" s="113">
        <v>3</v>
      </c>
      <c r="D475" s="113">
        <v>8</v>
      </c>
      <c r="E475" s="112">
        <f t="shared" si="31"/>
        <v>96</v>
      </c>
      <c r="F475" s="112" t="str">
        <f t="shared" si="32"/>
        <v>438</v>
      </c>
      <c r="G475" s="114" t="s">
        <v>53</v>
      </c>
      <c r="H475" s="111">
        <f>COUNTIFS('[9]2.2 PFMEA'!AG$14:AG$1000,B475,'[9]2.2 PFMEA'!AH$14:AH$1000,C475,'[9]2.2 PFMEA'!AI$14:AI$1000,D475)</f>
        <v>0</v>
      </c>
      <c r="T475"/>
    </row>
    <row r="476" spans="1:20">
      <c r="A476" s="111">
        <v>113</v>
      </c>
      <c r="B476" s="112">
        <v>4</v>
      </c>
      <c r="C476" s="113">
        <v>4</v>
      </c>
      <c r="D476" s="113">
        <v>6</v>
      </c>
      <c r="E476" s="112">
        <f t="shared" si="31"/>
        <v>96</v>
      </c>
      <c r="F476" s="112" t="str">
        <f t="shared" si="32"/>
        <v>446</v>
      </c>
      <c r="G476" s="114" t="s">
        <v>53</v>
      </c>
      <c r="H476" s="111">
        <f>COUNTIFS('[9]2.2 PFMEA'!AG$14:AG$1000,B476,'[9]2.2 PFMEA'!AH$14:AH$1000,C476,'[9]2.2 PFMEA'!AI$14:AI$1000,D476)</f>
        <v>0</v>
      </c>
      <c r="T476"/>
    </row>
    <row r="477" spans="1:20">
      <c r="A477" s="111">
        <v>104</v>
      </c>
      <c r="B477" s="112">
        <v>4</v>
      </c>
      <c r="C477" s="113">
        <v>6</v>
      </c>
      <c r="D477" s="113">
        <v>4</v>
      </c>
      <c r="E477" s="112">
        <f t="shared" si="31"/>
        <v>96</v>
      </c>
      <c r="F477" s="112" t="str">
        <f t="shared" si="32"/>
        <v>464</v>
      </c>
      <c r="G477" s="114" t="s">
        <v>54</v>
      </c>
      <c r="H477" s="111">
        <f>COUNTIFS('[9]2.2 PFMEA'!AG$14:AG$1000,B477,'[9]2.2 PFMEA'!AH$14:AH$1000,C477,'[9]2.2 PFMEA'!AI$14:AI$1000,D477)</f>
        <v>0</v>
      </c>
      <c r="T477"/>
    </row>
    <row r="478" spans="1:20">
      <c r="A478" s="111">
        <v>105</v>
      </c>
      <c r="B478" s="112">
        <v>4</v>
      </c>
      <c r="C478" s="113">
        <v>8</v>
      </c>
      <c r="D478" s="113">
        <v>3</v>
      </c>
      <c r="E478" s="112">
        <f t="shared" si="31"/>
        <v>96</v>
      </c>
      <c r="F478" s="112" t="str">
        <f t="shared" si="32"/>
        <v>483</v>
      </c>
      <c r="G478" s="114" t="s">
        <v>54</v>
      </c>
      <c r="H478" s="111">
        <f>COUNTIFS('[9]2.2 PFMEA'!AG$14:AG$1000,B478,'[9]2.2 PFMEA'!AH$14:AH$1000,C478,'[9]2.2 PFMEA'!AI$14:AI$1000,D478)</f>
        <v>0</v>
      </c>
      <c r="T478"/>
    </row>
    <row r="479" spans="1:20">
      <c r="A479" s="111">
        <v>122</v>
      </c>
      <c r="B479" s="112">
        <v>6</v>
      </c>
      <c r="C479" s="113">
        <v>2</v>
      </c>
      <c r="D479" s="113">
        <v>8</v>
      </c>
      <c r="E479" s="112">
        <f t="shared" si="31"/>
        <v>96</v>
      </c>
      <c r="F479" s="112" t="str">
        <f t="shared" si="32"/>
        <v>628</v>
      </c>
      <c r="G479" s="114" t="s">
        <v>53</v>
      </c>
      <c r="H479" s="111">
        <f>COUNTIFS('[9]2.2 PFMEA'!AG$14:AG$1000,B479,'[9]2.2 PFMEA'!AH$14:AH$1000,C479,'[9]2.2 PFMEA'!AI$14:AI$1000,D479)</f>
        <v>0</v>
      </c>
      <c r="T479"/>
    </row>
    <row r="480" spans="1:20">
      <c r="A480" s="111">
        <v>103</v>
      </c>
      <c r="B480" s="112">
        <v>6</v>
      </c>
      <c r="C480" s="113">
        <v>4</v>
      </c>
      <c r="D480" s="113">
        <v>4</v>
      </c>
      <c r="E480" s="112">
        <f t="shared" si="31"/>
        <v>96</v>
      </c>
      <c r="F480" s="112" t="str">
        <f t="shared" si="32"/>
        <v>644</v>
      </c>
      <c r="G480" s="114" t="s">
        <v>53</v>
      </c>
      <c r="H480" s="111">
        <f>COUNTIFS('[9]2.2 PFMEA'!AG$14:AG$1000,B480,'[9]2.2 PFMEA'!AH$14:AH$1000,C480,'[9]2.2 PFMEA'!AI$14:AI$1000,D480)</f>
        <v>0</v>
      </c>
      <c r="T480"/>
    </row>
    <row r="481" spans="1:20">
      <c r="A481" s="111">
        <v>105</v>
      </c>
      <c r="B481" s="112">
        <v>6</v>
      </c>
      <c r="C481" s="113">
        <v>8</v>
      </c>
      <c r="D481" s="113">
        <v>2</v>
      </c>
      <c r="E481" s="112">
        <f t="shared" si="31"/>
        <v>96</v>
      </c>
      <c r="F481" s="112" t="str">
        <f t="shared" si="32"/>
        <v>682</v>
      </c>
      <c r="G481" s="114" t="s">
        <v>54</v>
      </c>
      <c r="H481" s="111">
        <f>COUNTIFS('[9]2.2 PFMEA'!AG$14:AG$1000,B481,'[9]2.2 PFMEA'!AH$14:AH$1000,C481,'[9]2.2 PFMEA'!AI$14:AI$1000,D481)</f>
        <v>0</v>
      </c>
      <c r="T481"/>
    </row>
    <row r="482" spans="1:20">
      <c r="A482" s="111">
        <v>152</v>
      </c>
      <c r="B482" s="112">
        <v>8</v>
      </c>
      <c r="C482" s="113">
        <v>2</v>
      </c>
      <c r="D482" s="113">
        <v>6</v>
      </c>
      <c r="E482" s="112">
        <f t="shared" si="31"/>
        <v>96</v>
      </c>
      <c r="F482" s="112" t="str">
        <f t="shared" si="32"/>
        <v>826</v>
      </c>
      <c r="G482" s="114" t="s">
        <v>54</v>
      </c>
      <c r="H482" s="111">
        <f>COUNTIFS('[9]2.2 PFMEA'!AG$14:AG$1000,B482,'[9]2.2 PFMEA'!AH$14:AH$1000,C482,'[9]2.2 PFMEA'!AI$14:AI$1000,D482)</f>
        <v>0</v>
      </c>
      <c r="T482"/>
    </row>
    <row r="483" spans="1:20">
      <c r="A483" s="111">
        <v>142</v>
      </c>
      <c r="B483" s="112">
        <v>8</v>
      </c>
      <c r="C483" s="113">
        <v>3</v>
      </c>
      <c r="D483" s="113">
        <v>4</v>
      </c>
      <c r="E483" s="112">
        <f t="shared" si="31"/>
        <v>96</v>
      </c>
      <c r="F483" s="112" t="str">
        <f t="shared" si="32"/>
        <v>834</v>
      </c>
      <c r="G483" s="114" t="s">
        <v>53</v>
      </c>
      <c r="H483" s="111">
        <f>COUNTIFS('[9]2.2 PFMEA'!AG$14:AG$1000,B483,'[9]2.2 PFMEA'!AH$14:AH$1000,C483,'[9]2.2 PFMEA'!AI$14:AI$1000,D483)</f>
        <v>0</v>
      </c>
      <c r="T483"/>
    </row>
    <row r="484" spans="1:20">
      <c r="A484" s="111">
        <v>143</v>
      </c>
      <c r="B484" s="112">
        <v>8</v>
      </c>
      <c r="C484" s="113">
        <v>4</v>
      </c>
      <c r="D484" s="113">
        <v>3</v>
      </c>
      <c r="E484" s="112">
        <f t="shared" si="31"/>
        <v>96</v>
      </c>
      <c r="F484" s="112" t="str">
        <f t="shared" si="32"/>
        <v>843</v>
      </c>
      <c r="G484" s="114" t="s">
        <v>54</v>
      </c>
      <c r="H484" s="111">
        <f>COUNTIFS('[9]2.2 PFMEA'!AG$14:AG$1000,B484,'[9]2.2 PFMEA'!AH$14:AH$1000,C484,'[9]2.2 PFMEA'!AI$14:AI$1000,D484)</f>
        <v>0</v>
      </c>
      <c r="T484"/>
    </row>
    <row r="485" spans="1:20">
      <c r="A485" s="111">
        <v>144</v>
      </c>
      <c r="B485" s="112">
        <v>8</v>
      </c>
      <c r="C485" s="113">
        <v>6</v>
      </c>
      <c r="D485" s="113">
        <v>2</v>
      </c>
      <c r="E485" s="112">
        <f t="shared" si="31"/>
        <v>96</v>
      </c>
      <c r="F485" s="112" t="str">
        <f t="shared" si="32"/>
        <v>862</v>
      </c>
      <c r="G485" s="114" t="s">
        <v>55</v>
      </c>
      <c r="H485" s="111">
        <f>COUNTIFS('[9]2.2 PFMEA'!AG$14:AG$1000,B485,'[9]2.2 PFMEA'!AH$14:AH$1000,C485,'[9]2.2 PFMEA'!AI$14:AI$1000,D485)</f>
        <v>0</v>
      </c>
      <c r="T485"/>
    </row>
    <row r="486" spans="1:20">
      <c r="A486" s="111">
        <v>84</v>
      </c>
      <c r="B486" s="112">
        <v>2</v>
      </c>
      <c r="C486" s="113">
        <v>7</v>
      </c>
      <c r="D486" s="113">
        <v>7</v>
      </c>
      <c r="E486" s="112">
        <f t="shared" si="31"/>
        <v>98</v>
      </c>
      <c r="F486" s="112" t="str">
        <f t="shared" si="32"/>
        <v>277</v>
      </c>
      <c r="G486" s="114" t="s">
        <v>53</v>
      </c>
      <c r="H486" s="111">
        <f>COUNTIFS('[9]2.2 PFMEA'!AG$14:AG$1000,B486,'[9]2.2 PFMEA'!AH$14:AH$1000,C486,'[9]2.2 PFMEA'!AI$14:AI$1000,D486)</f>
        <v>0</v>
      </c>
      <c r="T486"/>
    </row>
    <row r="487" spans="1:20">
      <c r="A487" s="111">
        <v>162</v>
      </c>
      <c r="B487" s="112">
        <v>7</v>
      </c>
      <c r="C487" s="113">
        <v>2</v>
      </c>
      <c r="D487" s="113">
        <v>7</v>
      </c>
      <c r="E487" s="112">
        <f t="shared" si="31"/>
        <v>98</v>
      </c>
      <c r="F487" s="112" t="str">
        <f t="shared" si="32"/>
        <v>727</v>
      </c>
      <c r="G487" s="114" t="s">
        <v>54</v>
      </c>
      <c r="H487" s="111">
        <f>COUNTIFS('[9]2.2 PFMEA'!AG$14:AG$1000,B487,'[9]2.2 PFMEA'!AH$14:AH$1000,C487,'[9]2.2 PFMEA'!AI$14:AI$1000,D487)</f>
        <v>0</v>
      </c>
      <c r="T487"/>
    </row>
    <row r="488" spans="1:20">
      <c r="A488" s="111">
        <v>144</v>
      </c>
      <c r="B488" s="112">
        <v>7</v>
      </c>
      <c r="C488" s="113">
        <v>7</v>
      </c>
      <c r="D488" s="113">
        <v>2</v>
      </c>
      <c r="E488" s="112">
        <f t="shared" si="31"/>
        <v>98</v>
      </c>
      <c r="F488" s="112" t="str">
        <f t="shared" si="32"/>
        <v>772</v>
      </c>
      <c r="G488" s="114" t="s">
        <v>55</v>
      </c>
      <c r="H488" s="111">
        <f>COUNTIFS('[9]2.2 PFMEA'!AG$14:AG$1000,B488,'[9]2.2 PFMEA'!AH$14:AH$1000,C488,'[9]2.2 PFMEA'!AI$14:AI$1000,D488)</f>
        <v>0</v>
      </c>
      <c r="T488"/>
    </row>
    <row r="489" spans="1:20">
      <c r="A489" s="111">
        <v>113</v>
      </c>
      <c r="B489" s="112">
        <v>4</v>
      </c>
      <c r="C489" s="113">
        <v>5</v>
      </c>
      <c r="D489" s="113">
        <v>5</v>
      </c>
      <c r="E489" s="112">
        <f t="shared" si="31"/>
        <v>100</v>
      </c>
      <c r="F489" s="112" t="str">
        <f t="shared" si="32"/>
        <v>455</v>
      </c>
      <c r="G489" s="114" t="s">
        <v>53</v>
      </c>
      <c r="H489" s="111">
        <f>COUNTIFS('[9]2.2 PFMEA'!AG$14:AG$1000,B489,'[9]2.2 PFMEA'!AH$14:AH$1000,C489,'[9]2.2 PFMEA'!AI$14:AI$1000,D489)</f>
        <v>0</v>
      </c>
      <c r="T489"/>
    </row>
    <row r="490" spans="1:20">
      <c r="A490" s="111">
        <v>113</v>
      </c>
      <c r="B490" s="112">
        <v>5</v>
      </c>
      <c r="C490" s="113">
        <v>4</v>
      </c>
      <c r="D490" s="113">
        <v>5</v>
      </c>
      <c r="E490" s="112">
        <f t="shared" si="31"/>
        <v>100</v>
      </c>
      <c r="F490" s="112" t="str">
        <f t="shared" si="32"/>
        <v>545</v>
      </c>
      <c r="G490" s="114" t="s">
        <v>53</v>
      </c>
      <c r="H490" s="111">
        <f>COUNTIFS('[9]2.2 PFMEA'!AG$14:AG$1000,B490,'[9]2.2 PFMEA'!AH$14:AH$1000,C490,'[9]2.2 PFMEA'!AI$14:AI$1000,D490)</f>
        <v>0</v>
      </c>
      <c r="T490"/>
    </row>
    <row r="491" spans="1:20">
      <c r="A491" s="111">
        <v>103</v>
      </c>
      <c r="B491" s="112">
        <v>5</v>
      </c>
      <c r="C491" s="113">
        <v>5</v>
      </c>
      <c r="D491" s="113">
        <v>4</v>
      </c>
      <c r="E491" s="112">
        <f t="shared" si="31"/>
        <v>100</v>
      </c>
      <c r="F491" s="112" t="str">
        <f t="shared" si="32"/>
        <v>554</v>
      </c>
      <c r="G491" s="114" t="s">
        <v>53</v>
      </c>
      <c r="H491" s="111">
        <f>COUNTIFS('[9]2.2 PFMEA'!AG$14:AG$1000,B491,'[9]2.2 PFMEA'!AH$14:AH$1000,C491,'[9]2.2 PFMEA'!AI$14:AI$1000,D491)</f>
        <v>0</v>
      </c>
      <c r="T491"/>
    </row>
    <row r="492" spans="1:20">
      <c r="A492" s="111">
        <v>192</v>
      </c>
      <c r="B492" s="112">
        <v>10</v>
      </c>
      <c r="C492" s="113">
        <v>2</v>
      </c>
      <c r="D492" s="113">
        <v>5</v>
      </c>
      <c r="E492" s="112">
        <f t="shared" si="31"/>
        <v>100</v>
      </c>
      <c r="F492" s="112" t="str">
        <f t="shared" si="32"/>
        <v>1025</v>
      </c>
      <c r="G492" s="114" t="s">
        <v>54</v>
      </c>
      <c r="H492" s="111">
        <f>COUNTIFS('[9]2.2 PFMEA'!AG$14:AG$1000,B492,'[9]2.2 PFMEA'!AH$14:AH$1000,C492,'[9]2.2 PFMEA'!AI$14:AI$1000,D492)</f>
        <v>0</v>
      </c>
      <c r="T492"/>
    </row>
    <row r="493" spans="1:20">
      <c r="A493" s="111">
        <v>183</v>
      </c>
      <c r="B493" s="112">
        <v>10</v>
      </c>
      <c r="C493" s="113">
        <v>5</v>
      </c>
      <c r="D493" s="113">
        <v>2</v>
      </c>
      <c r="E493" s="112">
        <f t="shared" si="31"/>
        <v>100</v>
      </c>
      <c r="F493" s="112" t="str">
        <f t="shared" si="32"/>
        <v>1052</v>
      </c>
      <c r="G493" s="114" t="s">
        <v>55</v>
      </c>
      <c r="H493" s="111">
        <f>COUNTIFS('[9]2.2 PFMEA'!AG$14:AG$1000,B493,'[9]2.2 PFMEA'!AH$14:AH$1000,C493,'[9]2.2 PFMEA'!AI$14:AI$1000,D493)</f>
        <v>0</v>
      </c>
      <c r="T493"/>
    </row>
    <row r="494" spans="1:20">
      <c r="A494" s="111">
        <v>75</v>
      </c>
      <c r="B494" s="112">
        <v>2</v>
      </c>
      <c r="C494" s="113">
        <v>10</v>
      </c>
      <c r="D494" s="113">
        <v>5</v>
      </c>
      <c r="E494" s="112">
        <f t="shared" si="31"/>
        <v>100</v>
      </c>
      <c r="F494" s="112" t="str">
        <f t="shared" si="32"/>
        <v>2105</v>
      </c>
      <c r="G494" s="114" t="s">
        <v>54</v>
      </c>
      <c r="H494" s="111">
        <f>COUNTIFS('[9]2.2 PFMEA'!AG$14:AG$1000,B494,'[9]2.2 PFMEA'!AH$14:AH$1000,C494,'[9]2.2 PFMEA'!AI$14:AI$1000,D494)</f>
        <v>0</v>
      </c>
      <c r="T494"/>
    </row>
    <row r="495" spans="1:20">
      <c r="A495" s="111">
        <v>83</v>
      </c>
      <c r="B495" s="112">
        <v>2</v>
      </c>
      <c r="C495" s="113">
        <v>5</v>
      </c>
      <c r="D495" s="113">
        <v>10</v>
      </c>
      <c r="E495" s="112">
        <f t="shared" si="31"/>
        <v>100</v>
      </c>
      <c r="F495" s="112" t="str">
        <f t="shared" si="32"/>
        <v>2510</v>
      </c>
      <c r="G495" s="114" t="s">
        <v>53</v>
      </c>
      <c r="H495" s="111">
        <f>COUNTIFS('[9]2.2 PFMEA'!AG$14:AG$1000,B495,'[9]2.2 PFMEA'!AH$14:AH$1000,C495,'[9]2.2 PFMEA'!AI$14:AI$1000,D495)</f>
        <v>0</v>
      </c>
      <c r="T495"/>
    </row>
    <row r="496" spans="1:20">
      <c r="A496" s="111">
        <v>105</v>
      </c>
      <c r="B496" s="112">
        <v>5</v>
      </c>
      <c r="C496" s="113">
        <v>10</v>
      </c>
      <c r="D496" s="113">
        <v>2</v>
      </c>
      <c r="E496" s="112">
        <f t="shared" si="31"/>
        <v>100</v>
      </c>
      <c r="F496" s="112" t="str">
        <f t="shared" si="32"/>
        <v>5102</v>
      </c>
      <c r="G496" s="114" t="s">
        <v>54</v>
      </c>
      <c r="H496" s="111">
        <f>COUNTIFS('[9]2.2 PFMEA'!AG$14:AG$1000,B496,'[9]2.2 PFMEA'!AH$14:AH$1000,C496,'[9]2.2 PFMEA'!AI$14:AI$1000,D496)</f>
        <v>0</v>
      </c>
      <c r="T496"/>
    </row>
    <row r="497" spans="1:20">
      <c r="A497" s="111">
        <v>122</v>
      </c>
      <c r="B497" s="112">
        <v>5</v>
      </c>
      <c r="C497" s="113">
        <v>2</v>
      </c>
      <c r="D497" s="113">
        <v>10</v>
      </c>
      <c r="E497" s="112">
        <f t="shared" si="31"/>
        <v>100</v>
      </c>
      <c r="F497" s="112" t="str">
        <f t="shared" si="32"/>
        <v>5210</v>
      </c>
      <c r="G497" s="114" t="s">
        <v>53</v>
      </c>
      <c r="H497" s="111">
        <f>COUNTIFS('[9]2.2 PFMEA'!AG$14:AG$1000,B497,'[9]2.2 PFMEA'!AH$14:AH$1000,C497,'[9]2.2 PFMEA'!AI$14:AI$1000,D497)</f>
        <v>0</v>
      </c>
      <c r="T497"/>
    </row>
    <row r="498" spans="1:20">
      <c r="A498" s="139">
        <v>175</v>
      </c>
      <c r="B498" s="112">
        <v>10</v>
      </c>
      <c r="C498" s="113">
        <v>10</v>
      </c>
      <c r="D498" s="113">
        <v>1</v>
      </c>
      <c r="E498" s="112">
        <f t="shared" si="31"/>
        <v>100</v>
      </c>
      <c r="F498" s="112" t="str">
        <f t="shared" si="32"/>
        <v>10101</v>
      </c>
      <c r="G498" s="140" t="s">
        <v>55</v>
      </c>
      <c r="H498" s="111">
        <f>COUNTIFS('[9]2.2 PFMEA'!AG$14:AG$1000,B498,'[9]2.2 PFMEA'!AH$14:AH$1000,C498,'[9]2.2 PFMEA'!AI$14:AI$1000,D498)</f>
        <v>0</v>
      </c>
      <c r="T498"/>
    </row>
    <row r="499" spans="1:20">
      <c r="A499" s="111">
        <v>201</v>
      </c>
      <c r="B499" s="112">
        <v>10</v>
      </c>
      <c r="C499" s="113">
        <v>1</v>
      </c>
      <c r="D499" s="113">
        <v>10</v>
      </c>
      <c r="E499" s="112">
        <f t="shared" si="31"/>
        <v>100</v>
      </c>
      <c r="F499" s="112" t="str">
        <f t="shared" si="32"/>
        <v>10110</v>
      </c>
      <c r="G499" s="114" t="s">
        <v>53</v>
      </c>
      <c r="H499" s="111">
        <f>COUNTIFS('[9]2.2 PFMEA'!AG$14:AG$1000,B499,'[9]2.2 PFMEA'!AH$14:AH$1000,C499,'[9]2.2 PFMEA'!AI$14:AI$1000,D499)</f>
        <v>0</v>
      </c>
      <c r="T499"/>
    </row>
    <row r="500" spans="1:20">
      <c r="A500" s="111">
        <v>45</v>
      </c>
      <c r="B500" s="112">
        <v>1</v>
      </c>
      <c r="C500" s="113">
        <v>10</v>
      </c>
      <c r="D500" s="113">
        <v>10</v>
      </c>
      <c r="E500" s="112">
        <f t="shared" si="31"/>
        <v>100</v>
      </c>
      <c r="F500" s="112" t="str">
        <f t="shared" si="32"/>
        <v>11010</v>
      </c>
      <c r="G500" s="114" t="s">
        <v>53</v>
      </c>
      <c r="H500" s="111">
        <f>COUNTIFS('[9]2.2 PFMEA'!AG$14:AG$1000,B500,'[9]2.2 PFMEA'!AH$14:AH$1000,C500,'[9]2.2 PFMEA'!AI$14:AI$1000,D500)</f>
        <v>0</v>
      </c>
      <c r="T500"/>
    </row>
    <row r="501" spans="1:20">
      <c r="A501" s="111">
        <v>83</v>
      </c>
      <c r="B501" s="112">
        <v>3</v>
      </c>
      <c r="C501" s="113">
        <v>5</v>
      </c>
      <c r="D501" s="113">
        <v>7</v>
      </c>
      <c r="E501" s="112">
        <f t="shared" si="31"/>
        <v>105</v>
      </c>
      <c r="F501" s="112" t="str">
        <f t="shared" si="32"/>
        <v>357</v>
      </c>
      <c r="G501" s="114" t="s">
        <v>53</v>
      </c>
      <c r="H501" s="111">
        <f>COUNTIFS('[9]2.2 PFMEA'!AG$14:AG$1000,B501,'[9]2.2 PFMEA'!AH$14:AH$1000,C501,'[9]2.2 PFMEA'!AI$14:AI$1000,D501)</f>
        <v>0</v>
      </c>
      <c r="T501"/>
    </row>
    <row r="502" spans="1:20">
      <c r="A502" s="111">
        <v>74</v>
      </c>
      <c r="B502" s="112">
        <v>3</v>
      </c>
      <c r="C502" s="113">
        <v>7</v>
      </c>
      <c r="D502" s="113">
        <v>5</v>
      </c>
      <c r="E502" s="112">
        <f t="shared" si="31"/>
        <v>105</v>
      </c>
      <c r="F502" s="112" t="str">
        <f t="shared" si="32"/>
        <v>375</v>
      </c>
      <c r="G502" s="114" t="s">
        <v>53</v>
      </c>
      <c r="H502" s="111">
        <f>COUNTIFS('[9]2.2 PFMEA'!AG$14:AG$1000,B502,'[9]2.2 PFMEA'!AH$14:AH$1000,C502,'[9]2.2 PFMEA'!AI$14:AI$1000,D502)</f>
        <v>0</v>
      </c>
      <c r="T502"/>
    </row>
    <row r="503" spans="1:20">
      <c r="A503" s="111">
        <v>122</v>
      </c>
      <c r="B503" s="112">
        <v>5</v>
      </c>
      <c r="C503" s="113">
        <v>3</v>
      </c>
      <c r="D503" s="113">
        <v>7</v>
      </c>
      <c r="E503" s="112">
        <f t="shared" si="31"/>
        <v>105</v>
      </c>
      <c r="F503" s="112" t="str">
        <f t="shared" si="32"/>
        <v>537</v>
      </c>
      <c r="G503" s="114" t="s">
        <v>53</v>
      </c>
      <c r="H503" s="111">
        <f>COUNTIFS('[9]2.2 PFMEA'!AG$14:AG$1000,B503,'[9]2.2 PFMEA'!AH$14:AH$1000,C503,'[9]2.2 PFMEA'!AI$14:AI$1000,D503)</f>
        <v>0</v>
      </c>
      <c r="T503"/>
    </row>
    <row r="504" spans="1:20">
      <c r="A504" s="111">
        <v>104</v>
      </c>
      <c r="B504" s="112">
        <v>5</v>
      </c>
      <c r="C504" s="113">
        <v>7</v>
      </c>
      <c r="D504" s="113">
        <v>3</v>
      </c>
      <c r="E504" s="112">
        <f t="shared" si="31"/>
        <v>105</v>
      </c>
      <c r="F504" s="112" t="str">
        <f t="shared" si="32"/>
        <v>573</v>
      </c>
      <c r="G504" s="114" t="s">
        <v>54</v>
      </c>
      <c r="H504" s="111">
        <f>COUNTIFS('[9]2.2 PFMEA'!AG$14:AG$1000,B504,'[9]2.2 PFMEA'!AH$14:AH$1000,C504,'[9]2.2 PFMEA'!AI$14:AI$1000,D504)</f>
        <v>0</v>
      </c>
      <c r="T504"/>
    </row>
    <row r="505" spans="1:20">
      <c r="A505" s="111">
        <v>152</v>
      </c>
      <c r="B505" s="112">
        <v>7</v>
      </c>
      <c r="C505" s="113">
        <v>3</v>
      </c>
      <c r="D505" s="113">
        <v>5</v>
      </c>
      <c r="E505" s="112">
        <f t="shared" si="31"/>
        <v>105</v>
      </c>
      <c r="F505" s="112" t="str">
        <f t="shared" si="32"/>
        <v>735</v>
      </c>
      <c r="G505" s="114" t="s">
        <v>54</v>
      </c>
      <c r="H505" s="111">
        <f>COUNTIFS('[9]2.2 PFMEA'!AG$14:AG$1000,B505,'[9]2.2 PFMEA'!AH$14:AH$1000,C505,'[9]2.2 PFMEA'!AI$14:AI$1000,D505)</f>
        <v>0</v>
      </c>
      <c r="T505"/>
    </row>
    <row r="506" spans="1:20">
      <c r="A506" s="111">
        <v>143</v>
      </c>
      <c r="B506" s="112">
        <v>7</v>
      </c>
      <c r="C506" s="113">
        <v>5</v>
      </c>
      <c r="D506" s="113">
        <v>3</v>
      </c>
      <c r="E506" s="112">
        <f t="shared" si="31"/>
        <v>105</v>
      </c>
      <c r="F506" s="112" t="str">
        <f t="shared" si="32"/>
        <v>753</v>
      </c>
      <c r="G506" s="114" t="s">
        <v>54</v>
      </c>
      <c r="H506" s="111">
        <f>COUNTIFS('[9]2.2 PFMEA'!AG$14:AG$1000,B506,'[9]2.2 PFMEA'!AH$14:AH$1000,C506,'[9]2.2 PFMEA'!AI$14:AI$1000,D506)</f>
        <v>0</v>
      </c>
      <c r="T506"/>
    </row>
    <row r="507" spans="1:20">
      <c r="A507" s="111">
        <v>84</v>
      </c>
      <c r="B507" s="112">
        <v>2</v>
      </c>
      <c r="C507" s="113">
        <v>6</v>
      </c>
      <c r="D507" s="113">
        <v>9</v>
      </c>
      <c r="E507" s="112">
        <f t="shared" si="31"/>
        <v>108</v>
      </c>
      <c r="F507" s="112" t="str">
        <f t="shared" si="32"/>
        <v>269</v>
      </c>
      <c r="G507" s="114" t="s">
        <v>53</v>
      </c>
      <c r="H507" s="111">
        <f>COUNTIFS('[9]2.2 PFMEA'!AG$14:AG$1000,B507,'[9]2.2 PFMEA'!AH$14:AH$1000,C507,'[9]2.2 PFMEA'!AI$14:AI$1000,D507)</f>
        <v>0</v>
      </c>
      <c r="T507"/>
    </row>
    <row r="508" spans="1:20">
      <c r="A508" s="111">
        <v>75</v>
      </c>
      <c r="B508" s="112">
        <v>2</v>
      </c>
      <c r="C508" s="113">
        <v>9</v>
      </c>
      <c r="D508" s="113">
        <v>6</v>
      </c>
      <c r="E508" s="112">
        <f t="shared" si="31"/>
        <v>108</v>
      </c>
      <c r="F508" s="112" t="str">
        <f t="shared" si="32"/>
        <v>296</v>
      </c>
      <c r="G508" s="114" t="s">
        <v>54</v>
      </c>
      <c r="H508" s="111">
        <f>COUNTIFS('[9]2.2 PFMEA'!AG$14:AG$1000,B508,'[9]2.2 PFMEA'!AH$14:AH$1000,C508,'[9]2.2 PFMEA'!AI$14:AI$1000,D508)</f>
        <v>0</v>
      </c>
      <c r="T508"/>
    </row>
    <row r="509" spans="1:20">
      <c r="A509" s="111">
        <v>83</v>
      </c>
      <c r="B509" s="112">
        <v>3</v>
      </c>
      <c r="C509" s="113">
        <v>4</v>
      </c>
      <c r="D509" s="113">
        <v>9</v>
      </c>
      <c r="E509" s="112">
        <f t="shared" si="31"/>
        <v>108</v>
      </c>
      <c r="F509" s="112" t="str">
        <f t="shared" si="32"/>
        <v>349</v>
      </c>
      <c r="G509" s="114" t="s">
        <v>53</v>
      </c>
      <c r="H509" s="111">
        <f>COUNTIFS('[9]2.2 PFMEA'!AG$14:AG$1000,B509,'[9]2.2 PFMEA'!AH$14:AH$1000,C509,'[9]2.2 PFMEA'!AI$14:AI$1000,D509)</f>
        <v>0</v>
      </c>
      <c r="T509"/>
    </row>
    <row r="510" spans="1:20">
      <c r="A510" s="111">
        <v>74</v>
      </c>
      <c r="B510" s="112">
        <v>3</v>
      </c>
      <c r="C510" s="113">
        <v>6</v>
      </c>
      <c r="D510" s="113">
        <v>6</v>
      </c>
      <c r="E510" s="112">
        <f t="shared" si="31"/>
        <v>108</v>
      </c>
      <c r="F510" s="112" t="str">
        <f t="shared" si="32"/>
        <v>366</v>
      </c>
      <c r="G510" s="114" t="s">
        <v>53</v>
      </c>
      <c r="H510" s="111">
        <f>COUNTIFS('[9]2.2 PFMEA'!AG$14:AG$1000,B510,'[9]2.2 PFMEA'!AH$14:AH$1000,C510,'[9]2.2 PFMEA'!AI$14:AI$1000,D510)</f>
        <v>0</v>
      </c>
      <c r="T510"/>
    </row>
    <row r="511" spans="1:20">
      <c r="A511" s="111">
        <v>65</v>
      </c>
      <c r="B511" s="112">
        <v>3</v>
      </c>
      <c r="C511" s="113">
        <v>9</v>
      </c>
      <c r="D511" s="113">
        <v>4</v>
      </c>
      <c r="E511" s="112">
        <f t="shared" si="31"/>
        <v>108</v>
      </c>
      <c r="F511" s="112" t="str">
        <f t="shared" si="32"/>
        <v>394</v>
      </c>
      <c r="G511" s="114" t="s">
        <v>53</v>
      </c>
      <c r="H511" s="111">
        <f>COUNTIFS('[9]2.2 PFMEA'!AG$14:AG$1000,B511,'[9]2.2 PFMEA'!AH$14:AH$1000,C511,'[9]2.2 PFMEA'!AI$14:AI$1000,D511)</f>
        <v>0</v>
      </c>
      <c r="T511"/>
    </row>
    <row r="512" spans="1:20">
      <c r="A512" s="111">
        <v>122</v>
      </c>
      <c r="B512" s="112">
        <v>4</v>
      </c>
      <c r="C512" s="113">
        <v>3</v>
      </c>
      <c r="D512" s="113">
        <v>9</v>
      </c>
      <c r="E512" s="112">
        <f t="shared" si="31"/>
        <v>108</v>
      </c>
      <c r="F512" s="112" t="str">
        <f t="shared" si="32"/>
        <v>439</v>
      </c>
      <c r="G512" s="114" t="s">
        <v>53</v>
      </c>
      <c r="H512" s="111">
        <f>COUNTIFS('[9]2.2 PFMEA'!AG$14:AG$1000,B512,'[9]2.2 PFMEA'!AH$14:AH$1000,C512,'[9]2.2 PFMEA'!AI$14:AI$1000,D512)</f>
        <v>0</v>
      </c>
      <c r="T512"/>
    </row>
    <row r="513" spans="1:20">
      <c r="A513" s="111">
        <v>105</v>
      </c>
      <c r="B513" s="112">
        <v>4</v>
      </c>
      <c r="C513" s="113">
        <v>9</v>
      </c>
      <c r="D513" s="113">
        <v>3</v>
      </c>
      <c r="E513" s="112">
        <f t="shared" si="31"/>
        <v>108</v>
      </c>
      <c r="F513" s="112" t="str">
        <f t="shared" si="32"/>
        <v>493</v>
      </c>
      <c r="G513" s="114" t="s">
        <v>54</v>
      </c>
      <c r="H513" s="111">
        <f>COUNTIFS('[9]2.2 PFMEA'!AG$14:AG$1000,B513,'[9]2.2 PFMEA'!AH$14:AH$1000,C513,'[9]2.2 PFMEA'!AI$14:AI$1000,D513)</f>
        <v>0</v>
      </c>
      <c r="T513"/>
    </row>
    <row r="514" spans="1:20">
      <c r="A514" s="111">
        <v>122</v>
      </c>
      <c r="B514" s="112">
        <v>6</v>
      </c>
      <c r="C514" s="113">
        <v>2</v>
      </c>
      <c r="D514" s="113">
        <v>9</v>
      </c>
      <c r="E514" s="112">
        <f t="shared" ref="E514:E577" si="33">B514*C514*D514</f>
        <v>108</v>
      </c>
      <c r="F514" s="112" t="str">
        <f t="shared" ref="F514:F577" si="34">B514&amp;C514&amp;D514</f>
        <v>629</v>
      </c>
      <c r="G514" s="114" t="s">
        <v>53</v>
      </c>
      <c r="H514" s="111">
        <f>COUNTIFS('[9]2.2 PFMEA'!AG$14:AG$1000,B514,'[9]2.2 PFMEA'!AH$14:AH$1000,C514,'[9]2.2 PFMEA'!AI$14:AI$1000,D514)</f>
        <v>0</v>
      </c>
      <c r="T514"/>
    </row>
    <row r="515" spans="1:20">
      <c r="A515" s="111">
        <v>112</v>
      </c>
      <c r="B515" s="112">
        <v>6</v>
      </c>
      <c r="C515" s="113">
        <v>3</v>
      </c>
      <c r="D515" s="113">
        <v>6</v>
      </c>
      <c r="E515" s="112">
        <f t="shared" si="33"/>
        <v>108</v>
      </c>
      <c r="F515" s="112" t="str">
        <f t="shared" si="34"/>
        <v>636</v>
      </c>
      <c r="G515" s="114" t="s">
        <v>53</v>
      </c>
      <c r="H515" s="111">
        <f>COUNTIFS('[9]2.2 PFMEA'!AG$14:AG$1000,B515,'[9]2.2 PFMEA'!AH$14:AH$1000,C515,'[9]2.2 PFMEA'!AI$14:AI$1000,D515)</f>
        <v>0</v>
      </c>
      <c r="T515"/>
    </row>
    <row r="516" spans="1:20">
      <c r="A516" s="111">
        <v>104</v>
      </c>
      <c r="B516" s="112">
        <v>6</v>
      </c>
      <c r="C516" s="113">
        <v>6</v>
      </c>
      <c r="D516" s="113">
        <v>3</v>
      </c>
      <c r="E516" s="112">
        <f t="shared" si="33"/>
        <v>108</v>
      </c>
      <c r="F516" s="112" t="str">
        <f t="shared" si="34"/>
        <v>663</v>
      </c>
      <c r="G516" s="114" t="s">
        <v>54</v>
      </c>
      <c r="H516" s="111">
        <f>COUNTIFS('[9]2.2 PFMEA'!AG$14:AG$1000,B516,'[9]2.2 PFMEA'!AH$14:AH$1000,C516,'[9]2.2 PFMEA'!AI$14:AI$1000,D516)</f>
        <v>0</v>
      </c>
      <c r="T516"/>
    </row>
    <row r="517" spans="1:20">
      <c r="A517" s="111">
        <v>105</v>
      </c>
      <c r="B517" s="112">
        <v>6</v>
      </c>
      <c r="C517" s="113">
        <v>9</v>
      </c>
      <c r="D517" s="113">
        <v>2</v>
      </c>
      <c r="E517" s="112">
        <f t="shared" si="33"/>
        <v>108</v>
      </c>
      <c r="F517" s="112" t="str">
        <f t="shared" si="34"/>
        <v>692</v>
      </c>
      <c r="G517" s="114" t="s">
        <v>54</v>
      </c>
      <c r="H517" s="111">
        <f>COUNTIFS('[9]2.2 PFMEA'!AG$14:AG$1000,B517,'[9]2.2 PFMEA'!AH$14:AH$1000,C517,'[9]2.2 PFMEA'!AI$14:AI$1000,D517)</f>
        <v>0</v>
      </c>
      <c r="T517"/>
    </row>
    <row r="518" spans="1:20">
      <c r="A518" s="111">
        <v>192</v>
      </c>
      <c r="B518" s="112">
        <v>9</v>
      </c>
      <c r="C518" s="113">
        <v>2</v>
      </c>
      <c r="D518" s="113">
        <v>6</v>
      </c>
      <c r="E518" s="112">
        <f t="shared" si="33"/>
        <v>108</v>
      </c>
      <c r="F518" s="112" t="str">
        <f t="shared" si="34"/>
        <v>926</v>
      </c>
      <c r="G518" s="114" t="s">
        <v>54</v>
      </c>
      <c r="H518" s="111">
        <f>COUNTIFS('[9]2.2 PFMEA'!AG$14:AG$1000,B518,'[9]2.2 PFMEA'!AH$14:AH$1000,C518,'[9]2.2 PFMEA'!AI$14:AI$1000,D518)</f>
        <v>0</v>
      </c>
      <c r="T518"/>
    </row>
    <row r="519" spans="1:20">
      <c r="A519" s="111">
        <v>182</v>
      </c>
      <c r="B519" s="112">
        <v>9</v>
      </c>
      <c r="C519" s="113">
        <v>3</v>
      </c>
      <c r="D519" s="113">
        <v>4</v>
      </c>
      <c r="E519" s="112">
        <f t="shared" si="33"/>
        <v>108</v>
      </c>
      <c r="F519" s="112" t="str">
        <f t="shared" si="34"/>
        <v>934</v>
      </c>
      <c r="G519" s="114" t="s">
        <v>53</v>
      </c>
      <c r="H519" s="111">
        <f>COUNTIFS('[9]2.2 PFMEA'!AG$14:AG$1000,B519,'[9]2.2 PFMEA'!AH$14:AH$1000,C519,'[9]2.2 PFMEA'!AI$14:AI$1000,D519)</f>
        <v>0</v>
      </c>
      <c r="T519"/>
    </row>
    <row r="520" spans="1:20">
      <c r="A520" s="111">
        <v>183</v>
      </c>
      <c r="B520" s="112">
        <v>9</v>
      </c>
      <c r="C520" s="113">
        <v>4</v>
      </c>
      <c r="D520" s="113">
        <v>3</v>
      </c>
      <c r="E520" s="112">
        <f t="shared" si="33"/>
        <v>108</v>
      </c>
      <c r="F520" s="112" t="str">
        <f t="shared" si="34"/>
        <v>943</v>
      </c>
      <c r="G520" s="114" t="s">
        <v>55</v>
      </c>
      <c r="H520" s="111">
        <f>COUNTIFS('[9]2.2 PFMEA'!AG$14:AG$1000,B520,'[9]2.2 PFMEA'!AH$14:AH$1000,C520,'[9]2.2 PFMEA'!AI$14:AI$1000,D520)</f>
        <v>0</v>
      </c>
      <c r="T520"/>
    </row>
    <row r="521" spans="1:20">
      <c r="A521" s="111">
        <v>184</v>
      </c>
      <c r="B521" s="112">
        <v>9</v>
      </c>
      <c r="C521" s="113">
        <v>6</v>
      </c>
      <c r="D521" s="113">
        <v>2</v>
      </c>
      <c r="E521" s="112">
        <f t="shared" si="33"/>
        <v>108</v>
      </c>
      <c r="F521" s="112" t="str">
        <f t="shared" si="34"/>
        <v>962</v>
      </c>
      <c r="G521" s="114" t="s">
        <v>55</v>
      </c>
      <c r="H521" s="111">
        <f>COUNTIFS('[9]2.2 PFMEA'!AG$14:AG$1000,B521,'[9]2.2 PFMEA'!AH$14:AH$1000,C521,'[9]2.2 PFMEA'!AI$14:AI$1000,D521)</f>
        <v>0</v>
      </c>
      <c r="T521"/>
    </row>
    <row r="522" spans="1:20">
      <c r="A522" s="111">
        <v>84</v>
      </c>
      <c r="B522" s="112">
        <v>2</v>
      </c>
      <c r="C522" s="113">
        <v>7</v>
      </c>
      <c r="D522" s="113">
        <v>8</v>
      </c>
      <c r="E522" s="112">
        <f t="shared" si="33"/>
        <v>112</v>
      </c>
      <c r="F522" s="112" t="str">
        <f t="shared" si="34"/>
        <v>278</v>
      </c>
      <c r="G522" s="114" t="s">
        <v>53</v>
      </c>
      <c r="H522" s="111">
        <f>COUNTIFS('[9]2.2 PFMEA'!AG$14:AG$1000,B522,'[9]2.2 PFMEA'!AH$14:AH$1000,C522,'[9]2.2 PFMEA'!AI$14:AI$1000,D522)</f>
        <v>0</v>
      </c>
      <c r="T522"/>
    </row>
    <row r="523" spans="1:20">
      <c r="A523" s="111">
        <v>85</v>
      </c>
      <c r="B523" s="112">
        <v>2</v>
      </c>
      <c r="C523" s="113">
        <v>8</v>
      </c>
      <c r="D523" s="113">
        <v>7</v>
      </c>
      <c r="E523" s="112">
        <f t="shared" si="33"/>
        <v>112</v>
      </c>
      <c r="F523" s="112" t="str">
        <f t="shared" si="34"/>
        <v>287</v>
      </c>
      <c r="G523" s="114" t="s">
        <v>54</v>
      </c>
      <c r="H523" s="111">
        <f>COUNTIFS('[9]2.2 PFMEA'!AG$14:AG$1000,B523,'[9]2.2 PFMEA'!AH$14:AH$1000,C523,'[9]2.2 PFMEA'!AI$14:AI$1000,D523)</f>
        <v>0</v>
      </c>
      <c r="T523"/>
    </row>
    <row r="524" spans="1:20">
      <c r="A524" s="111">
        <v>123</v>
      </c>
      <c r="B524" s="112">
        <v>4</v>
      </c>
      <c r="C524" s="113">
        <v>4</v>
      </c>
      <c r="D524" s="113">
        <v>7</v>
      </c>
      <c r="E524" s="112">
        <f t="shared" si="33"/>
        <v>112</v>
      </c>
      <c r="F524" s="112" t="str">
        <f t="shared" si="34"/>
        <v>447</v>
      </c>
      <c r="G524" s="114" t="s">
        <v>54</v>
      </c>
      <c r="H524" s="111">
        <f>COUNTIFS('[9]2.2 PFMEA'!AG$14:AG$1000,B524,'[9]2.2 PFMEA'!AH$14:AH$1000,C524,'[9]2.2 PFMEA'!AI$14:AI$1000,D524)</f>
        <v>0</v>
      </c>
      <c r="T524"/>
    </row>
    <row r="525" spans="1:20">
      <c r="A525" s="111">
        <v>104</v>
      </c>
      <c r="B525" s="112">
        <v>4</v>
      </c>
      <c r="C525" s="113">
        <v>7</v>
      </c>
      <c r="D525" s="113">
        <v>4</v>
      </c>
      <c r="E525" s="112">
        <f t="shared" si="33"/>
        <v>112</v>
      </c>
      <c r="F525" s="112" t="str">
        <f t="shared" si="34"/>
        <v>474</v>
      </c>
      <c r="G525" s="114" t="s">
        <v>54</v>
      </c>
      <c r="H525" s="111">
        <f>COUNTIFS('[9]2.2 PFMEA'!AG$14:AG$1000,B525,'[9]2.2 PFMEA'!AH$14:AH$1000,C525,'[9]2.2 PFMEA'!AI$14:AI$1000,D525)</f>
        <v>0</v>
      </c>
      <c r="T525"/>
    </row>
    <row r="526" spans="1:20">
      <c r="A526" s="111">
        <v>162</v>
      </c>
      <c r="B526" s="112">
        <v>7</v>
      </c>
      <c r="C526" s="113">
        <v>2</v>
      </c>
      <c r="D526" s="113">
        <v>8</v>
      </c>
      <c r="E526" s="112">
        <f t="shared" si="33"/>
        <v>112</v>
      </c>
      <c r="F526" s="112" t="str">
        <f t="shared" si="34"/>
        <v>728</v>
      </c>
      <c r="G526" s="114" t="s">
        <v>54</v>
      </c>
      <c r="H526" s="111">
        <f>COUNTIFS('[9]2.2 PFMEA'!AG$14:AG$1000,B526,'[9]2.2 PFMEA'!AH$14:AH$1000,C526,'[9]2.2 PFMEA'!AI$14:AI$1000,D526)</f>
        <v>0</v>
      </c>
      <c r="T526"/>
    </row>
    <row r="527" spans="1:20">
      <c r="A527" s="111">
        <v>143</v>
      </c>
      <c r="B527" s="112">
        <v>7</v>
      </c>
      <c r="C527" s="113">
        <v>4</v>
      </c>
      <c r="D527" s="113">
        <v>4</v>
      </c>
      <c r="E527" s="112">
        <f t="shared" si="33"/>
        <v>112</v>
      </c>
      <c r="F527" s="112" t="str">
        <f t="shared" si="34"/>
        <v>744</v>
      </c>
      <c r="G527" s="114" t="s">
        <v>54</v>
      </c>
      <c r="H527" s="111">
        <f>COUNTIFS('[9]2.2 PFMEA'!AG$14:AG$1000,B527,'[9]2.2 PFMEA'!AH$14:AH$1000,C527,'[9]2.2 PFMEA'!AI$14:AI$1000,D527)</f>
        <v>0</v>
      </c>
      <c r="T527"/>
    </row>
    <row r="528" spans="1:20">
      <c r="A528" s="111">
        <v>145</v>
      </c>
      <c r="B528" s="112">
        <v>7</v>
      </c>
      <c r="C528" s="113">
        <v>8</v>
      </c>
      <c r="D528" s="113">
        <v>2</v>
      </c>
      <c r="E528" s="112">
        <f t="shared" si="33"/>
        <v>112</v>
      </c>
      <c r="F528" s="112" t="str">
        <f t="shared" si="34"/>
        <v>782</v>
      </c>
      <c r="G528" s="114" t="s">
        <v>55</v>
      </c>
      <c r="H528" s="111">
        <f>COUNTIFS('[9]2.2 PFMEA'!AG$14:AG$1000,B528,'[9]2.2 PFMEA'!AH$14:AH$1000,C528,'[9]2.2 PFMEA'!AI$14:AI$1000,D528)</f>
        <v>0</v>
      </c>
      <c r="T528"/>
    </row>
    <row r="529" spans="1:20">
      <c r="A529" s="111">
        <v>162</v>
      </c>
      <c r="B529" s="112">
        <v>8</v>
      </c>
      <c r="C529" s="113">
        <v>2</v>
      </c>
      <c r="D529" s="113">
        <v>7</v>
      </c>
      <c r="E529" s="112">
        <f t="shared" si="33"/>
        <v>112</v>
      </c>
      <c r="F529" s="112" t="str">
        <f t="shared" si="34"/>
        <v>827</v>
      </c>
      <c r="G529" s="114" t="s">
        <v>54</v>
      </c>
      <c r="H529" s="111">
        <f>COUNTIFS('[9]2.2 PFMEA'!AG$14:AG$1000,B529,'[9]2.2 PFMEA'!AH$14:AH$1000,C529,'[9]2.2 PFMEA'!AI$14:AI$1000,D529)</f>
        <v>0</v>
      </c>
      <c r="T529"/>
    </row>
    <row r="530" spans="1:20">
      <c r="A530" s="111">
        <v>144</v>
      </c>
      <c r="B530" s="112">
        <v>8</v>
      </c>
      <c r="C530" s="113">
        <v>7</v>
      </c>
      <c r="D530" s="113">
        <v>2</v>
      </c>
      <c r="E530" s="112">
        <f t="shared" si="33"/>
        <v>112</v>
      </c>
      <c r="F530" s="112" t="str">
        <f t="shared" si="34"/>
        <v>872</v>
      </c>
      <c r="G530" s="114" t="s">
        <v>55</v>
      </c>
      <c r="H530" s="111">
        <f>COUNTIFS('[9]2.2 PFMEA'!AG$14:AG$1000,B530,'[9]2.2 PFMEA'!AH$14:AH$1000,C530,'[9]2.2 PFMEA'!AI$14:AI$1000,D530)</f>
        <v>0</v>
      </c>
      <c r="T530"/>
    </row>
    <row r="531" spans="1:20">
      <c r="A531" s="111">
        <v>83</v>
      </c>
      <c r="B531" s="112">
        <v>3</v>
      </c>
      <c r="C531" s="113">
        <v>5</v>
      </c>
      <c r="D531" s="113">
        <v>8</v>
      </c>
      <c r="E531" s="112">
        <f t="shared" si="33"/>
        <v>120</v>
      </c>
      <c r="F531" s="112" t="str">
        <f t="shared" si="34"/>
        <v>358</v>
      </c>
      <c r="G531" s="114" t="s">
        <v>53</v>
      </c>
      <c r="H531" s="111">
        <f>COUNTIFS('[9]2.2 PFMEA'!AG$14:AG$1000,B531,'[9]2.2 PFMEA'!AH$14:AH$1000,C531,'[9]2.2 PFMEA'!AI$14:AI$1000,D531)</f>
        <v>0</v>
      </c>
      <c r="T531"/>
    </row>
    <row r="532" spans="1:20">
      <c r="A532" s="111">
        <v>75</v>
      </c>
      <c r="B532" s="112">
        <v>3</v>
      </c>
      <c r="C532" s="113">
        <v>8</v>
      </c>
      <c r="D532" s="113">
        <v>5</v>
      </c>
      <c r="E532" s="112">
        <f t="shared" si="33"/>
        <v>120</v>
      </c>
      <c r="F532" s="112" t="str">
        <f t="shared" si="34"/>
        <v>385</v>
      </c>
      <c r="G532" s="114" t="s">
        <v>54</v>
      </c>
      <c r="H532" s="111">
        <f>COUNTIFS('[9]2.2 PFMEA'!AG$14:AG$1000,B532,'[9]2.2 PFMEA'!AH$14:AH$1000,C532,'[9]2.2 PFMEA'!AI$14:AI$1000,D532)</f>
        <v>0</v>
      </c>
      <c r="T532"/>
    </row>
    <row r="533" spans="1:20">
      <c r="A533" s="111">
        <v>113</v>
      </c>
      <c r="B533" s="112">
        <v>4</v>
      </c>
      <c r="C533" s="113">
        <v>5</v>
      </c>
      <c r="D533" s="113">
        <v>6</v>
      </c>
      <c r="E533" s="112">
        <f t="shared" si="33"/>
        <v>120</v>
      </c>
      <c r="F533" s="112" t="str">
        <f t="shared" si="34"/>
        <v>456</v>
      </c>
      <c r="G533" s="114" t="s">
        <v>53</v>
      </c>
      <c r="H533" s="111">
        <f>COUNTIFS('[9]2.2 PFMEA'!AG$14:AG$1000,B533,'[9]2.2 PFMEA'!AH$14:AH$1000,C533,'[9]2.2 PFMEA'!AI$14:AI$1000,D533)</f>
        <v>0</v>
      </c>
      <c r="T533"/>
    </row>
    <row r="534" spans="1:20">
      <c r="A534" s="111">
        <v>114</v>
      </c>
      <c r="B534" s="112">
        <v>4</v>
      </c>
      <c r="C534" s="113">
        <v>6</v>
      </c>
      <c r="D534" s="113">
        <v>5</v>
      </c>
      <c r="E534" s="112">
        <f t="shared" si="33"/>
        <v>120</v>
      </c>
      <c r="F534" s="112" t="str">
        <f t="shared" si="34"/>
        <v>465</v>
      </c>
      <c r="G534" s="114" t="s">
        <v>54</v>
      </c>
      <c r="H534" s="111">
        <f>COUNTIFS('[9]2.2 PFMEA'!AG$14:AG$1000,B534,'[9]2.2 PFMEA'!AH$14:AH$1000,C534,'[9]2.2 PFMEA'!AI$14:AI$1000,D534)</f>
        <v>0</v>
      </c>
      <c r="T534"/>
    </row>
    <row r="535" spans="1:20">
      <c r="A535" s="111">
        <v>122</v>
      </c>
      <c r="B535" s="112">
        <v>5</v>
      </c>
      <c r="C535" s="113">
        <v>3</v>
      </c>
      <c r="D535" s="113">
        <v>8</v>
      </c>
      <c r="E535" s="112">
        <f t="shared" si="33"/>
        <v>120</v>
      </c>
      <c r="F535" s="112" t="str">
        <f t="shared" si="34"/>
        <v>538</v>
      </c>
      <c r="G535" s="114" t="s">
        <v>53</v>
      </c>
      <c r="H535" s="111">
        <f>COUNTIFS('[9]2.2 PFMEA'!AG$14:AG$1000,B535,'[9]2.2 PFMEA'!AH$14:AH$1000,C535,'[9]2.2 PFMEA'!AI$14:AI$1000,D535)</f>
        <v>0</v>
      </c>
      <c r="T535"/>
    </row>
    <row r="536" spans="1:20">
      <c r="A536" s="111">
        <v>113</v>
      </c>
      <c r="B536" s="112">
        <v>5</v>
      </c>
      <c r="C536" s="113">
        <v>4</v>
      </c>
      <c r="D536" s="113">
        <v>6</v>
      </c>
      <c r="E536" s="112">
        <f t="shared" si="33"/>
        <v>120</v>
      </c>
      <c r="F536" s="112" t="str">
        <f t="shared" si="34"/>
        <v>546</v>
      </c>
      <c r="G536" s="114" t="s">
        <v>53</v>
      </c>
      <c r="H536" s="111">
        <f>COUNTIFS('[9]2.2 PFMEA'!AG$14:AG$1000,B536,'[9]2.2 PFMEA'!AH$14:AH$1000,C536,'[9]2.2 PFMEA'!AI$14:AI$1000,D536)</f>
        <v>0</v>
      </c>
      <c r="T536"/>
    </row>
    <row r="537" spans="1:20">
      <c r="A537" s="111">
        <v>104</v>
      </c>
      <c r="B537" s="112">
        <v>5</v>
      </c>
      <c r="C537" s="113">
        <v>6</v>
      </c>
      <c r="D537" s="113">
        <v>4</v>
      </c>
      <c r="E537" s="112">
        <f t="shared" si="33"/>
        <v>120</v>
      </c>
      <c r="F537" s="112" t="str">
        <f t="shared" si="34"/>
        <v>564</v>
      </c>
      <c r="G537" s="114" t="s">
        <v>54</v>
      </c>
      <c r="H537" s="111">
        <f>COUNTIFS('[9]2.2 PFMEA'!AG$14:AG$1000,B537,'[9]2.2 PFMEA'!AH$14:AH$1000,C537,'[9]2.2 PFMEA'!AI$14:AI$1000,D537)</f>
        <v>0</v>
      </c>
      <c r="T537"/>
    </row>
    <row r="538" spans="1:20">
      <c r="A538" s="111">
        <v>105</v>
      </c>
      <c r="B538" s="112">
        <v>5</v>
      </c>
      <c r="C538" s="113">
        <v>8</v>
      </c>
      <c r="D538" s="113">
        <v>3</v>
      </c>
      <c r="E538" s="112">
        <f t="shared" si="33"/>
        <v>120</v>
      </c>
      <c r="F538" s="112" t="str">
        <f t="shared" si="34"/>
        <v>583</v>
      </c>
      <c r="G538" s="114" t="s">
        <v>54</v>
      </c>
      <c r="H538" s="111">
        <f>COUNTIFS('[9]2.2 PFMEA'!AG$14:AG$1000,B538,'[9]2.2 PFMEA'!AH$14:AH$1000,C538,'[9]2.2 PFMEA'!AI$14:AI$1000,D538)</f>
        <v>0</v>
      </c>
      <c r="T538"/>
    </row>
    <row r="539" spans="1:20">
      <c r="A539" s="111">
        <v>113</v>
      </c>
      <c r="B539" s="112">
        <v>6</v>
      </c>
      <c r="C539" s="113">
        <v>4</v>
      </c>
      <c r="D539" s="113">
        <v>5</v>
      </c>
      <c r="E539" s="112">
        <f t="shared" si="33"/>
        <v>120</v>
      </c>
      <c r="F539" s="112" t="str">
        <f t="shared" si="34"/>
        <v>645</v>
      </c>
      <c r="G539" s="114" t="s">
        <v>53</v>
      </c>
      <c r="H539" s="111">
        <f>COUNTIFS('[9]2.2 PFMEA'!AG$14:AG$1000,B539,'[9]2.2 PFMEA'!AH$14:AH$1000,C539,'[9]2.2 PFMEA'!AI$14:AI$1000,D539)</f>
        <v>0</v>
      </c>
      <c r="T539"/>
    </row>
    <row r="540" spans="1:20">
      <c r="A540" s="111">
        <v>103</v>
      </c>
      <c r="B540" s="112">
        <v>6</v>
      </c>
      <c r="C540" s="113">
        <v>5</v>
      </c>
      <c r="D540" s="113">
        <v>4</v>
      </c>
      <c r="E540" s="112">
        <f t="shared" si="33"/>
        <v>120</v>
      </c>
      <c r="F540" s="112" t="str">
        <f t="shared" si="34"/>
        <v>654</v>
      </c>
      <c r="G540" s="114" t="s">
        <v>53</v>
      </c>
      <c r="H540" s="111">
        <f>COUNTIFS('[9]2.2 PFMEA'!AG$14:AG$1000,B540,'[9]2.2 PFMEA'!AH$14:AH$1000,C540,'[9]2.2 PFMEA'!AI$14:AI$1000,D540)</f>
        <v>0</v>
      </c>
      <c r="T540"/>
    </row>
    <row r="541" spans="1:20">
      <c r="A541" s="111">
        <v>152</v>
      </c>
      <c r="B541" s="112">
        <v>8</v>
      </c>
      <c r="C541" s="113">
        <v>3</v>
      </c>
      <c r="D541" s="113">
        <v>5</v>
      </c>
      <c r="E541" s="112">
        <f t="shared" si="33"/>
        <v>120</v>
      </c>
      <c r="F541" s="112" t="str">
        <f t="shared" si="34"/>
        <v>835</v>
      </c>
      <c r="G541" s="114" t="s">
        <v>54</v>
      </c>
      <c r="H541" s="111">
        <f>COUNTIFS('[9]2.2 PFMEA'!AG$14:AG$1000,B541,'[9]2.2 PFMEA'!AH$14:AH$1000,C541,'[9]2.2 PFMEA'!AI$14:AI$1000,D541)</f>
        <v>0</v>
      </c>
      <c r="T541"/>
    </row>
    <row r="542" spans="1:20">
      <c r="A542" s="111">
        <v>143</v>
      </c>
      <c r="B542" s="112">
        <v>8</v>
      </c>
      <c r="C542" s="113">
        <v>5</v>
      </c>
      <c r="D542" s="113">
        <v>3</v>
      </c>
      <c r="E542" s="112">
        <f t="shared" si="33"/>
        <v>120</v>
      </c>
      <c r="F542" s="112" t="str">
        <f t="shared" si="34"/>
        <v>853</v>
      </c>
      <c r="G542" s="114" t="s">
        <v>54</v>
      </c>
      <c r="H542" s="111">
        <f>COUNTIFS('[9]2.2 PFMEA'!AG$14:AG$1000,B542,'[9]2.2 PFMEA'!AH$14:AH$1000,C542,'[9]2.2 PFMEA'!AI$14:AI$1000,D542)</f>
        <v>0</v>
      </c>
      <c r="T542"/>
    </row>
    <row r="543" spans="1:20">
      <c r="A543" s="111">
        <v>192</v>
      </c>
      <c r="B543" s="112">
        <v>10</v>
      </c>
      <c r="C543" s="113">
        <v>2</v>
      </c>
      <c r="D543" s="113">
        <v>6</v>
      </c>
      <c r="E543" s="112">
        <f t="shared" si="33"/>
        <v>120</v>
      </c>
      <c r="F543" s="112" t="str">
        <f t="shared" si="34"/>
        <v>1026</v>
      </c>
      <c r="G543" s="114" t="s">
        <v>54</v>
      </c>
      <c r="H543" s="111">
        <f>COUNTIFS('[9]2.2 PFMEA'!AG$14:AG$1000,B543,'[9]2.2 PFMEA'!AH$14:AH$1000,C543,'[9]2.2 PFMEA'!AI$14:AI$1000,D543)</f>
        <v>0</v>
      </c>
      <c r="T543"/>
    </row>
    <row r="544" spans="1:20">
      <c r="A544" s="111">
        <v>182</v>
      </c>
      <c r="B544" s="112">
        <v>10</v>
      </c>
      <c r="C544" s="113">
        <v>3</v>
      </c>
      <c r="D544" s="113">
        <v>4</v>
      </c>
      <c r="E544" s="112">
        <f t="shared" si="33"/>
        <v>120</v>
      </c>
      <c r="F544" s="112" t="str">
        <f t="shared" si="34"/>
        <v>1034</v>
      </c>
      <c r="G544" s="114" t="s">
        <v>53</v>
      </c>
      <c r="H544" s="111">
        <f>COUNTIFS('[9]2.2 PFMEA'!AG$14:AG$1000,B544,'[9]2.2 PFMEA'!AH$14:AH$1000,C544,'[9]2.2 PFMEA'!AI$14:AI$1000,D544)</f>
        <v>0</v>
      </c>
      <c r="T544"/>
    </row>
    <row r="545" spans="1:20">
      <c r="A545" s="111">
        <v>183</v>
      </c>
      <c r="B545" s="112">
        <v>10</v>
      </c>
      <c r="C545" s="113">
        <v>4</v>
      </c>
      <c r="D545" s="113">
        <v>3</v>
      </c>
      <c r="E545" s="112">
        <f t="shared" si="33"/>
        <v>120</v>
      </c>
      <c r="F545" s="112" t="str">
        <f t="shared" si="34"/>
        <v>1043</v>
      </c>
      <c r="G545" s="114" t="s">
        <v>55</v>
      </c>
      <c r="H545" s="111">
        <f>COUNTIFS('[9]2.2 PFMEA'!AG$14:AG$1000,B545,'[9]2.2 PFMEA'!AH$14:AH$1000,C545,'[9]2.2 PFMEA'!AI$14:AI$1000,D545)</f>
        <v>0</v>
      </c>
      <c r="T545"/>
    </row>
    <row r="546" spans="1:20">
      <c r="A546" s="111">
        <v>184</v>
      </c>
      <c r="B546" s="112">
        <v>10</v>
      </c>
      <c r="C546" s="113">
        <v>6</v>
      </c>
      <c r="D546" s="113">
        <v>2</v>
      </c>
      <c r="E546" s="112">
        <f t="shared" si="33"/>
        <v>120</v>
      </c>
      <c r="F546" s="112" t="str">
        <f t="shared" si="34"/>
        <v>1062</v>
      </c>
      <c r="G546" s="114" t="s">
        <v>55</v>
      </c>
      <c r="H546" s="111">
        <f>COUNTIFS('[9]2.2 PFMEA'!AG$14:AG$1000,B546,'[9]2.2 PFMEA'!AH$14:AH$1000,C546,'[9]2.2 PFMEA'!AI$14:AI$1000,D546)</f>
        <v>0</v>
      </c>
      <c r="T546"/>
    </row>
    <row r="547" spans="1:20">
      <c r="A547" s="111">
        <v>75</v>
      </c>
      <c r="B547" s="112">
        <v>2</v>
      </c>
      <c r="C547" s="113">
        <v>10</v>
      </c>
      <c r="D547" s="113">
        <v>6</v>
      </c>
      <c r="E547" s="112">
        <f t="shared" si="33"/>
        <v>120</v>
      </c>
      <c r="F547" s="112" t="str">
        <f t="shared" si="34"/>
        <v>2106</v>
      </c>
      <c r="G547" s="114" t="s">
        <v>54</v>
      </c>
      <c r="H547" s="111">
        <f>COUNTIFS('[9]2.2 PFMEA'!AG$14:AG$1000,B547,'[9]2.2 PFMEA'!AH$14:AH$1000,C547,'[9]2.2 PFMEA'!AI$14:AI$1000,D547)</f>
        <v>0</v>
      </c>
      <c r="T547"/>
    </row>
    <row r="548" spans="1:20">
      <c r="A548" s="111">
        <v>84</v>
      </c>
      <c r="B548" s="112">
        <v>2</v>
      </c>
      <c r="C548" s="113">
        <v>6</v>
      </c>
      <c r="D548" s="113">
        <v>10</v>
      </c>
      <c r="E548" s="112">
        <f t="shared" si="33"/>
        <v>120</v>
      </c>
      <c r="F548" s="112" t="str">
        <f t="shared" si="34"/>
        <v>2610</v>
      </c>
      <c r="G548" s="114" t="s">
        <v>53</v>
      </c>
      <c r="H548" s="111">
        <f>COUNTIFS('[9]2.2 PFMEA'!AG$14:AG$1000,B548,'[9]2.2 PFMEA'!AH$14:AH$1000,C548,'[9]2.2 PFMEA'!AI$14:AI$1000,D548)</f>
        <v>0</v>
      </c>
      <c r="T548"/>
    </row>
    <row r="549" spans="1:20">
      <c r="A549" s="111">
        <v>65</v>
      </c>
      <c r="B549" s="112">
        <v>3</v>
      </c>
      <c r="C549" s="113">
        <v>10</v>
      </c>
      <c r="D549" s="113">
        <v>4</v>
      </c>
      <c r="E549" s="112">
        <f t="shared" si="33"/>
        <v>120</v>
      </c>
      <c r="F549" s="112" t="str">
        <f t="shared" si="34"/>
        <v>3104</v>
      </c>
      <c r="G549" s="114" t="s">
        <v>53</v>
      </c>
      <c r="H549" s="111">
        <f>COUNTIFS('[9]2.2 PFMEA'!AG$14:AG$1000,B549,'[9]2.2 PFMEA'!AH$14:AH$1000,C549,'[9]2.2 PFMEA'!AI$14:AI$1000,D549)</f>
        <v>0</v>
      </c>
      <c r="T549"/>
    </row>
    <row r="550" spans="1:20">
      <c r="A550" s="111">
        <v>83</v>
      </c>
      <c r="B550" s="112">
        <v>3</v>
      </c>
      <c r="C550" s="113">
        <v>4</v>
      </c>
      <c r="D550" s="113">
        <v>10</v>
      </c>
      <c r="E550" s="112">
        <f t="shared" si="33"/>
        <v>120</v>
      </c>
      <c r="F550" s="112" t="str">
        <f t="shared" si="34"/>
        <v>3410</v>
      </c>
      <c r="G550" s="114" t="s">
        <v>53</v>
      </c>
      <c r="H550" s="111">
        <f>COUNTIFS('[9]2.2 PFMEA'!AG$14:AG$1000,B550,'[9]2.2 PFMEA'!AH$14:AH$1000,C550,'[9]2.2 PFMEA'!AI$14:AI$1000,D550)</f>
        <v>0</v>
      </c>
      <c r="T550"/>
    </row>
    <row r="551" spans="1:20">
      <c r="A551" s="111">
        <v>105</v>
      </c>
      <c r="B551" s="112">
        <v>4</v>
      </c>
      <c r="C551" s="113">
        <v>10</v>
      </c>
      <c r="D551" s="113">
        <v>3</v>
      </c>
      <c r="E551" s="112">
        <f t="shared" si="33"/>
        <v>120</v>
      </c>
      <c r="F551" s="112" t="str">
        <f t="shared" si="34"/>
        <v>4103</v>
      </c>
      <c r="G551" s="114" t="s">
        <v>54</v>
      </c>
      <c r="H551" s="111">
        <f>COUNTIFS('[9]2.2 PFMEA'!AG$14:AG$1000,B551,'[9]2.2 PFMEA'!AH$14:AH$1000,C551,'[9]2.2 PFMEA'!AI$14:AI$1000,D551)</f>
        <v>0</v>
      </c>
      <c r="T551"/>
    </row>
    <row r="552" spans="1:20">
      <c r="A552" s="111">
        <v>122</v>
      </c>
      <c r="B552" s="112">
        <v>4</v>
      </c>
      <c r="C552" s="113">
        <v>3</v>
      </c>
      <c r="D552" s="113">
        <v>10</v>
      </c>
      <c r="E552" s="112">
        <f t="shared" si="33"/>
        <v>120</v>
      </c>
      <c r="F552" s="112" t="str">
        <f t="shared" si="34"/>
        <v>4310</v>
      </c>
      <c r="G552" s="114" t="s">
        <v>53</v>
      </c>
      <c r="H552" s="111">
        <f>COUNTIFS('[9]2.2 PFMEA'!AG$14:AG$1000,B552,'[9]2.2 PFMEA'!AH$14:AH$1000,C552,'[9]2.2 PFMEA'!AI$14:AI$1000,D552)</f>
        <v>0</v>
      </c>
      <c r="T552"/>
    </row>
    <row r="553" spans="1:20">
      <c r="A553" s="111">
        <v>105</v>
      </c>
      <c r="B553" s="112">
        <v>6</v>
      </c>
      <c r="C553" s="113">
        <v>10</v>
      </c>
      <c r="D553" s="113">
        <v>2</v>
      </c>
      <c r="E553" s="112">
        <f t="shared" si="33"/>
        <v>120</v>
      </c>
      <c r="F553" s="112" t="str">
        <f t="shared" si="34"/>
        <v>6102</v>
      </c>
      <c r="G553" s="114" t="s">
        <v>54</v>
      </c>
      <c r="H553" s="111">
        <f>COUNTIFS('[9]2.2 PFMEA'!AG$14:AG$1000,B553,'[9]2.2 PFMEA'!AH$14:AH$1000,C553,'[9]2.2 PFMEA'!AI$14:AI$1000,D553)</f>
        <v>0</v>
      </c>
      <c r="T553"/>
    </row>
    <row r="554" spans="1:20">
      <c r="A554" s="111">
        <v>122</v>
      </c>
      <c r="B554" s="112">
        <v>6</v>
      </c>
      <c r="C554" s="113">
        <v>2</v>
      </c>
      <c r="D554" s="113">
        <v>10</v>
      </c>
      <c r="E554" s="112">
        <f t="shared" si="33"/>
        <v>120</v>
      </c>
      <c r="F554" s="112" t="str">
        <f t="shared" si="34"/>
        <v>6210</v>
      </c>
      <c r="G554" s="114" t="s">
        <v>53</v>
      </c>
      <c r="H554" s="111">
        <f>COUNTIFS('[9]2.2 PFMEA'!AG$14:AG$1000,B554,'[9]2.2 PFMEA'!AH$14:AH$1000,C554,'[9]2.2 PFMEA'!AI$14:AI$1000,D554)</f>
        <v>0</v>
      </c>
      <c r="T554"/>
    </row>
    <row r="555" spans="1:20">
      <c r="A555" s="111">
        <v>113</v>
      </c>
      <c r="B555" s="112">
        <v>5</v>
      </c>
      <c r="C555" s="113">
        <v>5</v>
      </c>
      <c r="D555" s="113">
        <v>5</v>
      </c>
      <c r="E555" s="112">
        <f t="shared" si="33"/>
        <v>125</v>
      </c>
      <c r="F555" s="112" t="str">
        <f t="shared" si="34"/>
        <v>555</v>
      </c>
      <c r="G555" s="114" t="s">
        <v>53</v>
      </c>
      <c r="H555" s="111">
        <f>COUNTIFS('[9]2.2 PFMEA'!AG$14:AG$1000,B555,'[9]2.2 PFMEA'!AH$14:AH$1000,C555,'[9]2.2 PFMEA'!AI$14:AI$1000,D555)</f>
        <v>0</v>
      </c>
      <c r="T555"/>
    </row>
    <row r="556" spans="1:20">
      <c r="A556" s="111">
        <v>84</v>
      </c>
      <c r="B556" s="112">
        <v>2</v>
      </c>
      <c r="C556" s="113">
        <v>7</v>
      </c>
      <c r="D556" s="113">
        <v>9</v>
      </c>
      <c r="E556" s="112">
        <f t="shared" si="33"/>
        <v>126</v>
      </c>
      <c r="F556" s="112" t="str">
        <f t="shared" si="34"/>
        <v>279</v>
      </c>
      <c r="G556" s="114" t="s">
        <v>53</v>
      </c>
      <c r="H556" s="111">
        <f>COUNTIFS('[9]2.2 PFMEA'!AG$14:AG$1000,B556,'[9]2.2 PFMEA'!AH$14:AH$1000,C556,'[9]2.2 PFMEA'!AI$14:AI$1000,D556)</f>
        <v>0</v>
      </c>
      <c r="T556"/>
    </row>
    <row r="557" spans="1:20">
      <c r="A557" s="111">
        <v>85</v>
      </c>
      <c r="B557" s="112">
        <v>2</v>
      </c>
      <c r="C557" s="113">
        <v>9</v>
      </c>
      <c r="D557" s="113">
        <v>7</v>
      </c>
      <c r="E557" s="112">
        <f t="shared" si="33"/>
        <v>126</v>
      </c>
      <c r="F557" s="112" t="str">
        <f t="shared" si="34"/>
        <v>297</v>
      </c>
      <c r="G557" s="114" t="s">
        <v>54</v>
      </c>
      <c r="H557" s="111">
        <f>COUNTIFS('[9]2.2 PFMEA'!AG$14:AG$1000,B557,'[9]2.2 PFMEA'!AH$14:AH$1000,C557,'[9]2.2 PFMEA'!AI$14:AI$1000,D557)</f>
        <v>0</v>
      </c>
      <c r="T557"/>
    </row>
    <row r="558" spans="1:20">
      <c r="A558" s="111">
        <v>84</v>
      </c>
      <c r="B558" s="112">
        <v>3</v>
      </c>
      <c r="C558" s="113">
        <v>6</v>
      </c>
      <c r="D558" s="113">
        <v>7</v>
      </c>
      <c r="E558" s="112">
        <f t="shared" si="33"/>
        <v>126</v>
      </c>
      <c r="F558" s="112" t="str">
        <f t="shared" si="34"/>
        <v>367</v>
      </c>
      <c r="G558" s="114" t="s">
        <v>53</v>
      </c>
      <c r="H558" s="111">
        <f>COUNTIFS('[9]2.2 PFMEA'!AG$14:AG$1000,B558,'[9]2.2 PFMEA'!AH$14:AH$1000,C558,'[9]2.2 PFMEA'!AI$14:AI$1000,D558)</f>
        <v>0</v>
      </c>
      <c r="T558"/>
    </row>
    <row r="559" spans="1:20">
      <c r="A559" s="111">
        <v>74</v>
      </c>
      <c r="B559" s="112">
        <v>3</v>
      </c>
      <c r="C559" s="113">
        <v>7</v>
      </c>
      <c r="D559" s="113">
        <v>6</v>
      </c>
      <c r="E559" s="112">
        <f t="shared" si="33"/>
        <v>126</v>
      </c>
      <c r="F559" s="112" t="str">
        <f t="shared" si="34"/>
        <v>376</v>
      </c>
      <c r="G559" s="114" t="s">
        <v>53</v>
      </c>
      <c r="H559" s="111">
        <f>COUNTIFS('[9]2.2 PFMEA'!AG$14:AG$1000,B559,'[9]2.2 PFMEA'!AH$14:AH$1000,C559,'[9]2.2 PFMEA'!AI$14:AI$1000,D559)</f>
        <v>0</v>
      </c>
      <c r="T559"/>
    </row>
    <row r="560" spans="1:20">
      <c r="A560" s="111">
        <v>122</v>
      </c>
      <c r="B560" s="112">
        <v>6</v>
      </c>
      <c r="C560" s="113">
        <v>3</v>
      </c>
      <c r="D560" s="113">
        <v>7</v>
      </c>
      <c r="E560" s="112">
        <f t="shared" si="33"/>
        <v>126</v>
      </c>
      <c r="F560" s="112" t="str">
        <f t="shared" si="34"/>
        <v>637</v>
      </c>
      <c r="G560" s="114" t="s">
        <v>53</v>
      </c>
      <c r="H560" s="111">
        <f>COUNTIFS('[9]2.2 PFMEA'!AG$14:AG$1000,B560,'[9]2.2 PFMEA'!AH$14:AH$1000,C560,'[9]2.2 PFMEA'!AI$14:AI$1000,D560)</f>
        <v>0</v>
      </c>
      <c r="T560"/>
    </row>
    <row r="561" spans="1:20">
      <c r="A561" s="111">
        <v>104</v>
      </c>
      <c r="B561" s="112">
        <v>6</v>
      </c>
      <c r="C561" s="113">
        <v>7</v>
      </c>
      <c r="D561" s="113">
        <v>3</v>
      </c>
      <c r="E561" s="112">
        <f t="shared" si="33"/>
        <v>126</v>
      </c>
      <c r="F561" s="112" t="str">
        <f t="shared" si="34"/>
        <v>673</v>
      </c>
      <c r="G561" s="114" t="s">
        <v>54</v>
      </c>
      <c r="H561" s="111">
        <f>COUNTIFS('[9]2.2 PFMEA'!AG$14:AG$1000,B561,'[9]2.2 PFMEA'!AH$14:AH$1000,C561,'[9]2.2 PFMEA'!AI$14:AI$1000,D561)</f>
        <v>0</v>
      </c>
      <c r="T561"/>
    </row>
    <row r="562" spans="1:20">
      <c r="A562" s="111">
        <v>162</v>
      </c>
      <c r="B562" s="112">
        <v>7</v>
      </c>
      <c r="C562" s="113">
        <v>2</v>
      </c>
      <c r="D562" s="113">
        <v>9</v>
      </c>
      <c r="E562" s="112">
        <f t="shared" si="33"/>
        <v>126</v>
      </c>
      <c r="F562" s="112" t="str">
        <f t="shared" si="34"/>
        <v>729</v>
      </c>
      <c r="G562" s="114" t="s">
        <v>54</v>
      </c>
      <c r="H562" s="111">
        <f>COUNTIFS('[9]2.2 PFMEA'!AG$14:AG$1000,B562,'[9]2.2 PFMEA'!AH$14:AH$1000,C562,'[9]2.2 PFMEA'!AI$14:AI$1000,D562)</f>
        <v>0</v>
      </c>
      <c r="T562"/>
    </row>
    <row r="563" spans="1:20">
      <c r="A563" s="111">
        <v>152</v>
      </c>
      <c r="B563" s="112">
        <v>7</v>
      </c>
      <c r="C563" s="113">
        <v>3</v>
      </c>
      <c r="D563" s="113">
        <v>6</v>
      </c>
      <c r="E563" s="112">
        <f t="shared" si="33"/>
        <v>126</v>
      </c>
      <c r="F563" s="112" t="str">
        <f t="shared" si="34"/>
        <v>736</v>
      </c>
      <c r="G563" s="114" t="s">
        <v>54</v>
      </c>
      <c r="H563" s="111">
        <f>COUNTIFS('[9]2.2 PFMEA'!AG$14:AG$1000,B563,'[9]2.2 PFMEA'!AH$14:AH$1000,C563,'[9]2.2 PFMEA'!AI$14:AI$1000,D563)</f>
        <v>0</v>
      </c>
      <c r="T563"/>
    </row>
    <row r="564" spans="1:20">
      <c r="A564" s="111">
        <v>144</v>
      </c>
      <c r="B564" s="112">
        <v>7</v>
      </c>
      <c r="C564" s="113">
        <v>6</v>
      </c>
      <c r="D564" s="113">
        <v>3</v>
      </c>
      <c r="E564" s="112">
        <f t="shared" si="33"/>
        <v>126</v>
      </c>
      <c r="F564" s="112" t="str">
        <f t="shared" si="34"/>
        <v>763</v>
      </c>
      <c r="G564" s="114" t="s">
        <v>55</v>
      </c>
      <c r="H564" s="111">
        <f>COUNTIFS('[9]2.2 PFMEA'!AG$14:AG$1000,B564,'[9]2.2 PFMEA'!AH$14:AH$1000,C564,'[9]2.2 PFMEA'!AI$14:AI$1000,D564)</f>
        <v>0</v>
      </c>
      <c r="T564"/>
    </row>
    <row r="565" spans="1:20">
      <c r="A565" s="111">
        <v>145</v>
      </c>
      <c r="B565" s="112">
        <v>7</v>
      </c>
      <c r="C565" s="113">
        <v>9</v>
      </c>
      <c r="D565" s="113">
        <v>2</v>
      </c>
      <c r="E565" s="112">
        <f t="shared" si="33"/>
        <v>126</v>
      </c>
      <c r="F565" s="112" t="str">
        <f t="shared" si="34"/>
        <v>792</v>
      </c>
      <c r="G565" s="114" t="s">
        <v>55</v>
      </c>
      <c r="H565" s="111">
        <f>COUNTIFS('[9]2.2 PFMEA'!AG$14:AG$1000,B565,'[9]2.2 PFMEA'!AH$14:AH$1000,C565,'[9]2.2 PFMEA'!AI$14:AI$1000,D565)</f>
        <v>0</v>
      </c>
      <c r="T565"/>
    </row>
    <row r="566" spans="1:20">
      <c r="A566" s="111">
        <v>202</v>
      </c>
      <c r="B566" s="112">
        <v>9</v>
      </c>
      <c r="C566" s="113">
        <v>2</v>
      </c>
      <c r="D566" s="113">
        <v>7</v>
      </c>
      <c r="E566" s="112">
        <f t="shared" si="33"/>
        <v>126</v>
      </c>
      <c r="F566" s="112" t="str">
        <f t="shared" si="34"/>
        <v>927</v>
      </c>
      <c r="G566" s="114" t="s">
        <v>55</v>
      </c>
      <c r="H566" s="111">
        <f>COUNTIFS('[9]2.2 PFMEA'!AG$14:AG$1000,B566,'[9]2.2 PFMEA'!AH$14:AH$1000,C566,'[9]2.2 PFMEA'!AI$14:AI$1000,D566)</f>
        <v>0</v>
      </c>
      <c r="T566"/>
    </row>
    <row r="567" spans="1:20">
      <c r="A567" s="111">
        <v>184</v>
      </c>
      <c r="B567" s="112">
        <v>9</v>
      </c>
      <c r="C567" s="113">
        <v>7</v>
      </c>
      <c r="D567" s="113">
        <v>2</v>
      </c>
      <c r="E567" s="112">
        <f t="shared" si="33"/>
        <v>126</v>
      </c>
      <c r="F567" s="112" t="str">
        <f t="shared" si="34"/>
        <v>972</v>
      </c>
      <c r="G567" s="114" t="s">
        <v>55</v>
      </c>
      <c r="H567" s="111">
        <f>COUNTIFS('[9]2.2 PFMEA'!AG$14:AG$1000,B567,'[9]2.2 PFMEA'!AH$14:AH$1000,C567,'[9]2.2 PFMEA'!AI$14:AI$1000,D567)</f>
        <v>0</v>
      </c>
      <c r="T567"/>
    </row>
    <row r="568" spans="1:20">
      <c r="A568" s="111">
        <v>85</v>
      </c>
      <c r="B568" s="112">
        <v>2</v>
      </c>
      <c r="C568" s="113">
        <v>8</v>
      </c>
      <c r="D568" s="113">
        <v>8</v>
      </c>
      <c r="E568" s="112">
        <f t="shared" si="33"/>
        <v>128</v>
      </c>
      <c r="F568" s="112" t="str">
        <f t="shared" si="34"/>
        <v>288</v>
      </c>
      <c r="G568" s="114" t="s">
        <v>54</v>
      </c>
      <c r="H568" s="111">
        <f>COUNTIFS('[9]2.2 PFMEA'!AG$14:AG$1000,B568,'[9]2.2 PFMEA'!AH$14:AH$1000,C568,'[9]2.2 PFMEA'!AI$14:AI$1000,D568)</f>
        <v>0</v>
      </c>
      <c r="T568"/>
    </row>
    <row r="569" spans="1:20">
      <c r="A569" s="111">
        <v>123</v>
      </c>
      <c r="B569" s="112">
        <v>4</v>
      </c>
      <c r="C569" s="113">
        <v>4</v>
      </c>
      <c r="D569" s="113">
        <v>8</v>
      </c>
      <c r="E569" s="112">
        <f t="shared" si="33"/>
        <v>128</v>
      </c>
      <c r="F569" s="112" t="str">
        <f t="shared" si="34"/>
        <v>448</v>
      </c>
      <c r="G569" s="114" t="s">
        <v>54</v>
      </c>
      <c r="H569" s="111">
        <f>COUNTIFS('[9]2.2 PFMEA'!AG$14:AG$1000,B569,'[9]2.2 PFMEA'!AH$14:AH$1000,C569,'[9]2.2 PFMEA'!AI$14:AI$1000,D569)</f>
        <v>0</v>
      </c>
      <c r="T569"/>
    </row>
    <row r="570" spans="1:20">
      <c r="A570" s="111">
        <v>105</v>
      </c>
      <c r="B570" s="112">
        <v>4</v>
      </c>
      <c r="C570" s="113">
        <v>8</v>
      </c>
      <c r="D570" s="113">
        <v>4</v>
      </c>
      <c r="E570" s="112">
        <f t="shared" si="33"/>
        <v>128</v>
      </c>
      <c r="F570" s="112" t="str">
        <f t="shared" si="34"/>
        <v>484</v>
      </c>
      <c r="G570" s="114" t="s">
        <v>54</v>
      </c>
      <c r="H570" s="111">
        <f>COUNTIFS('[9]2.2 PFMEA'!AG$14:AG$1000,B570,'[9]2.2 PFMEA'!AH$14:AH$1000,C570,'[9]2.2 PFMEA'!AI$14:AI$1000,D570)</f>
        <v>0</v>
      </c>
      <c r="T570"/>
    </row>
    <row r="571" spans="1:20">
      <c r="A571" s="111">
        <v>162</v>
      </c>
      <c r="B571" s="112">
        <v>8</v>
      </c>
      <c r="C571" s="113">
        <v>2</v>
      </c>
      <c r="D571" s="113">
        <v>8</v>
      </c>
      <c r="E571" s="112">
        <f t="shared" si="33"/>
        <v>128</v>
      </c>
      <c r="F571" s="112" t="str">
        <f t="shared" si="34"/>
        <v>828</v>
      </c>
      <c r="G571" s="114" t="s">
        <v>54</v>
      </c>
      <c r="H571" s="111">
        <f>COUNTIFS('[9]2.2 PFMEA'!AG$14:AG$1000,B571,'[9]2.2 PFMEA'!AH$14:AH$1000,C571,'[9]2.2 PFMEA'!AI$14:AI$1000,D571)</f>
        <v>0</v>
      </c>
      <c r="T571"/>
    </row>
    <row r="572" spans="1:20">
      <c r="A572" s="111">
        <v>143</v>
      </c>
      <c r="B572" s="112">
        <v>8</v>
      </c>
      <c r="C572" s="113">
        <v>4</v>
      </c>
      <c r="D572" s="113">
        <v>4</v>
      </c>
      <c r="E572" s="112">
        <f t="shared" si="33"/>
        <v>128</v>
      </c>
      <c r="F572" s="112" t="str">
        <f t="shared" si="34"/>
        <v>844</v>
      </c>
      <c r="G572" s="114" t="s">
        <v>54</v>
      </c>
      <c r="H572" s="111">
        <f>COUNTIFS('[9]2.2 PFMEA'!AG$14:AG$1000,B572,'[9]2.2 PFMEA'!AH$14:AH$1000,C572,'[9]2.2 PFMEA'!AI$14:AI$1000,D572)</f>
        <v>0</v>
      </c>
      <c r="T572"/>
    </row>
    <row r="573" spans="1:20">
      <c r="A573" s="111">
        <v>145</v>
      </c>
      <c r="B573" s="112">
        <v>8</v>
      </c>
      <c r="C573" s="113">
        <v>8</v>
      </c>
      <c r="D573" s="113">
        <v>2</v>
      </c>
      <c r="E573" s="112">
        <f t="shared" si="33"/>
        <v>128</v>
      </c>
      <c r="F573" s="112" t="str">
        <f t="shared" si="34"/>
        <v>882</v>
      </c>
      <c r="G573" s="114" t="s">
        <v>55</v>
      </c>
      <c r="H573" s="111">
        <f>COUNTIFS('[9]2.2 PFMEA'!AG$14:AG$1000,B573,'[9]2.2 PFMEA'!AH$14:AH$1000,C573,'[9]2.2 PFMEA'!AI$14:AI$1000,D573)</f>
        <v>0</v>
      </c>
      <c r="T573"/>
    </row>
    <row r="574" spans="1:20">
      <c r="A574" s="111">
        <v>83</v>
      </c>
      <c r="B574" s="112">
        <v>3</v>
      </c>
      <c r="C574" s="113">
        <v>5</v>
      </c>
      <c r="D574" s="113">
        <v>9</v>
      </c>
      <c r="E574" s="112">
        <f t="shared" si="33"/>
        <v>135</v>
      </c>
      <c r="F574" s="112" t="str">
        <f t="shared" si="34"/>
        <v>359</v>
      </c>
      <c r="G574" s="114" t="s">
        <v>53</v>
      </c>
      <c r="H574" s="111">
        <f>COUNTIFS('[9]2.2 PFMEA'!AG$14:AG$1000,B574,'[9]2.2 PFMEA'!AH$14:AH$1000,C574,'[9]2.2 PFMEA'!AI$14:AI$1000,D574)</f>
        <v>0</v>
      </c>
      <c r="T574"/>
    </row>
    <row r="575" spans="1:20">
      <c r="A575" s="111">
        <v>75</v>
      </c>
      <c r="B575" s="112">
        <v>3</v>
      </c>
      <c r="C575" s="113">
        <v>9</v>
      </c>
      <c r="D575" s="113">
        <v>5</v>
      </c>
      <c r="E575" s="112">
        <f t="shared" si="33"/>
        <v>135</v>
      </c>
      <c r="F575" s="112" t="str">
        <f t="shared" si="34"/>
        <v>395</v>
      </c>
      <c r="G575" s="114" t="s">
        <v>54</v>
      </c>
      <c r="H575" s="111">
        <f>COUNTIFS('[9]2.2 PFMEA'!AG$14:AG$1000,B575,'[9]2.2 PFMEA'!AH$14:AH$1000,C575,'[9]2.2 PFMEA'!AI$14:AI$1000,D575)</f>
        <v>0</v>
      </c>
      <c r="T575"/>
    </row>
    <row r="576" spans="1:20">
      <c r="A576" s="111">
        <v>122</v>
      </c>
      <c r="B576" s="112">
        <v>5</v>
      </c>
      <c r="C576" s="113">
        <v>3</v>
      </c>
      <c r="D576" s="113">
        <v>9</v>
      </c>
      <c r="E576" s="112">
        <f t="shared" si="33"/>
        <v>135</v>
      </c>
      <c r="F576" s="112" t="str">
        <f t="shared" si="34"/>
        <v>539</v>
      </c>
      <c r="G576" s="114" t="s">
        <v>53</v>
      </c>
      <c r="H576" s="111">
        <f>COUNTIFS('[9]2.2 PFMEA'!AG$14:AG$1000,B576,'[9]2.2 PFMEA'!AH$14:AH$1000,C576,'[9]2.2 PFMEA'!AI$14:AI$1000,D576)</f>
        <v>0</v>
      </c>
      <c r="T576"/>
    </row>
    <row r="577" spans="1:20">
      <c r="A577" s="111">
        <v>105</v>
      </c>
      <c r="B577" s="112">
        <v>5</v>
      </c>
      <c r="C577" s="113">
        <v>9</v>
      </c>
      <c r="D577" s="113">
        <v>3</v>
      </c>
      <c r="E577" s="112">
        <f t="shared" si="33"/>
        <v>135</v>
      </c>
      <c r="F577" s="112" t="str">
        <f t="shared" si="34"/>
        <v>593</v>
      </c>
      <c r="G577" s="114" t="s">
        <v>54</v>
      </c>
      <c r="H577" s="111">
        <f>COUNTIFS('[9]2.2 PFMEA'!AG$14:AG$1000,B577,'[9]2.2 PFMEA'!AH$14:AH$1000,C577,'[9]2.2 PFMEA'!AI$14:AI$1000,D577)</f>
        <v>0</v>
      </c>
      <c r="T577"/>
    </row>
    <row r="578" spans="1:20">
      <c r="A578" s="111">
        <v>192</v>
      </c>
      <c r="B578" s="112">
        <v>9</v>
      </c>
      <c r="C578" s="113">
        <v>3</v>
      </c>
      <c r="D578" s="113">
        <v>5</v>
      </c>
      <c r="E578" s="112">
        <f t="shared" ref="E578:E641" si="35">B578*C578*D578</f>
        <v>135</v>
      </c>
      <c r="F578" s="112" t="str">
        <f t="shared" ref="F578:F641" si="36">B578&amp;C578&amp;D578</f>
        <v>935</v>
      </c>
      <c r="G578" s="114" t="s">
        <v>54</v>
      </c>
      <c r="H578" s="111">
        <f>COUNTIFS('[9]2.2 PFMEA'!AG$14:AG$1000,B578,'[9]2.2 PFMEA'!AH$14:AH$1000,C578,'[9]2.2 PFMEA'!AI$14:AI$1000,D578)</f>
        <v>0</v>
      </c>
      <c r="T578"/>
    </row>
    <row r="579" spans="1:20">
      <c r="A579" s="111">
        <v>183</v>
      </c>
      <c r="B579" s="112">
        <v>9</v>
      </c>
      <c r="C579" s="113">
        <v>5</v>
      </c>
      <c r="D579" s="113">
        <v>3</v>
      </c>
      <c r="E579" s="112">
        <f t="shared" si="35"/>
        <v>135</v>
      </c>
      <c r="F579" s="112" t="str">
        <f t="shared" si="36"/>
        <v>953</v>
      </c>
      <c r="G579" s="114" t="s">
        <v>55</v>
      </c>
      <c r="H579" s="111">
        <f>COUNTIFS('[9]2.2 PFMEA'!AG$14:AG$1000,B579,'[9]2.2 PFMEA'!AH$14:AH$1000,C579,'[9]2.2 PFMEA'!AI$14:AI$1000,D579)</f>
        <v>0</v>
      </c>
      <c r="T579"/>
    </row>
    <row r="580" spans="1:20">
      <c r="A580" s="111">
        <v>123</v>
      </c>
      <c r="B580" s="112">
        <v>4</v>
      </c>
      <c r="C580" s="113">
        <v>5</v>
      </c>
      <c r="D580" s="113">
        <v>7</v>
      </c>
      <c r="E580" s="112">
        <f t="shared" si="35"/>
        <v>140</v>
      </c>
      <c r="F580" s="112" t="str">
        <f t="shared" si="36"/>
        <v>457</v>
      </c>
      <c r="G580" s="114" t="s">
        <v>54</v>
      </c>
      <c r="H580" s="111">
        <f>COUNTIFS('[9]2.2 PFMEA'!AG$14:AG$1000,B580,'[9]2.2 PFMEA'!AH$14:AH$1000,C580,'[9]2.2 PFMEA'!AI$14:AI$1000,D580)</f>
        <v>0</v>
      </c>
      <c r="T580"/>
    </row>
    <row r="581" spans="1:20">
      <c r="A581" s="111">
        <v>114</v>
      </c>
      <c r="B581" s="112">
        <v>4</v>
      </c>
      <c r="C581" s="113">
        <v>7</v>
      </c>
      <c r="D581" s="113">
        <v>5</v>
      </c>
      <c r="E581" s="112">
        <f t="shared" si="35"/>
        <v>140</v>
      </c>
      <c r="F581" s="112" t="str">
        <f t="shared" si="36"/>
        <v>475</v>
      </c>
      <c r="G581" s="114" t="s">
        <v>54</v>
      </c>
      <c r="H581" s="111">
        <f>COUNTIFS('[9]2.2 PFMEA'!AG$14:AG$1000,B581,'[9]2.2 PFMEA'!AH$14:AH$1000,C581,'[9]2.2 PFMEA'!AI$14:AI$1000,D581)</f>
        <v>0</v>
      </c>
      <c r="T581"/>
    </row>
    <row r="582" spans="1:20">
      <c r="A582" s="111">
        <v>123</v>
      </c>
      <c r="B582" s="112">
        <v>5</v>
      </c>
      <c r="C582" s="113">
        <v>4</v>
      </c>
      <c r="D582" s="113">
        <v>7</v>
      </c>
      <c r="E582" s="112">
        <f t="shared" si="35"/>
        <v>140</v>
      </c>
      <c r="F582" s="112" t="str">
        <f t="shared" si="36"/>
        <v>547</v>
      </c>
      <c r="G582" s="114" t="s">
        <v>54</v>
      </c>
      <c r="H582" s="111">
        <f>COUNTIFS('[9]2.2 PFMEA'!AG$14:AG$1000,B582,'[9]2.2 PFMEA'!AH$14:AH$1000,C582,'[9]2.2 PFMEA'!AI$14:AI$1000,D582)</f>
        <v>0</v>
      </c>
      <c r="T582"/>
    </row>
    <row r="583" spans="1:20">
      <c r="A583" s="111">
        <v>104</v>
      </c>
      <c r="B583" s="112">
        <v>5</v>
      </c>
      <c r="C583" s="113">
        <v>7</v>
      </c>
      <c r="D583" s="113">
        <v>4</v>
      </c>
      <c r="E583" s="112">
        <f t="shared" si="35"/>
        <v>140</v>
      </c>
      <c r="F583" s="112" t="str">
        <f t="shared" si="36"/>
        <v>574</v>
      </c>
      <c r="G583" s="114" t="s">
        <v>54</v>
      </c>
      <c r="H583" s="111">
        <f>COUNTIFS('[9]2.2 PFMEA'!AG$14:AG$1000,B583,'[9]2.2 PFMEA'!AH$14:AH$1000,C583,'[9]2.2 PFMEA'!AI$14:AI$1000,D583)</f>
        <v>0</v>
      </c>
      <c r="T583"/>
    </row>
    <row r="584" spans="1:20">
      <c r="A584" s="111">
        <v>153</v>
      </c>
      <c r="B584" s="112">
        <v>7</v>
      </c>
      <c r="C584" s="113">
        <v>4</v>
      </c>
      <c r="D584" s="113">
        <v>5</v>
      </c>
      <c r="E584" s="112">
        <f t="shared" si="35"/>
        <v>140</v>
      </c>
      <c r="F584" s="112" t="str">
        <f t="shared" si="36"/>
        <v>745</v>
      </c>
      <c r="G584" s="114" t="s">
        <v>54</v>
      </c>
      <c r="H584" s="111">
        <f>COUNTIFS('[9]2.2 PFMEA'!AG$14:AG$1000,B584,'[9]2.2 PFMEA'!AH$14:AH$1000,C584,'[9]2.2 PFMEA'!AI$14:AI$1000,D584)</f>
        <v>0</v>
      </c>
      <c r="T584"/>
    </row>
    <row r="585" spans="1:20">
      <c r="A585" s="111">
        <v>143</v>
      </c>
      <c r="B585" s="112">
        <v>7</v>
      </c>
      <c r="C585" s="113">
        <v>5</v>
      </c>
      <c r="D585" s="113">
        <v>4</v>
      </c>
      <c r="E585" s="112">
        <f t="shared" si="35"/>
        <v>140</v>
      </c>
      <c r="F585" s="112" t="str">
        <f t="shared" si="36"/>
        <v>754</v>
      </c>
      <c r="G585" s="114" t="s">
        <v>54</v>
      </c>
      <c r="H585" s="111">
        <f>COUNTIFS('[9]2.2 PFMEA'!AG$14:AG$1000,B585,'[9]2.2 PFMEA'!AH$14:AH$1000,C585,'[9]2.2 PFMEA'!AI$14:AI$1000,D585)</f>
        <v>0</v>
      </c>
      <c r="T585"/>
    </row>
    <row r="586" spans="1:20">
      <c r="A586" s="111">
        <v>202</v>
      </c>
      <c r="B586" s="112">
        <v>10</v>
      </c>
      <c r="C586" s="113">
        <v>2</v>
      </c>
      <c r="D586" s="113">
        <v>7</v>
      </c>
      <c r="E586" s="112">
        <f t="shared" si="35"/>
        <v>140</v>
      </c>
      <c r="F586" s="112" t="str">
        <f t="shared" si="36"/>
        <v>1027</v>
      </c>
      <c r="G586" s="114" t="s">
        <v>55</v>
      </c>
      <c r="H586" s="111">
        <f>COUNTIFS('[9]2.2 PFMEA'!AG$14:AG$1000,B586,'[9]2.2 PFMEA'!AH$14:AH$1000,C586,'[9]2.2 PFMEA'!AI$14:AI$1000,D586)</f>
        <v>0</v>
      </c>
      <c r="T586"/>
    </row>
    <row r="587" spans="1:20">
      <c r="A587" s="111">
        <v>184</v>
      </c>
      <c r="B587" s="112">
        <v>10</v>
      </c>
      <c r="C587" s="113">
        <v>7</v>
      </c>
      <c r="D587" s="113">
        <v>2</v>
      </c>
      <c r="E587" s="112">
        <f t="shared" si="35"/>
        <v>140</v>
      </c>
      <c r="F587" s="112" t="str">
        <f t="shared" si="36"/>
        <v>1072</v>
      </c>
      <c r="G587" s="114" t="s">
        <v>55</v>
      </c>
      <c r="H587" s="111">
        <f>COUNTIFS('[9]2.2 PFMEA'!AG$14:AG$1000,B587,'[9]2.2 PFMEA'!AH$14:AH$1000,C587,'[9]2.2 PFMEA'!AI$14:AI$1000,D587)</f>
        <v>0</v>
      </c>
      <c r="T587"/>
    </row>
    <row r="588" spans="1:20">
      <c r="A588" s="111">
        <v>85</v>
      </c>
      <c r="B588" s="112">
        <v>2</v>
      </c>
      <c r="C588" s="113">
        <v>10</v>
      </c>
      <c r="D588" s="113">
        <v>7</v>
      </c>
      <c r="E588" s="112">
        <f t="shared" si="35"/>
        <v>140</v>
      </c>
      <c r="F588" s="112" t="str">
        <f t="shared" si="36"/>
        <v>2107</v>
      </c>
      <c r="G588" s="114" t="s">
        <v>54</v>
      </c>
      <c r="H588" s="111">
        <f>COUNTIFS('[9]2.2 PFMEA'!AG$14:AG$1000,B588,'[9]2.2 PFMEA'!AH$14:AH$1000,C588,'[9]2.2 PFMEA'!AI$14:AI$1000,D588)</f>
        <v>0</v>
      </c>
      <c r="T588"/>
    </row>
    <row r="589" spans="1:20">
      <c r="A589" s="111">
        <v>84</v>
      </c>
      <c r="B589" s="112">
        <v>2</v>
      </c>
      <c r="C589" s="113">
        <v>7</v>
      </c>
      <c r="D589" s="113">
        <v>10</v>
      </c>
      <c r="E589" s="112">
        <f t="shared" si="35"/>
        <v>140</v>
      </c>
      <c r="F589" s="112" t="str">
        <f t="shared" si="36"/>
        <v>2710</v>
      </c>
      <c r="G589" s="114" t="s">
        <v>53</v>
      </c>
      <c r="H589" s="111">
        <f>COUNTIFS('[9]2.2 PFMEA'!AG$14:AG$1000,B589,'[9]2.2 PFMEA'!AH$14:AH$1000,C589,'[9]2.2 PFMEA'!AI$14:AI$1000,D589)</f>
        <v>0</v>
      </c>
      <c r="T589"/>
    </row>
    <row r="590" spans="1:20">
      <c r="A590" s="111">
        <v>145</v>
      </c>
      <c r="B590" s="112">
        <v>7</v>
      </c>
      <c r="C590" s="113">
        <v>10</v>
      </c>
      <c r="D590" s="113">
        <v>2</v>
      </c>
      <c r="E590" s="112">
        <f t="shared" si="35"/>
        <v>140</v>
      </c>
      <c r="F590" s="112" t="str">
        <f t="shared" si="36"/>
        <v>7102</v>
      </c>
      <c r="G590" s="114" t="s">
        <v>55</v>
      </c>
      <c r="H590" s="111">
        <f>COUNTIFS('[9]2.2 PFMEA'!AG$14:AG$1000,B590,'[9]2.2 PFMEA'!AH$14:AH$1000,C590,'[9]2.2 PFMEA'!AI$14:AI$1000,D590)</f>
        <v>0</v>
      </c>
      <c r="T590"/>
    </row>
    <row r="591" spans="1:20">
      <c r="A591" s="111">
        <v>162</v>
      </c>
      <c r="B591" s="112">
        <v>7</v>
      </c>
      <c r="C591" s="113">
        <v>2</v>
      </c>
      <c r="D591" s="113">
        <v>10</v>
      </c>
      <c r="E591" s="112">
        <f t="shared" si="35"/>
        <v>140</v>
      </c>
      <c r="F591" s="112" t="str">
        <f t="shared" si="36"/>
        <v>7210</v>
      </c>
      <c r="G591" s="114" t="s">
        <v>54</v>
      </c>
      <c r="H591" s="111">
        <f>COUNTIFS('[9]2.2 PFMEA'!AG$14:AG$1000,B591,'[9]2.2 PFMEA'!AH$14:AH$1000,C591,'[9]2.2 PFMEA'!AI$14:AI$1000,D591)</f>
        <v>0</v>
      </c>
      <c r="T591"/>
    </row>
    <row r="592" spans="1:20">
      <c r="A592" s="111">
        <v>85</v>
      </c>
      <c r="B592" s="112">
        <v>2</v>
      </c>
      <c r="C592" s="113">
        <v>8</v>
      </c>
      <c r="D592" s="113">
        <v>9</v>
      </c>
      <c r="E592" s="112">
        <f t="shared" si="35"/>
        <v>144</v>
      </c>
      <c r="F592" s="112" t="str">
        <f t="shared" si="36"/>
        <v>289</v>
      </c>
      <c r="G592" s="114" t="s">
        <v>54</v>
      </c>
      <c r="H592" s="111">
        <f>COUNTIFS('[9]2.2 PFMEA'!AG$14:AG$1000,B592,'[9]2.2 PFMEA'!AH$14:AH$1000,C592,'[9]2.2 PFMEA'!AI$14:AI$1000,D592)</f>
        <v>0</v>
      </c>
      <c r="T592"/>
    </row>
    <row r="593" spans="1:20">
      <c r="A593" s="111">
        <v>85</v>
      </c>
      <c r="B593" s="112">
        <v>2</v>
      </c>
      <c r="C593" s="113">
        <v>9</v>
      </c>
      <c r="D593" s="113">
        <v>8</v>
      </c>
      <c r="E593" s="112">
        <f t="shared" si="35"/>
        <v>144</v>
      </c>
      <c r="F593" s="112" t="str">
        <f t="shared" si="36"/>
        <v>298</v>
      </c>
      <c r="G593" s="114" t="s">
        <v>54</v>
      </c>
      <c r="H593" s="111">
        <f>COUNTIFS('[9]2.2 PFMEA'!AG$14:AG$1000,B593,'[9]2.2 PFMEA'!AH$14:AH$1000,C593,'[9]2.2 PFMEA'!AI$14:AI$1000,D593)</f>
        <v>0</v>
      </c>
      <c r="T593"/>
    </row>
    <row r="594" spans="1:20">
      <c r="A594" s="111">
        <v>84</v>
      </c>
      <c r="B594" s="112">
        <v>3</v>
      </c>
      <c r="C594" s="113">
        <v>6</v>
      </c>
      <c r="D594" s="113">
        <v>8</v>
      </c>
      <c r="E594" s="112">
        <f t="shared" si="35"/>
        <v>144</v>
      </c>
      <c r="F594" s="112" t="str">
        <f t="shared" si="36"/>
        <v>368</v>
      </c>
      <c r="G594" s="114" t="s">
        <v>53</v>
      </c>
      <c r="H594" s="111">
        <f>COUNTIFS('[9]2.2 PFMEA'!AG$14:AG$1000,B594,'[9]2.2 PFMEA'!AH$14:AH$1000,C594,'[9]2.2 PFMEA'!AI$14:AI$1000,D594)</f>
        <v>0</v>
      </c>
      <c r="T594"/>
    </row>
    <row r="595" spans="1:20">
      <c r="A595" s="111">
        <v>75</v>
      </c>
      <c r="B595" s="112">
        <v>3</v>
      </c>
      <c r="C595" s="113">
        <v>8</v>
      </c>
      <c r="D595" s="113">
        <v>6</v>
      </c>
      <c r="E595" s="112">
        <f t="shared" si="35"/>
        <v>144</v>
      </c>
      <c r="F595" s="112" t="str">
        <f t="shared" si="36"/>
        <v>386</v>
      </c>
      <c r="G595" s="114" t="s">
        <v>54</v>
      </c>
      <c r="H595" s="111">
        <f>COUNTIFS('[9]2.2 PFMEA'!AG$14:AG$1000,B595,'[9]2.2 PFMEA'!AH$14:AH$1000,C595,'[9]2.2 PFMEA'!AI$14:AI$1000,D595)</f>
        <v>0</v>
      </c>
      <c r="T595"/>
    </row>
    <row r="596" spans="1:20">
      <c r="A596" s="111">
        <v>123</v>
      </c>
      <c r="B596" s="112">
        <v>4</v>
      </c>
      <c r="C596" s="113">
        <v>4</v>
      </c>
      <c r="D596" s="113">
        <v>9</v>
      </c>
      <c r="E596" s="112">
        <f t="shared" si="35"/>
        <v>144</v>
      </c>
      <c r="F596" s="112" t="str">
        <f t="shared" si="36"/>
        <v>449</v>
      </c>
      <c r="G596" s="114" t="s">
        <v>54</v>
      </c>
      <c r="H596" s="111">
        <f>COUNTIFS('[9]2.2 PFMEA'!AG$14:AG$1000,B596,'[9]2.2 PFMEA'!AH$14:AH$1000,C596,'[9]2.2 PFMEA'!AI$14:AI$1000,D596)</f>
        <v>0</v>
      </c>
      <c r="T596"/>
    </row>
    <row r="597" spans="1:20">
      <c r="A597" s="111">
        <v>114</v>
      </c>
      <c r="B597" s="112">
        <v>4</v>
      </c>
      <c r="C597" s="113">
        <v>6</v>
      </c>
      <c r="D597" s="113">
        <v>6</v>
      </c>
      <c r="E597" s="112">
        <f t="shared" si="35"/>
        <v>144</v>
      </c>
      <c r="F597" s="112" t="str">
        <f t="shared" si="36"/>
        <v>466</v>
      </c>
      <c r="G597" s="114" t="s">
        <v>54</v>
      </c>
      <c r="H597" s="111">
        <f>COUNTIFS('[9]2.2 PFMEA'!AG$14:AG$1000,B597,'[9]2.2 PFMEA'!AH$14:AH$1000,C597,'[9]2.2 PFMEA'!AI$14:AI$1000,D597)</f>
        <v>0</v>
      </c>
      <c r="T597"/>
    </row>
    <row r="598" spans="1:20">
      <c r="A598" s="111">
        <v>105</v>
      </c>
      <c r="B598" s="112">
        <v>4</v>
      </c>
      <c r="C598" s="113">
        <v>9</v>
      </c>
      <c r="D598" s="113">
        <v>4</v>
      </c>
      <c r="E598" s="112">
        <f t="shared" si="35"/>
        <v>144</v>
      </c>
      <c r="F598" s="112" t="str">
        <f t="shared" si="36"/>
        <v>494</v>
      </c>
      <c r="G598" s="114" t="s">
        <v>54</v>
      </c>
      <c r="H598" s="111">
        <f>COUNTIFS('[9]2.2 PFMEA'!AG$14:AG$1000,B598,'[9]2.2 PFMEA'!AH$14:AH$1000,C598,'[9]2.2 PFMEA'!AI$14:AI$1000,D598)</f>
        <v>0</v>
      </c>
      <c r="T598"/>
    </row>
    <row r="599" spans="1:20">
      <c r="A599" s="111">
        <v>122</v>
      </c>
      <c r="B599" s="112">
        <v>6</v>
      </c>
      <c r="C599" s="113">
        <v>3</v>
      </c>
      <c r="D599" s="113">
        <v>8</v>
      </c>
      <c r="E599" s="112">
        <f t="shared" si="35"/>
        <v>144</v>
      </c>
      <c r="F599" s="112" t="str">
        <f t="shared" si="36"/>
        <v>638</v>
      </c>
      <c r="G599" s="114" t="s">
        <v>53</v>
      </c>
      <c r="H599" s="111">
        <f>COUNTIFS('[9]2.2 PFMEA'!AG$14:AG$1000,B599,'[9]2.2 PFMEA'!AH$14:AH$1000,C599,'[9]2.2 PFMEA'!AI$14:AI$1000,D599)</f>
        <v>0</v>
      </c>
      <c r="T599"/>
    </row>
    <row r="600" spans="1:20">
      <c r="A600" s="111">
        <v>113</v>
      </c>
      <c r="B600" s="112">
        <v>6</v>
      </c>
      <c r="C600" s="113">
        <v>4</v>
      </c>
      <c r="D600" s="113">
        <v>6</v>
      </c>
      <c r="E600" s="112">
        <f t="shared" si="35"/>
        <v>144</v>
      </c>
      <c r="F600" s="112" t="str">
        <f t="shared" si="36"/>
        <v>646</v>
      </c>
      <c r="G600" s="114" t="s">
        <v>53</v>
      </c>
      <c r="H600" s="111">
        <f>COUNTIFS('[9]2.2 PFMEA'!AG$14:AG$1000,B600,'[9]2.2 PFMEA'!AH$14:AH$1000,C600,'[9]2.2 PFMEA'!AI$14:AI$1000,D600)</f>
        <v>0</v>
      </c>
      <c r="T600"/>
    </row>
    <row r="601" spans="1:20">
      <c r="A601" s="111">
        <v>104</v>
      </c>
      <c r="B601" s="112">
        <v>6</v>
      </c>
      <c r="C601" s="113">
        <v>6</v>
      </c>
      <c r="D601" s="113">
        <v>4</v>
      </c>
      <c r="E601" s="112">
        <f t="shared" si="35"/>
        <v>144</v>
      </c>
      <c r="F601" s="112" t="str">
        <f t="shared" si="36"/>
        <v>664</v>
      </c>
      <c r="G601" s="114" t="s">
        <v>54</v>
      </c>
      <c r="H601" s="111">
        <f>COUNTIFS('[9]2.2 PFMEA'!AG$14:AG$1000,B601,'[9]2.2 PFMEA'!AH$14:AH$1000,C601,'[9]2.2 PFMEA'!AI$14:AI$1000,D601)</f>
        <v>0</v>
      </c>
      <c r="T601"/>
    </row>
    <row r="602" spans="1:20">
      <c r="A602" s="111">
        <v>105</v>
      </c>
      <c r="B602" s="112">
        <v>6</v>
      </c>
      <c r="C602" s="113">
        <v>8</v>
      </c>
      <c r="D602" s="113">
        <v>3</v>
      </c>
      <c r="E602" s="112">
        <f t="shared" si="35"/>
        <v>144</v>
      </c>
      <c r="F602" s="112" t="str">
        <f t="shared" si="36"/>
        <v>683</v>
      </c>
      <c r="G602" s="114" t="s">
        <v>54</v>
      </c>
      <c r="H602" s="111">
        <f>COUNTIFS('[9]2.2 PFMEA'!AG$14:AG$1000,B602,'[9]2.2 PFMEA'!AH$14:AH$1000,C602,'[9]2.2 PFMEA'!AI$14:AI$1000,D602)</f>
        <v>0</v>
      </c>
      <c r="T602"/>
    </row>
    <row r="603" spans="1:20">
      <c r="A603" s="111">
        <v>162</v>
      </c>
      <c r="B603" s="112">
        <v>8</v>
      </c>
      <c r="C603" s="113">
        <v>2</v>
      </c>
      <c r="D603" s="113">
        <v>9</v>
      </c>
      <c r="E603" s="112">
        <f t="shared" si="35"/>
        <v>144</v>
      </c>
      <c r="F603" s="112" t="str">
        <f t="shared" si="36"/>
        <v>829</v>
      </c>
      <c r="G603" s="114" t="s">
        <v>54</v>
      </c>
      <c r="H603" s="111">
        <f>COUNTIFS('[9]2.2 PFMEA'!AG$14:AG$1000,B603,'[9]2.2 PFMEA'!AH$14:AH$1000,C603,'[9]2.2 PFMEA'!AI$14:AI$1000,D603)</f>
        <v>0</v>
      </c>
      <c r="T603"/>
    </row>
    <row r="604" spans="1:20">
      <c r="A604" s="111">
        <v>152</v>
      </c>
      <c r="B604" s="112">
        <v>8</v>
      </c>
      <c r="C604" s="113">
        <v>3</v>
      </c>
      <c r="D604" s="113">
        <v>6</v>
      </c>
      <c r="E604" s="112">
        <f t="shared" si="35"/>
        <v>144</v>
      </c>
      <c r="F604" s="112" t="str">
        <f t="shared" si="36"/>
        <v>836</v>
      </c>
      <c r="G604" s="114" t="s">
        <v>54</v>
      </c>
      <c r="H604" s="111">
        <f>COUNTIFS('[9]2.2 PFMEA'!AG$14:AG$1000,B604,'[9]2.2 PFMEA'!AH$14:AH$1000,C604,'[9]2.2 PFMEA'!AI$14:AI$1000,D604)</f>
        <v>0</v>
      </c>
      <c r="T604"/>
    </row>
    <row r="605" spans="1:20">
      <c r="A605" s="111">
        <v>144</v>
      </c>
      <c r="B605" s="112">
        <v>8</v>
      </c>
      <c r="C605" s="113">
        <v>6</v>
      </c>
      <c r="D605" s="113">
        <v>3</v>
      </c>
      <c r="E605" s="112">
        <f t="shared" si="35"/>
        <v>144</v>
      </c>
      <c r="F605" s="112" t="str">
        <f t="shared" si="36"/>
        <v>863</v>
      </c>
      <c r="G605" s="114" t="s">
        <v>55</v>
      </c>
      <c r="H605" s="111">
        <f>COUNTIFS('[9]2.2 PFMEA'!AG$14:AG$1000,B605,'[9]2.2 PFMEA'!AH$14:AH$1000,C605,'[9]2.2 PFMEA'!AI$14:AI$1000,D605)</f>
        <v>0</v>
      </c>
      <c r="T605"/>
    </row>
    <row r="606" spans="1:20">
      <c r="A606" s="111">
        <v>145</v>
      </c>
      <c r="B606" s="112">
        <v>8</v>
      </c>
      <c r="C606" s="113">
        <v>9</v>
      </c>
      <c r="D606" s="113">
        <v>2</v>
      </c>
      <c r="E606" s="112">
        <f t="shared" si="35"/>
        <v>144</v>
      </c>
      <c r="F606" s="112" t="str">
        <f t="shared" si="36"/>
        <v>892</v>
      </c>
      <c r="G606" s="114" t="s">
        <v>55</v>
      </c>
      <c r="H606" s="111">
        <f>COUNTIFS('[9]2.2 PFMEA'!AG$14:AG$1000,B606,'[9]2.2 PFMEA'!AH$14:AH$1000,C606,'[9]2.2 PFMEA'!AI$14:AI$1000,D606)</f>
        <v>0</v>
      </c>
      <c r="T606"/>
    </row>
    <row r="607" spans="1:20">
      <c r="A607" s="111">
        <v>202</v>
      </c>
      <c r="B607" s="112">
        <v>9</v>
      </c>
      <c r="C607" s="113">
        <v>2</v>
      </c>
      <c r="D607" s="113">
        <v>8</v>
      </c>
      <c r="E607" s="112">
        <f t="shared" si="35"/>
        <v>144</v>
      </c>
      <c r="F607" s="112" t="str">
        <f t="shared" si="36"/>
        <v>928</v>
      </c>
      <c r="G607" s="114" t="s">
        <v>55</v>
      </c>
      <c r="H607" s="111">
        <f>COUNTIFS('[9]2.2 PFMEA'!AG$14:AG$1000,B607,'[9]2.2 PFMEA'!AH$14:AH$1000,C607,'[9]2.2 PFMEA'!AI$14:AI$1000,D607)</f>
        <v>0</v>
      </c>
      <c r="T607"/>
    </row>
    <row r="608" spans="1:20">
      <c r="A608" s="111">
        <v>183</v>
      </c>
      <c r="B608" s="112">
        <v>9</v>
      </c>
      <c r="C608" s="113">
        <v>4</v>
      </c>
      <c r="D608" s="113">
        <v>4</v>
      </c>
      <c r="E608" s="112">
        <f t="shared" si="35"/>
        <v>144</v>
      </c>
      <c r="F608" s="112" t="str">
        <f t="shared" si="36"/>
        <v>944</v>
      </c>
      <c r="G608" s="114" t="s">
        <v>55</v>
      </c>
      <c r="H608" s="111">
        <f>COUNTIFS('[9]2.2 PFMEA'!AG$14:AG$1000,B608,'[9]2.2 PFMEA'!AH$14:AH$1000,C608,'[9]2.2 PFMEA'!AI$14:AI$1000,D608)</f>
        <v>0</v>
      </c>
      <c r="T608"/>
    </row>
    <row r="609" spans="1:20">
      <c r="A609" s="111">
        <v>185</v>
      </c>
      <c r="B609" s="112">
        <v>9</v>
      </c>
      <c r="C609" s="113">
        <v>8</v>
      </c>
      <c r="D609" s="113">
        <v>2</v>
      </c>
      <c r="E609" s="112">
        <f t="shared" si="35"/>
        <v>144</v>
      </c>
      <c r="F609" s="112" t="str">
        <f t="shared" si="36"/>
        <v>982</v>
      </c>
      <c r="G609" s="114" t="s">
        <v>55</v>
      </c>
      <c r="H609" s="111">
        <f>COUNTIFS('[9]2.2 PFMEA'!AG$14:AG$1000,B609,'[9]2.2 PFMEA'!AH$14:AH$1000,C609,'[9]2.2 PFMEA'!AI$14:AI$1000,D609)</f>
        <v>0</v>
      </c>
      <c r="T609"/>
    </row>
    <row r="610" spans="1:20">
      <c r="A610" s="111">
        <v>84</v>
      </c>
      <c r="B610" s="112">
        <v>3</v>
      </c>
      <c r="C610" s="113">
        <v>7</v>
      </c>
      <c r="D610" s="113">
        <v>7</v>
      </c>
      <c r="E610" s="112">
        <f t="shared" si="35"/>
        <v>147</v>
      </c>
      <c r="F610" s="112" t="str">
        <f t="shared" si="36"/>
        <v>377</v>
      </c>
      <c r="G610" s="114" t="s">
        <v>53</v>
      </c>
      <c r="H610" s="111">
        <f>COUNTIFS('[9]2.2 PFMEA'!AG$14:AG$1000,B610,'[9]2.2 PFMEA'!AH$14:AH$1000,C610,'[9]2.2 PFMEA'!AI$14:AI$1000,D610)</f>
        <v>0</v>
      </c>
      <c r="T610"/>
    </row>
    <row r="611" spans="1:20">
      <c r="A611" s="111">
        <v>162</v>
      </c>
      <c r="B611" s="112">
        <v>7</v>
      </c>
      <c r="C611" s="113">
        <v>3</v>
      </c>
      <c r="D611" s="113">
        <v>7</v>
      </c>
      <c r="E611" s="112">
        <f t="shared" si="35"/>
        <v>147</v>
      </c>
      <c r="F611" s="112" t="str">
        <f t="shared" si="36"/>
        <v>737</v>
      </c>
      <c r="G611" s="114" t="s">
        <v>54</v>
      </c>
      <c r="H611" s="111">
        <f>COUNTIFS('[9]2.2 PFMEA'!AG$14:AG$1000,B611,'[9]2.2 PFMEA'!AH$14:AH$1000,C611,'[9]2.2 PFMEA'!AI$14:AI$1000,D611)</f>
        <v>0</v>
      </c>
      <c r="T611"/>
    </row>
    <row r="612" spans="1:20">
      <c r="A612" s="111">
        <v>144</v>
      </c>
      <c r="B612" s="112">
        <v>7</v>
      </c>
      <c r="C612" s="113">
        <v>7</v>
      </c>
      <c r="D612" s="113">
        <v>3</v>
      </c>
      <c r="E612" s="112">
        <f t="shared" si="35"/>
        <v>147</v>
      </c>
      <c r="F612" s="112" t="str">
        <f t="shared" si="36"/>
        <v>773</v>
      </c>
      <c r="G612" s="114" t="s">
        <v>55</v>
      </c>
      <c r="H612" s="111">
        <f>COUNTIFS('[9]2.2 PFMEA'!AG$14:AG$1000,B612,'[9]2.2 PFMEA'!AH$14:AH$1000,C612,'[9]2.2 PFMEA'!AI$14:AI$1000,D612)</f>
        <v>0</v>
      </c>
      <c r="T612"/>
    </row>
    <row r="613" spans="1:20">
      <c r="A613" s="111">
        <v>113</v>
      </c>
      <c r="B613" s="112">
        <v>5</v>
      </c>
      <c r="C613" s="113">
        <v>5</v>
      </c>
      <c r="D613" s="113">
        <v>6</v>
      </c>
      <c r="E613" s="112">
        <f t="shared" si="35"/>
        <v>150</v>
      </c>
      <c r="F613" s="112" t="str">
        <f t="shared" si="36"/>
        <v>556</v>
      </c>
      <c r="G613" s="114" t="s">
        <v>53</v>
      </c>
      <c r="H613" s="111">
        <f>COUNTIFS('[9]2.2 PFMEA'!AG$14:AG$1000,B613,'[9]2.2 PFMEA'!AH$14:AH$1000,C613,'[9]2.2 PFMEA'!AI$14:AI$1000,D613)</f>
        <v>0</v>
      </c>
      <c r="T613"/>
    </row>
    <row r="614" spans="1:20">
      <c r="A614" s="111">
        <v>114</v>
      </c>
      <c r="B614" s="112">
        <v>5</v>
      </c>
      <c r="C614" s="113">
        <v>6</v>
      </c>
      <c r="D614" s="113">
        <v>5</v>
      </c>
      <c r="E614" s="112">
        <f t="shared" si="35"/>
        <v>150</v>
      </c>
      <c r="F614" s="112" t="str">
        <f t="shared" si="36"/>
        <v>565</v>
      </c>
      <c r="G614" s="114" t="s">
        <v>54</v>
      </c>
      <c r="H614" s="111">
        <f>COUNTIFS('[9]2.2 PFMEA'!AG$14:AG$1000,B614,'[9]2.2 PFMEA'!AH$14:AH$1000,C614,'[9]2.2 PFMEA'!AI$14:AI$1000,D614)</f>
        <v>0</v>
      </c>
      <c r="T614"/>
    </row>
    <row r="615" spans="1:20">
      <c r="A615" s="111">
        <v>113</v>
      </c>
      <c r="B615" s="112">
        <v>6</v>
      </c>
      <c r="C615" s="113">
        <v>5</v>
      </c>
      <c r="D615" s="113">
        <v>5</v>
      </c>
      <c r="E615" s="112">
        <f t="shared" si="35"/>
        <v>150</v>
      </c>
      <c r="F615" s="112" t="str">
        <f t="shared" si="36"/>
        <v>655</v>
      </c>
      <c r="G615" s="114" t="s">
        <v>53</v>
      </c>
      <c r="H615" s="111">
        <f>COUNTIFS('[9]2.2 PFMEA'!AG$14:AG$1000,B615,'[9]2.2 PFMEA'!AH$14:AH$1000,C615,'[9]2.2 PFMEA'!AI$14:AI$1000,D615)</f>
        <v>0</v>
      </c>
      <c r="T615"/>
    </row>
    <row r="616" spans="1:20">
      <c r="A616" s="111">
        <v>192</v>
      </c>
      <c r="B616" s="112">
        <v>10</v>
      </c>
      <c r="C616" s="113">
        <v>3</v>
      </c>
      <c r="D616" s="113">
        <v>5</v>
      </c>
      <c r="E616" s="112">
        <f t="shared" si="35"/>
        <v>150</v>
      </c>
      <c r="F616" s="112" t="str">
        <f t="shared" si="36"/>
        <v>1035</v>
      </c>
      <c r="G616" s="114" t="s">
        <v>54</v>
      </c>
      <c r="H616" s="111">
        <f>COUNTIFS('[9]2.2 PFMEA'!AG$14:AG$1000,B616,'[9]2.2 PFMEA'!AH$14:AH$1000,C616,'[9]2.2 PFMEA'!AI$14:AI$1000,D616)</f>
        <v>0</v>
      </c>
      <c r="T616"/>
    </row>
    <row r="617" spans="1:20">
      <c r="A617" s="111">
        <v>183</v>
      </c>
      <c r="B617" s="112">
        <v>10</v>
      </c>
      <c r="C617" s="113">
        <v>5</v>
      </c>
      <c r="D617" s="113">
        <v>3</v>
      </c>
      <c r="E617" s="112">
        <f t="shared" si="35"/>
        <v>150</v>
      </c>
      <c r="F617" s="112" t="str">
        <f t="shared" si="36"/>
        <v>1053</v>
      </c>
      <c r="G617" s="114" t="s">
        <v>55</v>
      </c>
      <c r="H617" s="111">
        <f>COUNTIFS('[9]2.2 PFMEA'!AG$14:AG$1000,B617,'[9]2.2 PFMEA'!AH$14:AH$1000,C617,'[9]2.2 PFMEA'!AI$14:AI$1000,D617)</f>
        <v>0</v>
      </c>
      <c r="T617"/>
    </row>
    <row r="618" spans="1:20">
      <c r="A618" s="111">
        <v>75</v>
      </c>
      <c r="B618" s="112">
        <v>3</v>
      </c>
      <c r="C618" s="113">
        <v>10</v>
      </c>
      <c r="D618" s="113">
        <v>5</v>
      </c>
      <c r="E618" s="112">
        <f t="shared" si="35"/>
        <v>150</v>
      </c>
      <c r="F618" s="112" t="str">
        <f t="shared" si="36"/>
        <v>3105</v>
      </c>
      <c r="G618" s="114" t="s">
        <v>54</v>
      </c>
      <c r="H618" s="111">
        <f>COUNTIFS('[9]2.2 PFMEA'!AG$14:AG$1000,B618,'[9]2.2 PFMEA'!AH$14:AH$1000,C618,'[9]2.2 PFMEA'!AI$14:AI$1000,D618)</f>
        <v>0</v>
      </c>
      <c r="T618"/>
    </row>
    <row r="619" spans="1:20">
      <c r="A619" s="111">
        <v>83</v>
      </c>
      <c r="B619" s="112">
        <v>3</v>
      </c>
      <c r="C619" s="113">
        <v>5</v>
      </c>
      <c r="D619" s="113">
        <v>10</v>
      </c>
      <c r="E619" s="112">
        <f t="shared" si="35"/>
        <v>150</v>
      </c>
      <c r="F619" s="112" t="str">
        <f t="shared" si="36"/>
        <v>3510</v>
      </c>
      <c r="G619" s="114" t="s">
        <v>53</v>
      </c>
      <c r="H619" s="111">
        <f>COUNTIFS('[9]2.2 PFMEA'!AG$14:AG$1000,B619,'[9]2.2 PFMEA'!AH$14:AH$1000,C619,'[9]2.2 PFMEA'!AI$14:AI$1000,D619)</f>
        <v>0</v>
      </c>
      <c r="T619"/>
    </row>
    <row r="620" spans="1:20">
      <c r="A620" s="111">
        <v>105</v>
      </c>
      <c r="B620" s="112">
        <v>5</v>
      </c>
      <c r="C620" s="113">
        <v>10</v>
      </c>
      <c r="D620" s="113">
        <v>3</v>
      </c>
      <c r="E620" s="112">
        <f t="shared" si="35"/>
        <v>150</v>
      </c>
      <c r="F620" s="112" t="str">
        <f t="shared" si="36"/>
        <v>5103</v>
      </c>
      <c r="G620" s="114" t="s">
        <v>54</v>
      </c>
      <c r="H620" s="111">
        <f>COUNTIFS('[9]2.2 PFMEA'!AG$14:AG$1000,B620,'[9]2.2 PFMEA'!AH$14:AH$1000,C620,'[9]2.2 PFMEA'!AI$14:AI$1000,D620)</f>
        <v>0</v>
      </c>
      <c r="T620"/>
    </row>
    <row r="621" spans="1:20">
      <c r="A621" s="111">
        <v>122</v>
      </c>
      <c r="B621" s="112">
        <v>5</v>
      </c>
      <c r="C621" s="113">
        <v>3</v>
      </c>
      <c r="D621" s="113">
        <v>10</v>
      </c>
      <c r="E621" s="112">
        <f t="shared" si="35"/>
        <v>150</v>
      </c>
      <c r="F621" s="112" t="str">
        <f t="shared" si="36"/>
        <v>5310</v>
      </c>
      <c r="G621" s="114" t="s">
        <v>53</v>
      </c>
      <c r="H621" s="111">
        <f>COUNTIFS('[9]2.2 PFMEA'!AG$14:AG$1000,B621,'[9]2.2 PFMEA'!AH$14:AH$1000,C621,'[9]2.2 PFMEA'!AI$14:AI$1000,D621)</f>
        <v>0</v>
      </c>
      <c r="T621"/>
    </row>
    <row r="622" spans="1:20">
      <c r="A622" s="111">
        <v>123</v>
      </c>
      <c r="B622" s="112">
        <v>4</v>
      </c>
      <c r="C622" s="113">
        <v>5</v>
      </c>
      <c r="D622" s="113">
        <v>8</v>
      </c>
      <c r="E622" s="112">
        <f t="shared" si="35"/>
        <v>160</v>
      </c>
      <c r="F622" s="112" t="str">
        <f t="shared" si="36"/>
        <v>458</v>
      </c>
      <c r="G622" s="114" t="s">
        <v>54</v>
      </c>
      <c r="H622" s="111">
        <f>COUNTIFS('[9]2.2 PFMEA'!AG$14:AG$1000,B622,'[9]2.2 PFMEA'!AH$14:AH$1000,C622,'[9]2.2 PFMEA'!AI$14:AI$1000,D622)</f>
        <v>0</v>
      </c>
      <c r="T622"/>
    </row>
    <row r="623" spans="1:20">
      <c r="A623" s="111">
        <v>115</v>
      </c>
      <c r="B623" s="112">
        <v>4</v>
      </c>
      <c r="C623" s="113">
        <v>8</v>
      </c>
      <c r="D623" s="113">
        <v>5</v>
      </c>
      <c r="E623" s="112">
        <f t="shared" si="35"/>
        <v>160</v>
      </c>
      <c r="F623" s="112" t="str">
        <f t="shared" si="36"/>
        <v>485</v>
      </c>
      <c r="G623" s="114" t="s">
        <v>55</v>
      </c>
      <c r="H623" s="111">
        <f>COUNTIFS('[9]2.2 PFMEA'!AG$14:AG$1000,B623,'[9]2.2 PFMEA'!AH$14:AH$1000,C623,'[9]2.2 PFMEA'!AI$14:AI$1000,D623)</f>
        <v>0</v>
      </c>
      <c r="T623"/>
    </row>
    <row r="624" spans="1:20">
      <c r="A624" s="111">
        <v>123</v>
      </c>
      <c r="B624" s="112">
        <v>5</v>
      </c>
      <c r="C624" s="113">
        <v>4</v>
      </c>
      <c r="D624" s="113">
        <v>8</v>
      </c>
      <c r="E624" s="112">
        <f t="shared" si="35"/>
        <v>160</v>
      </c>
      <c r="F624" s="112" t="str">
        <f t="shared" si="36"/>
        <v>548</v>
      </c>
      <c r="G624" s="114" t="s">
        <v>54</v>
      </c>
      <c r="H624" s="111">
        <f>COUNTIFS('[9]2.2 PFMEA'!AG$14:AG$1000,B624,'[9]2.2 PFMEA'!AH$14:AH$1000,C624,'[9]2.2 PFMEA'!AI$14:AI$1000,D624)</f>
        <v>0</v>
      </c>
      <c r="T624"/>
    </row>
    <row r="625" spans="1:20">
      <c r="A625" s="111">
        <v>105</v>
      </c>
      <c r="B625" s="112">
        <v>5</v>
      </c>
      <c r="C625" s="113">
        <v>8</v>
      </c>
      <c r="D625" s="113">
        <v>4</v>
      </c>
      <c r="E625" s="112">
        <f t="shared" si="35"/>
        <v>160</v>
      </c>
      <c r="F625" s="112" t="str">
        <f t="shared" si="36"/>
        <v>584</v>
      </c>
      <c r="G625" s="114" t="s">
        <v>54</v>
      </c>
      <c r="H625" s="111">
        <f>COUNTIFS('[9]2.2 PFMEA'!AG$14:AG$1000,B625,'[9]2.2 PFMEA'!AH$14:AH$1000,C625,'[9]2.2 PFMEA'!AI$14:AI$1000,D625)</f>
        <v>0</v>
      </c>
      <c r="T625"/>
    </row>
    <row r="626" spans="1:20">
      <c r="A626" s="111">
        <v>153</v>
      </c>
      <c r="B626" s="112">
        <v>8</v>
      </c>
      <c r="C626" s="113">
        <v>4</v>
      </c>
      <c r="D626" s="113">
        <v>5</v>
      </c>
      <c r="E626" s="112">
        <f t="shared" si="35"/>
        <v>160</v>
      </c>
      <c r="F626" s="112" t="str">
        <f t="shared" si="36"/>
        <v>845</v>
      </c>
      <c r="G626" s="114" t="s">
        <v>54</v>
      </c>
      <c r="H626" s="111">
        <f>COUNTIFS('[9]2.2 PFMEA'!AG$14:AG$1000,B626,'[9]2.2 PFMEA'!AH$14:AH$1000,C626,'[9]2.2 PFMEA'!AI$14:AI$1000,D626)</f>
        <v>0</v>
      </c>
      <c r="T626"/>
    </row>
    <row r="627" spans="1:20">
      <c r="A627" s="111">
        <v>143</v>
      </c>
      <c r="B627" s="112">
        <v>8</v>
      </c>
      <c r="C627" s="113">
        <v>5</v>
      </c>
      <c r="D627" s="113">
        <v>4</v>
      </c>
      <c r="E627" s="112">
        <f t="shared" si="35"/>
        <v>160</v>
      </c>
      <c r="F627" s="112" t="str">
        <f t="shared" si="36"/>
        <v>854</v>
      </c>
      <c r="G627" s="114" t="s">
        <v>54</v>
      </c>
      <c r="H627" s="111">
        <f>COUNTIFS('[9]2.2 PFMEA'!AG$14:AG$1000,B627,'[9]2.2 PFMEA'!AH$14:AH$1000,C627,'[9]2.2 PFMEA'!AI$14:AI$1000,D627)</f>
        <v>0</v>
      </c>
      <c r="T627"/>
    </row>
    <row r="628" spans="1:20">
      <c r="A628" s="111">
        <v>202</v>
      </c>
      <c r="B628" s="112">
        <v>10</v>
      </c>
      <c r="C628" s="113">
        <v>2</v>
      </c>
      <c r="D628" s="113">
        <v>8</v>
      </c>
      <c r="E628" s="112">
        <f t="shared" si="35"/>
        <v>160</v>
      </c>
      <c r="F628" s="112" t="str">
        <f t="shared" si="36"/>
        <v>1028</v>
      </c>
      <c r="G628" s="114" t="s">
        <v>55</v>
      </c>
      <c r="H628" s="111">
        <f>COUNTIFS('[9]2.2 PFMEA'!AG$14:AG$1000,B628,'[9]2.2 PFMEA'!AH$14:AH$1000,C628,'[9]2.2 PFMEA'!AI$14:AI$1000,D628)</f>
        <v>0</v>
      </c>
      <c r="T628"/>
    </row>
    <row r="629" spans="1:20">
      <c r="A629" s="111">
        <v>183</v>
      </c>
      <c r="B629" s="112">
        <v>10</v>
      </c>
      <c r="C629" s="113">
        <v>4</v>
      </c>
      <c r="D629" s="113">
        <v>4</v>
      </c>
      <c r="E629" s="112">
        <f t="shared" si="35"/>
        <v>160</v>
      </c>
      <c r="F629" s="112" t="str">
        <f t="shared" si="36"/>
        <v>1044</v>
      </c>
      <c r="G629" s="114" t="s">
        <v>55</v>
      </c>
      <c r="H629" s="111">
        <f>COUNTIFS('[9]2.2 PFMEA'!AG$14:AG$1000,B629,'[9]2.2 PFMEA'!AH$14:AH$1000,C629,'[9]2.2 PFMEA'!AI$14:AI$1000,D629)</f>
        <v>0</v>
      </c>
      <c r="T629"/>
    </row>
    <row r="630" spans="1:20">
      <c r="A630" s="111">
        <v>185</v>
      </c>
      <c r="B630" s="112">
        <v>10</v>
      </c>
      <c r="C630" s="113">
        <v>8</v>
      </c>
      <c r="D630" s="113">
        <v>2</v>
      </c>
      <c r="E630" s="112">
        <f t="shared" si="35"/>
        <v>160</v>
      </c>
      <c r="F630" s="112" t="str">
        <f t="shared" si="36"/>
        <v>1082</v>
      </c>
      <c r="G630" s="114" t="s">
        <v>55</v>
      </c>
      <c r="H630" s="111">
        <f>COUNTIFS('[9]2.2 PFMEA'!AG$14:AG$1000,B630,'[9]2.2 PFMEA'!AH$14:AH$1000,C630,'[9]2.2 PFMEA'!AI$14:AI$1000,D630)</f>
        <v>0</v>
      </c>
      <c r="T630"/>
    </row>
    <row r="631" spans="1:20">
      <c r="A631" s="111">
        <v>85</v>
      </c>
      <c r="B631" s="112">
        <v>2</v>
      </c>
      <c r="C631" s="113">
        <v>10</v>
      </c>
      <c r="D631" s="113">
        <v>8</v>
      </c>
      <c r="E631" s="112">
        <f t="shared" si="35"/>
        <v>160</v>
      </c>
      <c r="F631" s="112" t="str">
        <f t="shared" si="36"/>
        <v>2108</v>
      </c>
      <c r="G631" s="114" t="s">
        <v>54</v>
      </c>
      <c r="H631" s="111">
        <f>COUNTIFS('[9]2.2 PFMEA'!AG$14:AG$1000,B631,'[9]2.2 PFMEA'!AH$14:AH$1000,C631,'[9]2.2 PFMEA'!AI$14:AI$1000,D631)</f>
        <v>0</v>
      </c>
      <c r="T631"/>
    </row>
    <row r="632" spans="1:20">
      <c r="A632" s="111">
        <v>85</v>
      </c>
      <c r="B632" s="112">
        <v>2</v>
      </c>
      <c r="C632" s="113">
        <v>8</v>
      </c>
      <c r="D632" s="113">
        <v>10</v>
      </c>
      <c r="E632" s="112">
        <f t="shared" si="35"/>
        <v>160</v>
      </c>
      <c r="F632" s="112" t="str">
        <f t="shared" si="36"/>
        <v>2810</v>
      </c>
      <c r="G632" s="114" t="s">
        <v>54</v>
      </c>
      <c r="H632" s="111">
        <f>COUNTIFS('[9]2.2 PFMEA'!AG$14:AG$1000,B632,'[9]2.2 PFMEA'!AH$14:AH$1000,C632,'[9]2.2 PFMEA'!AI$14:AI$1000,D632)</f>
        <v>0</v>
      </c>
      <c r="T632"/>
    </row>
    <row r="633" spans="1:20">
      <c r="A633" s="111">
        <v>105</v>
      </c>
      <c r="B633" s="112">
        <v>4</v>
      </c>
      <c r="C633" s="113">
        <v>10</v>
      </c>
      <c r="D633" s="113">
        <v>4</v>
      </c>
      <c r="E633" s="112">
        <f t="shared" si="35"/>
        <v>160</v>
      </c>
      <c r="F633" s="112" t="str">
        <f t="shared" si="36"/>
        <v>4104</v>
      </c>
      <c r="G633" s="114" t="s">
        <v>54</v>
      </c>
      <c r="H633" s="111">
        <f>COUNTIFS('[9]2.2 PFMEA'!AG$14:AG$1000,B633,'[9]2.2 PFMEA'!AH$14:AH$1000,C633,'[9]2.2 PFMEA'!AI$14:AI$1000,D633)</f>
        <v>0</v>
      </c>
      <c r="T633"/>
    </row>
    <row r="634" spans="1:20">
      <c r="A634" s="111">
        <v>123</v>
      </c>
      <c r="B634" s="112">
        <v>4</v>
      </c>
      <c r="C634" s="113">
        <v>4</v>
      </c>
      <c r="D634" s="113">
        <v>10</v>
      </c>
      <c r="E634" s="112">
        <f t="shared" si="35"/>
        <v>160</v>
      </c>
      <c r="F634" s="112" t="str">
        <f t="shared" si="36"/>
        <v>4410</v>
      </c>
      <c r="G634" s="114" t="s">
        <v>54</v>
      </c>
      <c r="H634" s="111">
        <f>COUNTIFS('[9]2.2 PFMEA'!AG$14:AG$1000,B634,'[9]2.2 PFMEA'!AH$14:AH$1000,C634,'[9]2.2 PFMEA'!AI$14:AI$1000,D634)</f>
        <v>0</v>
      </c>
      <c r="T634"/>
    </row>
    <row r="635" spans="1:20">
      <c r="A635" s="111">
        <v>145</v>
      </c>
      <c r="B635" s="112">
        <v>8</v>
      </c>
      <c r="C635" s="113">
        <v>10</v>
      </c>
      <c r="D635" s="113">
        <v>2</v>
      </c>
      <c r="E635" s="112">
        <f t="shared" si="35"/>
        <v>160</v>
      </c>
      <c r="F635" s="112" t="str">
        <f t="shared" si="36"/>
        <v>8102</v>
      </c>
      <c r="G635" s="114" t="s">
        <v>55</v>
      </c>
      <c r="H635" s="111">
        <f>COUNTIFS('[9]2.2 PFMEA'!AG$14:AG$1000,B635,'[9]2.2 PFMEA'!AH$14:AH$1000,C635,'[9]2.2 PFMEA'!AI$14:AI$1000,D635)</f>
        <v>0</v>
      </c>
      <c r="T635"/>
    </row>
    <row r="636" spans="1:20">
      <c r="A636" s="111">
        <v>162</v>
      </c>
      <c r="B636" s="112">
        <v>8</v>
      </c>
      <c r="C636" s="113">
        <v>2</v>
      </c>
      <c r="D636" s="113">
        <v>10</v>
      </c>
      <c r="E636" s="112">
        <f t="shared" si="35"/>
        <v>160</v>
      </c>
      <c r="F636" s="112" t="str">
        <f t="shared" si="36"/>
        <v>8210</v>
      </c>
      <c r="G636" s="114" t="s">
        <v>54</v>
      </c>
      <c r="H636" s="111">
        <f>COUNTIFS('[9]2.2 PFMEA'!AG$14:AG$1000,B636,'[9]2.2 PFMEA'!AH$14:AH$1000,C636,'[9]2.2 PFMEA'!AI$14:AI$1000,D636)</f>
        <v>0</v>
      </c>
      <c r="T636"/>
    </row>
    <row r="637" spans="1:20">
      <c r="A637" s="111">
        <v>85</v>
      </c>
      <c r="B637" s="112">
        <v>2</v>
      </c>
      <c r="C637" s="113">
        <v>9</v>
      </c>
      <c r="D637" s="113">
        <v>9</v>
      </c>
      <c r="E637" s="112">
        <f t="shared" si="35"/>
        <v>162</v>
      </c>
      <c r="F637" s="112" t="str">
        <f t="shared" si="36"/>
        <v>299</v>
      </c>
      <c r="G637" s="114" t="s">
        <v>54</v>
      </c>
      <c r="H637" s="111">
        <f>COUNTIFS('[9]2.2 PFMEA'!AG$14:AG$1000,B637,'[9]2.2 PFMEA'!AH$14:AH$1000,C637,'[9]2.2 PFMEA'!AI$14:AI$1000,D637)</f>
        <v>0</v>
      </c>
      <c r="T637"/>
    </row>
    <row r="638" spans="1:20">
      <c r="A638" s="111">
        <v>84</v>
      </c>
      <c r="B638" s="112">
        <v>3</v>
      </c>
      <c r="C638" s="113">
        <v>6</v>
      </c>
      <c r="D638" s="113">
        <v>9</v>
      </c>
      <c r="E638" s="112">
        <f t="shared" si="35"/>
        <v>162</v>
      </c>
      <c r="F638" s="112" t="str">
        <f t="shared" si="36"/>
        <v>369</v>
      </c>
      <c r="G638" s="114" t="s">
        <v>53</v>
      </c>
      <c r="H638" s="111">
        <f>COUNTIFS('[9]2.2 PFMEA'!AG$14:AG$1000,B638,'[9]2.2 PFMEA'!AH$14:AH$1000,C638,'[9]2.2 PFMEA'!AI$14:AI$1000,D638)</f>
        <v>0</v>
      </c>
      <c r="T638"/>
    </row>
    <row r="639" spans="1:20">
      <c r="A639" s="111">
        <v>75</v>
      </c>
      <c r="B639" s="112">
        <v>3</v>
      </c>
      <c r="C639" s="113">
        <v>9</v>
      </c>
      <c r="D639" s="113">
        <v>6</v>
      </c>
      <c r="E639" s="112">
        <f t="shared" si="35"/>
        <v>162</v>
      </c>
      <c r="F639" s="112" t="str">
        <f t="shared" si="36"/>
        <v>396</v>
      </c>
      <c r="G639" s="114" t="s">
        <v>54</v>
      </c>
      <c r="H639" s="111">
        <f>COUNTIFS('[9]2.2 PFMEA'!AG$14:AG$1000,B639,'[9]2.2 PFMEA'!AH$14:AH$1000,C639,'[9]2.2 PFMEA'!AI$14:AI$1000,D639)</f>
        <v>0</v>
      </c>
      <c r="T639"/>
    </row>
    <row r="640" spans="1:20">
      <c r="A640" s="111">
        <v>122</v>
      </c>
      <c r="B640" s="112">
        <v>6</v>
      </c>
      <c r="C640" s="113">
        <v>3</v>
      </c>
      <c r="D640" s="113">
        <v>9</v>
      </c>
      <c r="E640" s="112">
        <f t="shared" si="35"/>
        <v>162</v>
      </c>
      <c r="F640" s="112" t="str">
        <f t="shared" si="36"/>
        <v>639</v>
      </c>
      <c r="G640" s="114" t="s">
        <v>53</v>
      </c>
      <c r="H640" s="111">
        <f>COUNTIFS('[9]2.2 PFMEA'!AG$14:AG$1000,B640,'[9]2.2 PFMEA'!AH$14:AH$1000,C640,'[9]2.2 PFMEA'!AI$14:AI$1000,D640)</f>
        <v>0</v>
      </c>
      <c r="T640"/>
    </row>
    <row r="641" spans="1:20">
      <c r="A641" s="111">
        <v>105</v>
      </c>
      <c r="B641" s="112">
        <v>6</v>
      </c>
      <c r="C641" s="113">
        <v>9</v>
      </c>
      <c r="D641" s="113">
        <v>3</v>
      </c>
      <c r="E641" s="112">
        <f t="shared" si="35"/>
        <v>162</v>
      </c>
      <c r="F641" s="112" t="str">
        <f t="shared" si="36"/>
        <v>693</v>
      </c>
      <c r="G641" s="114" t="s">
        <v>54</v>
      </c>
      <c r="H641" s="111">
        <f>COUNTIFS('[9]2.2 PFMEA'!AG$14:AG$1000,B641,'[9]2.2 PFMEA'!AH$14:AH$1000,C641,'[9]2.2 PFMEA'!AI$14:AI$1000,D641)</f>
        <v>0</v>
      </c>
      <c r="T641"/>
    </row>
    <row r="642" spans="1:20">
      <c r="A642" s="111">
        <v>202</v>
      </c>
      <c r="B642" s="112">
        <v>9</v>
      </c>
      <c r="C642" s="113">
        <v>2</v>
      </c>
      <c r="D642" s="113">
        <v>9</v>
      </c>
      <c r="E642" s="112">
        <f t="shared" ref="E642:E705" si="37">B642*C642*D642</f>
        <v>162</v>
      </c>
      <c r="F642" s="112" t="str">
        <f t="shared" ref="F642:F705" si="38">B642&amp;C642&amp;D642</f>
        <v>929</v>
      </c>
      <c r="G642" s="114" t="s">
        <v>55</v>
      </c>
      <c r="H642" s="111">
        <f>COUNTIFS('[9]2.2 PFMEA'!AG$14:AG$1000,B642,'[9]2.2 PFMEA'!AH$14:AH$1000,C642,'[9]2.2 PFMEA'!AI$14:AI$1000,D642)</f>
        <v>0</v>
      </c>
      <c r="T642"/>
    </row>
    <row r="643" spans="1:20">
      <c r="A643" s="111">
        <v>192</v>
      </c>
      <c r="B643" s="112">
        <v>9</v>
      </c>
      <c r="C643" s="113">
        <v>3</v>
      </c>
      <c r="D643" s="113">
        <v>6</v>
      </c>
      <c r="E643" s="112">
        <f t="shared" si="37"/>
        <v>162</v>
      </c>
      <c r="F643" s="112" t="str">
        <f t="shared" si="38"/>
        <v>936</v>
      </c>
      <c r="G643" s="114" t="s">
        <v>54</v>
      </c>
      <c r="H643" s="111">
        <f>COUNTIFS('[9]2.2 PFMEA'!AG$14:AG$1000,B643,'[9]2.2 PFMEA'!AH$14:AH$1000,C643,'[9]2.2 PFMEA'!AI$14:AI$1000,D643)</f>
        <v>0</v>
      </c>
      <c r="T643"/>
    </row>
    <row r="644" spans="1:20">
      <c r="A644" s="111">
        <v>184</v>
      </c>
      <c r="B644" s="112">
        <v>9</v>
      </c>
      <c r="C644" s="113">
        <v>6</v>
      </c>
      <c r="D644" s="113">
        <v>3</v>
      </c>
      <c r="E644" s="112">
        <f t="shared" si="37"/>
        <v>162</v>
      </c>
      <c r="F644" s="112" t="str">
        <f t="shared" si="38"/>
        <v>963</v>
      </c>
      <c r="G644" s="114" t="s">
        <v>55</v>
      </c>
      <c r="H644" s="111">
        <f>COUNTIFS('[9]2.2 PFMEA'!AG$14:AG$1000,B644,'[9]2.2 PFMEA'!AH$14:AH$1000,C644,'[9]2.2 PFMEA'!AI$14:AI$1000,D644)</f>
        <v>0</v>
      </c>
      <c r="T644"/>
    </row>
    <row r="645" spans="1:20">
      <c r="A645" s="111">
        <v>185</v>
      </c>
      <c r="B645" s="112">
        <v>9</v>
      </c>
      <c r="C645" s="113">
        <v>9</v>
      </c>
      <c r="D645" s="113">
        <v>2</v>
      </c>
      <c r="E645" s="112">
        <f t="shared" si="37"/>
        <v>162</v>
      </c>
      <c r="F645" s="112" t="str">
        <f t="shared" si="38"/>
        <v>992</v>
      </c>
      <c r="G645" s="114" t="s">
        <v>55</v>
      </c>
      <c r="H645" s="111">
        <f>COUNTIFS('[9]2.2 PFMEA'!AG$14:AG$1000,B645,'[9]2.2 PFMEA'!AH$14:AH$1000,C645,'[9]2.2 PFMEA'!AI$14:AI$1000,D645)</f>
        <v>0</v>
      </c>
      <c r="T645"/>
    </row>
    <row r="646" spans="1:20">
      <c r="A646" s="111">
        <v>84</v>
      </c>
      <c r="B646" s="112">
        <v>3</v>
      </c>
      <c r="C646" s="113">
        <v>7</v>
      </c>
      <c r="D646" s="113">
        <v>8</v>
      </c>
      <c r="E646" s="112">
        <f t="shared" si="37"/>
        <v>168</v>
      </c>
      <c r="F646" s="112" t="str">
        <f t="shared" si="38"/>
        <v>378</v>
      </c>
      <c r="G646" s="114" t="s">
        <v>53</v>
      </c>
      <c r="H646" s="111">
        <f>COUNTIFS('[9]2.2 PFMEA'!AG$14:AG$1000,B646,'[9]2.2 PFMEA'!AH$14:AH$1000,C646,'[9]2.2 PFMEA'!AI$14:AI$1000,D646)</f>
        <v>0</v>
      </c>
      <c r="T646"/>
    </row>
    <row r="647" spans="1:20">
      <c r="A647" s="111">
        <v>85</v>
      </c>
      <c r="B647" s="112">
        <v>3</v>
      </c>
      <c r="C647" s="113">
        <v>8</v>
      </c>
      <c r="D647" s="113">
        <v>7</v>
      </c>
      <c r="E647" s="112">
        <f t="shared" si="37"/>
        <v>168</v>
      </c>
      <c r="F647" s="112" t="str">
        <f t="shared" si="38"/>
        <v>387</v>
      </c>
      <c r="G647" s="114" t="s">
        <v>54</v>
      </c>
      <c r="H647" s="111">
        <f>COUNTIFS('[9]2.2 PFMEA'!AG$14:AG$1000,B647,'[9]2.2 PFMEA'!AH$14:AH$1000,C647,'[9]2.2 PFMEA'!AI$14:AI$1000,D647)</f>
        <v>0</v>
      </c>
      <c r="T647"/>
    </row>
    <row r="648" spans="1:20">
      <c r="A648" s="111">
        <v>124</v>
      </c>
      <c r="B648" s="112">
        <v>4</v>
      </c>
      <c r="C648" s="113">
        <v>6</v>
      </c>
      <c r="D648" s="113">
        <v>7</v>
      </c>
      <c r="E648" s="112">
        <f t="shared" si="37"/>
        <v>168</v>
      </c>
      <c r="F648" s="112" t="str">
        <f t="shared" si="38"/>
        <v>467</v>
      </c>
      <c r="G648" s="114" t="s">
        <v>54</v>
      </c>
      <c r="H648" s="111">
        <f>COUNTIFS('[9]2.2 PFMEA'!AG$14:AG$1000,B648,'[9]2.2 PFMEA'!AH$14:AH$1000,C648,'[9]2.2 PFMEA'!AI$14:AI$1000,D648)</f>
        <v>0</v>
      </c>
      <c r="T648"/>
    </row>
    <row r="649" spans="1:20">
      <c r="A649" s="111">
        <v>114</v>
      </c>
      <c r="B649" s="112">
        <v>4</v>
      </c>
      <c r="C649" s="113">
        <v>7</v>
      </c>
      <c r="D649" s="113">
        <v>6</v>
      </c>
      <c r="E649" s="112">
        <f t="shared" si="37"/>
        <v>168</v>
      </c>
      <c r="F649" s="112" t="str">
        <f t="shared" si="38"/>
        <v>476</v>
      </c>
      <c r="G649" s="114" t="s">
        <v>54</v>
      </c>
      <c r="H649" s="111">
        <f>COUNTIFS('[9]2.2 PFMEA'!AG$14:AG$1000,B649,'[9]2.2 PFMEA'!AH$14:AH$1000,C649,'[9]2.2 PFMEA'!AI$14:AI$1000,D649)</f>
        <v>0</v>
      </c>
      <c r="T649"/>
    </row>
    <row r="650" spans="1:20">
      <c r="A650" s="111">
        <v>123</v>
      </c>
      <c r="B650" s="112">
        <v>6</v>
      </c>
      <c r="C650" s="113">
        <v>4</v>
      </c>
      <c r="D650" s="113">
        <v>7</v>
      </c>
      <c r="E650" s="112">
        <f t="shared" si="37"/>
        <v>168</v>
      </c>
      <c r="F650" s="112" t="str">
        <f t="shared" si="38"/>
        <v>647</v>
      </c>
      <c r="G650" s="114" t="s">
        <v>54</v>
      </c>
      <c r="H650" s="111">
        <f>COUNTIFS('[9]2.2 PFMEA'!AG$14:AG$1000,B650,'[9]2.2 PFMEA'!AH$14:AH$1000,C650,'[9]2.2 PFMEA'!AI$14:AI$1000,D650)</f>
        <v>0</v>
      </c>
      <c r="T650"/>
    </row>
    <row r="651" spans="1:20">
      <c r="A651" s="111">
        <v>104</v>
      </c>
      <c r="B651" s="112">
        <v>6</v>
      </c>
      <c r="C651" s="113">
        <v>7</v>
      </c>
      <c r="D651" s="113">
        <v>4</v>
      </c>
      <c r="E651" s="112">
        <f t="shared" si="37"/>
        <v>168</v>
      </c>
      <c r="F651" s="112" t="str">
        <f t="shared" si="38"/>
        <v>674</v>
      </c>
      <c r="G651" s="114" t="s">
        <v>54</v>
      </c>
      <c r="H651" s="111">
        <f>COUNTIFS('[9]2.2 PFMEA'!AG$14:AG$1000,B651,'[9]2.2 PFMEA'!AH$14:AH$1000,C651,'[9]2.2 PFMEA'!AI$14:AI$1000,D651)</f>
        <v>0</v>
      </c>
      <c r="T651"/>
    </row>
    <row r="652" spans="1:20">
      <c r="A652" s="111">
        <v>162</v>
      </c>
      <c r="B652" s="112">
        <v>7</v>
      </c>
      <c r="C652" s="113">
        <v>3</v>
      </c>
      <c r="D652" s="113">
        <v>8</v>
      </c>
      <c r="E652" s="112">
        <f t="shared" si="37"/>
        <v>168</v>
      </c>
      <c r="F652" s="112" t="str">
        <f t="shared" si="38"/>
        <v>738</v>
      </c>
      <c r="G652" s="114" t="s">
        <v>54</v>
      </c>
      <c r="H652" s="111">
        <f>COUNTIFS('[9]2.2 PFMEA'!AG$14:AG$1000,B652,'[9]2.2 PFMEA'!AH$14:AH$1000,C652,'[9]2.2 PFMEA'!AI$14:AI$1000,D652)</f>
        <v>0</v>
      </c>
      <c r="T652"/>
    </row>
    <row r="653" spans="1:20">
      <c r="A653" s="111">
        <v>153</v>
      </c>
      <c r="B653" s="112">
        <v>7</v>
      </c>
      <c r="C653" s="113">
        <v>4</v>
      </c>
      <c r="D653" s="113">
        <v>6</v>
      </c>
      <c r="E653" s="112">
        <f t="shared" si="37"/>
        <v>168</v>
      </c>
      <c r="F653" s="112" t="str">
        <f t="shared" si="38"/>
        <v>746</v>
      </c>
      <c r="G653" s="114" t="s">
        <v>54</v>
      </c>
      <c r="H653" s="111">
        <f>COUNTIFS('[9]2.2 PFMEA'!AG$14:AG$1000,B653,'[9]2.2 PFMEA'!AH$14:AH$1000,C653,'[9]2.2 PFMEA'!AI$14:AI$1000,D653)</f>
        <v>0</v>
      </c>
      <c r="T653"/>
    </row>
    <row r="654" spans="1:20">
      <c r="A654" s="111">
        <v>144</v>
      </c>
      <c r="B654" s="112">
        <v>7</v>
      </c>
      <c r="C654" s="113">
        <v>6</v>
      </c>
      <c r="D654" s="113">
        <v>4</v>
      </c>
      <c r="E654" s="112">
        <f t="shared" si="37"/>
        <v>168</v>
      </c>
      <c r="F654" s="112" t="str">
        <f t="shared" si="38"/>
        <v>764</v>
      </c>
      <c r="G654" s="114" t="s">
        <v>55</v>
      </c>
      <c r="H654" s="111">
        <f>COUNTIFS('[9]2.2 PFMEA'!AG$14:AG$1000,B654,'[9]2.2 PFMEA'!AH$14:AH$1000,C654,'[9]2.2 PFMEA'!AI$14:AI$1000,D654)</f>
        <v>0</v>
      </c>
      <c r="T654"/>
    </row>
    <row r="655" spans="1:20">
      <c r="A655" s="111">
        <v>145</v>
      </c>
      <c r="B655" s="112">
        <v>7</v>
      </c>
      <c r="C655" s="113">
        <v>8</v>
      </c>
      <c r="D655" s="113">
        <v>3</v>
      </c>
      <c r="E655" s="112">
        <f t="shared" si="37"/>
        <v>168</v>
      </c>
      <c r="F655" s="112" t="str">
        <f t="shared" si="38"/>
        <v>783</v>
      </c>
      <c r="G655" s="114" t="s">
        <v>55</v>
      </c>
      <c r="H655" s="111">
        <f>COUNTIFS('[9]2.2 PFMEA'!AG$14:AG$1000,B655,'[9]2.2 PFMEA'!AH$14:AH$1000,C655,'[9]2.2 PFMEA'!AI$14:AI$1000,D655)</f>
        <v>0</v>
      </c>
      <c r="T655"/>
    </row>
    <row r="656" spans="1:20">
      <c r="A656" s="111">
        <v>162</v>
      </c>
      <c r="B656" s="112">
        <v>8</v>
      </c>
      <c r="C656" s="113">
        <v>3</v>
      </c>
      <c r="D656" s="113">
        <v>7</v>
      </c>
      <c r="E656" s="112">
        <f t="shared" si="37"/>
        <v>168</v>
      </c>
      <c r="F656" s="112" t="str">
        <f t="shared" si="38"/>
        <v>837</v>
      </c>
      <c r="G656" s="114" t="s">
        <v>54</v>
      </c>
      <c r="H656" s="111">
        <f>COUNTIFS('[9]2.2 PFMEA'!AG$14:AG$1000,B656,'[9]2.2 PFMEA'!AH$14:AH$1000,C656,'[9]2.2 PFMEA'!AI$14:AI$1000,D656)</f>
        <v>0</v>
      </c>
      <c r="T656"/>
    </row>
    <row r="657" spans="1:20">
      <c r="A657" s="111">
        <v>144</v>
      </c>
      <c r="B657" s="112">
        <v>8</v>
      </c>
      <c r="C657" s="113">
        <v>7</v>
      </c>
      <c r="D657" s="113">
        <v>3</v>
      </c>
      <c r="E657" s="112">
        <f t="shared" si="37"/>
        <v>168</v>
      </c>
      <c r="F657" s="112" t="str">
        <f t="shared" si="38"/>
        <v>873</v>
      </c>
      <c r="G657" s="114" t="s">
        <v>55</v>
      </c>
      <c r="H657" s="111">
        <f>COUNTIFS('[9]2.2 PFMEA'!AG$14:AG$1000,B657,'[9]2.2 PFMEA'!AH$14:AH$1000,C657,'[9]2.2 PFMEA'!AI$14:AI$1000,D657)</f>
        <v>0</v>
      </c>
      <c r="T657"/>
    </row>
    <row r="658" spans="1:20">
      <c r="A658" s="111">
        <v>123</v>
      </c>
      <c r="B658" s="112">
        <v>5</v>
      </c>
      <c r="C658" s="113">
        <v>5</v>
      </c>
      <c r="D658" s="113">
        <v>7</v>
      </c>
      <c r="E658" s="112">
        <f t="shared" si="37"/>
        <v>175</v>
      </c>
      <c r="F658" s="112" t="str">
        <f t="shared" si="38"/>
        <v>557</v>
      </c>
      <c r="G658" s="114" t="s">
        <v>54</v>
      </c>
      <c r="H658" s="111">
        <f>COUNTIFS('[9]2.2 PFMEA'!AG$14:AG$1000,B658,'[9]2.2 PFMEA'!AH$14:AH$1000,C658,'[9]2.2 PFMEA'!AI$14:AI$1000,D658)</f>
        <v>0</v>
      </c>
      <c r="T658"/>
    </row>
    <row r="659" spans="1:20">
      <c r="A659" s="111">
        <v>114</v>
      </c>
      <c r="B659" s="112">
        <v>5</v>
      </c>
      <c r="C659" s="113">
        <v>7</v>
      </c>
      <c r="D659" s="113">
        <v>5</v>
      </c>
      <c r="E659" s="112">
        <f t="shared" si="37"/>
        <v>175</v>
      </c>
      <c r="F659" s="112" t="str">
        <f t="shared" si="38"/>
        <v>575</v>
      </c>
      <c r="G659" s="114" t="s">
        <v>54</v>
      </c>
      <c r="H659" s="111">
        <f>COUNTIFS('[9]2.2 PFMEA'!AG$14:AG$1000,B659,'[9]2.2 PFMEA'!AH$14:AH$1000,C659,'[9]2.2 PFMEA'!AI$14:AI$1000,D659)</f>
        <v>0</v>
      </c>
      <c r="T659"/>
    </row>
    <row r="660" spans="1:20">
      <c r="A660" s="111">
        <v>153</v>
      </c>
      <c r="B660" s="112">
        <v>7</v>
      </c>
      <c r="C660" s="113">
        <v>5</v>
      </c>
      <c r="D660" s="113">
        <v>5</v>
      </c>
      <c r="E660" s="112">
        <f t="shared" si="37"/>
        <v>175</v>
      </c>
      <c r="F660" s="112" t="str">
        <f t="shared" si="38"/>
        <v>755</v>
      </c>
      <c r="G660" s="114" t="s">
        <v>54</v>
      </c>
      <c r="H660" s="111">
        <f>COUNTIFS('[9]2.2 PFMEA'!AG$14:AG$1000,B660,'[9]2.2 PFMEA'!AH$14:AH$1000,C660,'[9]2.2 PFMEA'!AI$14:AI$1000,D660)</f>
        <v>0</v>
      </c>
      <c r="T660"/>
    </row>
    <row r="661" spans="1:20">
      <c r="A661" s="111">
        <v>123</v>
      </c>
      <c r="B661" s="112">
        <v>4</v>
      </c>
      <c r="C661" s="113">
        <v>5</v>
      </c>
      <c r="D661" s="113">
        <v>9</v>
      </c>
      <c r="E661" s="112">
        <f t="shared" si="37"/>
        <v>180</v>
      </c>
      <c r="F661" s="112" t="str">
        <f t="shared" si="38"/>
        <v>459</v>
      </c>
      <c r="G661" s="114" t="s">
        <v>54</v>
      </c>
      <c r="H661" s="111">
        <f>COUNTIFS('[9]2.2 PFMEA'!AG$14:AG$1000,B661,'[9]2.2 PFMEA'!AH$14:AH$1000,C661,'[9]2.2 PFMEA'!AI$14:AI$1000,D661)</f>
        <v>0</v>
      </c>
      <c r="T661"/>
    </row>
    <row r="662" spans="1:20">
      <c r="A662" s="111">
        <v>115</v>
      </c>
      <c r="B662" s="112">
        <v>4</v>
      </c>
      <c r="C662" s="113">
        <v>9</v>
      </c>
      <c r="D662" s="113">
        <v>5</v>
      </c>
      <c r="E662" s="112">
        <f t="shared" si="37"/>
        <v>180</v>
      </c>
      <c r="F662" s="112" t="str">
        <f t="shared" si="38"/>
        <v>495</v>
      </c>
      <c r="G662" s="114" t="s">
        <v>55</v>
      </c>
      <c r="H662" s="111">
        <f>COUNTIFS('[9]2.2 PFMEA'!AG$14:AG$1000,B662,'[9]2.2 PFMEA'!AH$14:AH$1000,C662,'[9]2.2 PFMEA'!AI$14:AI$1000,D662)</f>
        <v>0</v>
      </c>
      <c r="T662"/>
    </row>
    <row r="663" spans="1:20">
      <c r="A663" s="111">
        <v>123</v>
      </c>
      <c r="B663" s="112">
        <v>5</v>
      </c>
      <c r="C663" s="113">
        <v>4</v>
      </c>
      <c r="D663" s="113">
        <v>9</v>
      </c>
      <c r="E663" s="112">
        <f t="shared" si="37"/>
        <v>180</v>
      </c>
      <c r="F663" s="112" t="str">
        <f t="shared" si="38"/>
        <v>549</v>
      </c>
      <c r="G663" s="114" t="s">
        <v>54</v>
      </c>
      <c r="H663" s="111">
        <f>COUNTIFS('[9]2.2 PFMEA'!AG$14:AG$1000,B663,'[9]2.2 PFMEA'!AH$14:AH$1000,C663,'[9]2.2 PFMEA'!AI$14:AI$1000,D663)</f>
        <v>0</v>
      </c>
      <c r="T663"/>
    </row>
    <row r="664" spans="1:20">
      <c r="A664" s="111">
        <v>114</v>
      </c>
      <c r="B664" s="112">
        <v>5</v>
      </c>
      <c r="C664" s="113">
        <v>6</v>
      </c>
      <c r="D664" s="113">
        <v>6</v>
      </c>
      <c r="E664" s="112">
        <f t="shared" si="37"/>
        <v>180</v>
      </c>
      <c r="F664" s="112" t="str">
        <f t="shared" si="38"/>
        <v>566</v>
      </c>
      <c r="G664" s="114" t="s">
        <v>54</v>
      </c>
      <c r="H664" s="111">
        <f>COUNTIFS('[9]2.2 PFMEA'!AG$14:AG$1000,B664,'[9]2.2 PFMEA'!AH$14:AH$1000,C664,'[9]2.2 PFMEA'!AI$14:AI$1000,D664)</f>
        <v>0</v>
      </c>
      <c r="T664"/>
    </row>
    <row r="665" spans="1:20">
      <c r="A665" s="111">
        <v>105</v>
      </c>
      <c r="B665" s="112">
        <v>5</v>
      </c>
      <c r="C665" s="113">
        <v>9</v>
      </c>
      <c r="D665" s="113">
        <v>4</v>
      </c>
      <c r="E665" s="112">
        <f t="shared" si="37"/>
        <v>180</v>
      </c>
      <c r="F665" s="112" t="str">
        <f t="shared" si="38"/>
        <v>594</v>
      </c>
      <c r="G665" s="114" t="s">
        <v>54</v>
      </c>
      <c r="H665" s="111">
        <f>COUNTIFS('[9]2.2 PFMEA'!AG$14:AG$1000,B665,'[9]2.2 PFMEA'!AH$14:AH$1000,C665,'[9]2.2 PFMEA'!AI$14:AI$1000,D665)</f>
        <v>0</v>
      </c>
      <c r="T665"/>
    </row>
    <row r="666" spans="1:20">
      <c r="A666" s="111">
        <v>113</v>
      </c>
      <c r="B666" s="112">
        <v>6</v>
      </c>
      <c r="C666" s="113">
        <v>5</v>
      </c>
      <c r="D666" s="113">
        <v>6</v>
      </c>
      <c r="E666" s="112">
        <f t="shared" si="37"/>
        <v>180</v>
      </c>
      <c r="F666" s="112" t="str">
        <f t="shared" si="38"/>
        <v>656</v>
      </c>
      <c r="G666" s="114" t="s">
        <v>53</v>
      </c>
      <c r="H666" s="111">
        <f>COUNTIFS('[9]2.2 PFMEA'!AG$14:AG$1000,B666,'[9]2.2 PFMEA'!AH$14:AH$1000,C666,'[9]2.2 PFMEA'!AI$14:AI$1000,D666)</f>
        <v>0</v>
      </c>
      <c r="T666"/>
    </row>
    <row r="667" spans="1:20">
      <c r="A667" s="111">
        <v>114</v>
      </c>
      <c r="B667" s="112">
        <v>6</v>
      </c>
      <c r="C667" s="113">
        <v>6</v>
      </c>
      <c r="D667" s="113">
        <v>5</v>
      </c>
      <c r="E667" s="112">
        <f t="shared" si="37"/>
        <v>180</v>
      </c>
      <c r="F667" s="112" t="str">
        <f t="shared" si="38"/>
        <v>665</v>
      </c>
      <c r="G667" s="114" t="s">
        <v>54</v>
      </c>
      <c r="H667" s="111">
        <f>COUNTIFS('[9]2.2 PFMEA'!AG$14:AG$1000,B667,'[9]2.2 PFMEA'!AH$14:AH$1000,C667,'[9]2.2 PFMEA'!AI$14:AI$1000,D667)</f>
        <v>0</v>
      </c>
      <c r="T667"/>
    </row>
    <row r="668" spans="1:20">
      <c r="A668" s="111">
        <v>193</v>
      </c>
      <c r="B668" s="112">
        <v>9</v>
      </c>
      <c r="C668" s="113">
        <v>4</v>
      </c>
      <c r="D668" s="113">
        <v>5</v>
      </c>
      <c r="E668" s="112">
        <f t="shared" si="37"/>
        <v>180</v>
      </c>
      <c r="F668" s="112" t="str">
        <f t="shared" si="38"/>
        <v>945</v>
      </c>
      <c r="G668" s="114" t="s">
        <v>55</v>
      </c>
      <c r="H668" s="111">
        <f>COUNTIFS('[9]2.2 PFMEA'!AG$14:AG$1000,B668,'[9]2.2 PFMEA'!AH$14:AH$1000,C668,'[9]2.2 PFMEA'!AI$14:AI$1000,D668)</f>
        <v>0</v>
      </c>
      <c r="T668"/>
    </row>
    <row r="669" spans="1:20">
      <c r="A669" s="111">
        <v>183</v>
      </c>
      <c r="B669" s="112">
        <v>9</v>
      </c>
      <c r="C669" s="113">
        <v>5</v>
      </c>
      <c r="D669" s="113">
        <v>4</v>
      </c>
      <c r="E669" s="112">
        <f t="shared" si="37"/>
        <v>180</v>
      </c>
      <c r="F669" s="112" t="str">
        <f t="shared" si="38"/>
        <v>954</v>
      </c>
      <c r="G669" s="114" t="s">
        <v>55</v>
      </c>
      <c r="H669" s="111">
        <f>COUNTIFS('[9]2.2 PFMEA'!AG$14:AG$1000,B669,'[9]2.2 PFMEA'!AH$14:AH$1000,C669,'[9]2.2 PFMEA'!AI$14:AI$1000,D669)</f>
        <v>0</v>
      </c>
      <c r="T669"/>
    </row>
    <row r="670" spans="1:20">
      <c r="A670" s="111">
        <v>202</v>
      </c>
      <c r="B670" s="112">
        <v>10</v>
      </c>
      <c r="C670" s="113">
        <v>2</v>
      </c>
      <c r="D670" s="113">
        <v>9</v>
      </c>
      <c r="E670" s="112">
        <f t="shared" si="37"/>
        <v>180</v>
      </c>
      <c r="F670" s="112" t="str">
        <f t="shared" si="38"/>
        <v>1029</v>
      </c>
      <c r="G670" s="114" t="s">
        <v>55</v>
      </c>
      <c r="H670" s="111">
        <f>COUNTIFS('[9]2.2 PFMEA'!AG$14:AG$1000,B670,'[9]2.2 PFMEA'!AH$14:AH$1000,C670,'[9]2.2 PFMEA'!AI$14:AI$1000,D670)</f>
        <v>0</v>
      </c>
      <c r="T670"/>
    </row>
    <row r="671" spans="1:20">
      <c r="A671" s="111">
        <v>192</v>
      </c>
      <c r="B671" s="112">
        <v>10</v>
      </c>
      <c r="C671" s="113">
        <v>3</v>
      </c>
      <c r="D671" s="113">
        <v>6</v>
      </c>
      <c r="E671" s="112">
        <f t="shared" si="37"/>
        <v>180</v>
      </c>
      <c r="F671" s="112" t="str">
        <f t="shared" si="38"/>
        <v>1036</v>
      </c>
      <c r="G671" s="114" t="s">
        <v>54</v>
      </c>
      <c r="H671" s="111">
        <f>COUNTIFS('[9]2.2 PFMEA'!AG$14:AG$1000,B671,'[9]2.2 PFMEA'!AH$14:AH$1000,C671,'[9]2.2 PFMEA'!AI$14:AI$1000,D671)</f>
        <v>0</v>
      </c>
      <c r="T671"/>
    </row>
    <row r="672" spans="1:20">
      <c r="A672" s="111">
        <v>184</v>
      </c>
      <c r="B672" s="112">
        <v>10</v>
      </c>
      <c r="C672" s="113">
        <v>6</v>
      </c>
      <c r="D672" s="113">
        <v>3</v>
      </c>
      <c r="E672" s="112">
        <f t="shared" si="37"/>
        <v>180</v>
      </c>
      <c r="F672" s="112" t="str">
        <f t="shared" si="38"/>
        <v>1063</v>
      </c>
      <c r="G672" s="114" t="s">
        <v>55</v>
      </c>
      <c r="H672" s="111">
        <f>COUNTIFS('[9]2.2 PFMEA'!AG$14:AG$1000,B672,'[9]2.2 PFMEA'!AH$14:AH$1000,C672,'[9]2.2 PFMEA'!AI$14:AI$1000,D672)</f>
        <v>0</v>
      </c>
      <c r="T672"/>
    </row>
    <row r="673" spans="1:20">
      <c r="A673" s="111">
        <v>185</v>
      </c>
      <c r="B673" s="112">
        <v>10</v>
      </c>
      <c r="C673" s="113">
        <v>9</v>
      </c>
      <c r="D673" s="113">
        <v>2</v>
      </c>
      <c r="E673" s="112">
        <f t="shared" si="37"/>
        <v>180</v>
      </c>
      <c r="F673" s="112" t="str">
        <f t="shared" si="38"/>
        <v>1092</v>
      </c>
      <c r="G673" s="114" t="s">
        <v>55</v>
      </c>
      <c r="H673" s="111">
        <f>COUNTIFS('[9]2.2 PFMEA'!AG$14:AG$1000,B673,'[9]2.2 PFMEA'!AH$14:AH$1000,C673,'[9]2.2 PFMEA'!AI$14:AI$1000,D673)</f>
        <v>0</v>
      </c>
      <c r="T673"/>
    </row>
    <row r="674" spans="1:20">
      <c r="A674" s="111">
        <v>85</v>
      </c>
      <c r="B674" s="112">
        <v>2</v>
      </c>
      <c r="C674" s="113">
        <v>10</v>
      </c>
      <c r="D674" s="113">
        <v>9</v>
      </c>
      <c r="E674" s="112">
        <f t="shared" si="37"/>
        <v>180</v>
      </c>
      <c r="F674" s="112" t="str">
        <f t="shared" si="38"/>
        <v>2109</v>
      </c>
      <c r="G674" s="114" t="s">
        <v>54</v>
      </c>
      <c r="H674" s="111">
        <f>COUNTIFS('[9]2.2 PFMEA'!AG$14:AG$1000,B674,'[9]2.2 PFMEA'!AH$14:AH$1000,C674,'[9]2.2 PFMEA'!AI$14:AI$1000,D674)</f>
        <v>0</v>
      </c>
      <c r="T674"/>
    </row>
    <row r="675" spans="1:20">
      <c r="A675" s="111">
        <v>85</v>
      </c>
      <c r="B675" s="112">
        <v>2</v>
      </c>
      <c r="C675" s="113">
        <v>9</v>
      </c>
      <c r="D675" s="113">
        <v>10</v>
      </c>
      <c r="E675" s="112">
        <f t="shared" si="37"/>
        <v>180</v>
      </c>
      <c r="F675" s="112" t="str">
        <f t="shared" si="38"/>
        <v>2910</v>
      </c>
      <c r="G675" s="114" t="s">
        <v>54</v>
      </c>
      <c r="H675" s="111">
        <f>COUNTIFS('[9]2.2 PFMEA'!AG$14:AG$1000,B675,'[9]2.2 PFMEA'!AH$14:AH$1000,C675,'[9]2.2 PFMEA'!AI$14:AI$1000,D675)</f>
        <v>0</v>
      </c>
      <c r="T675"/>
    </row>
    <row r="676" spans="1:20">
      <c r="A676" s="111">
        <v>75</v>
      </c>
      <c r="B676" s="112">
        <v>3</v>
      </c>
      <c r="C676" s="113">
        <v>10</v>
      </c>
      <c r="D676" s="113">
        <v>6</v>
      </c>
      <c r="E676" s="112">
        <f t="shared" si="37"/>
        <v>180</v>
      </c>
      <c r="F676" s="112" t="str">
        <f t="shared" si="38"/>
        <v>3106</v>
      </c>
      <c r="G676" s="114" t="s">
        <v>54</v>
      </c>
      <c r="H676" s="111">
        <f>COUNTIFS('[9]2.2 PFMEA'!AG$14:AG$1000,B676,'[9]2.2 PFMEA'!AH$14:AH$1000,C676,'[9]2.2 PFMEA'!AI$14:AI$1000,D676)</f>
        <v>0</v>
      </c>
      <c r="T676"/>
    </row>
    <row r="677" spans="1:20">
      <c r="A677" s="111">
        <v>84</v>
      </c>
      <c r="B677" s="112">
        <v>3</v>
      </c>
      <c r="C677" s="113">
        <v>6</v>
      </c>
      <c r="D677" s="113">
        <v>10</v>
      </c>
      <c r="E677" s="112">
        <f t="shared" si="37"/>
        <v>180</v>
      </c>
      <c r="F677" s="112" t="str">
        <f t="shared" si="38"/>
        <v>3610</v>
      </c>
      <c r="G677" s="114" t="s">
        <v>53</v>
      </c>
      <c r="H677" s="111">
        <f>COUNTIFS('[9]2.2 PFMEA'!AG$14:AG$1000,B677,'[9]2.2 PFMEA'!AH$14:AH$1000,C677,'[9]2.2 PFMEA'!AI$14:AI$1000,D677)</f>
        <v>0</v>
      </c>
      <c r="T677"/>
    </row>
    <row r="678" spans="1:20">
      <c r="A678" s="111">
        <v>105</v>
      </c>
      <c r="B678" s="112">
        <v>6</v>
      </c>
      <c r="C678" s="113">
        <v>10</v>
      </c>
      <c r="D678" s="113">
        <v>3</v>
      </c>
      <c r="E678" s="112">
        <f t="shared" si="37"/>
        <v>180</v>
      </c>
      <c r="F678" s="112" t="str">
        <f t="shared" si="38"/>
        <v>6103</v>
      </c>
      <c r="G678" s="114" t="s">
        <v>54</v>
      </c>
      <c r="H678" s="111">
        <f>COUNTIFS('[9]2.2 PFMEA'!AG$14:AG$1000,B678,'[9]2.2 PFMEA'!AH$14:AH$1000,C678,'[9]2.2 PFMEA'!AI$14:AI$1000,D678)</f>
        <v>0</v>
      </c>
      <c r="T678"/>
    </row>
    <row r="679" spans="1:20">
      <c r="A679" s="111">
        <v>122</v>
      </c>
      <c r="B679" s="112">
        <v>6</v>
      </c>
      <c r="C679" s="113">
        <v>3</v>
      </c>
      <c r="D679" s="113">
        <v>10</v>
      </c>
      <c r="E679" s="112">
        <f t="shared" si="37"/>
        <v>180</v>
      </c>
      <c r="F679" s="112" t="str">
        <f t="shared" si="38"/>
        <v>6310</v>
      </c>
      <c r="G679" s="114" t="s">
        <v>53</v>
      </c>
      <c r="H679" s="111">
        <f>COUNTIFS('[9]2.2 PFMEA'!AG$14:AG$1000,B679,'[9]2.2 PFMEA'!AH$14:AH$1000,C679,'[9]2.2 PFMEA'!AI$14:AI$1000,D679)</f>
        <v>0</v>
      </c>
      <c r="T679"/>
    </row>
    <row r="680" spans="1:20">
      <c r="A680" s="111">
        <v>185</v>
      </c>
      <c r="B680" s="112">
        <v>9</v>
      </c>
      <c r="C680" s="113">
        <v>10</v>
      </c>
      <c r="D680" s="113">
        <v>2</v>
      </c>
      <c r="E680" s="112">
        <f t="shared" si="37"/>
        <v>180</v>
      </c>
      <c r="F680" s="112" t="str">
        <f t="shared" si="38"/>
        <v>9102</v>
      </c>
      <c r="G680" s="114" t="s">
        <v>55</v>
      </c>
      <c r="H680" s="111">
        <f>COUNTIFS('[9]2.2 PFMEA'!AG$14:AG$1000,B680,'[9]2.2 PFMEA'!AH$14:AH$1000,C680,'[9]2.2 PFMEA'!AI$14:AI$1000,D680)</f>
        <v>0</v>
      </c>
      <c r="T680"/>
    </row>
    <row r="681" spans="1:20">
      <c r="A681" s="111">
        <v>202</v>
      </c>
      <c r="B681" s="112">
        <v>9</v>
      </c>
      <c r="C681" s="113">
        <v>2</v>
      </c>
      <c r="D681" s="113">
        <v>10</v>
      </c>
      <c r="E681" s="112">
        <f t="shared" si="37"/>
        <v>180</v>
      </c>
      <c r="F681" s="112" t="str">
        <f t="shared" si="38"/>
        <v>9210</v>
      </c>
      <c r="G681" s="114" t="s">
        <v>55</v>
      </c>
      <c r="H681" s="111">
        <f>COUNTIFS('[9]2.2 PFMEA'!AG$14:AG$1000,B681,'[9]2.2 PFMEA'!AH$14:AH$1000,C681,'[9]2.2 PFMEA'!AI$14:AI$1000,D681)</f>
        <v>0</v>
      </c>
      <c r="T681"/>
    </row>
    <row r="682" spans="1:20">
      <c r="A682" s="111">
        <v>84</v>
      </c>
      <c r="B682" s="112">
        <v>3</v>
      </c>
      <c r="C682" s="113">
        <v>7</v>
      </c>
      <c r="D682" s="113">
        <v>9</v>
      </c>
      <c r="E682" s="112">
        <f t="shared" si="37"/>
        <v>189</v>
      </c>
      <c r="F682" s="112" t="str">
        <f t="shared" si="38"/>
        <v>379</v>
      </c>
      <c r="G682" s="114" t="s">
        <v>53</v>
      </c>
      <c r="H682" s="111">
        <f>COUNTIFS('[9]2.2 PFMEA'!AG$14:AG$1000,B682,'[9]2.2 PFMEA'!AH$14:AH$1000,C682,'[9]2.2 PFMEA'!AI$14:AI$1000,D682)</f>
        <v>0</v>
      </c>
      <c r="T682"/>
    </row>
    <row r="683" spans="1:20">
      <c r="A683" s="111">
        <v>85</v>
      </c>
      <c r="B683" s="112">
        <v>3</v>
      </c>
      <c r="C683" s="113">
        <v>9</v>
      </c>
      <c r="D683" s="113">
        <v>7</v>
      </c>
      <c r="E683" s="112">
        <f t="shared" si="37"/>
        <v>189</v>
      </c>
      <c r="F683" s="112" t="str">
        <f t="shared" si="38"/>
        <v>397</v>
      </c>
      <c r="G683" s="114" t="s">
        <v>54</v>
      </c>
      <c r="H683" s="111">
        <f>COUNTIFS('[9]2.2 PFMEA'!AG$14:AG$1000,B683,'[9]2.2 PFMEA'!AH$14:AH$1000,C683,'[9]2.2 PFMEA'!AI$14:AI$1000,D683)</f>
        <v>0</v>
      </c>
      <c r="T683"/>
    </row>
    <row r="684" spans="1:20">
      <c r="A684" s="111">
        <v>162</v>
      </c>
      <c r="B684" s="112">
        <v>7</v>
      </c>
      <c r="C684" s="113">
        <v>3</v>
      </c>
      <c r="D684" s="113">
        <v>9</v>
      </c>
      <c r="E684" s="112">
        <f t="shared" si="37"/>
        <v>189</v>
      </c>
      <c r="F684" s="112" t="str">
        <f t="shared" si="38"/>
        <v>739</v>
      </c>
      <c r="G684" s="114" t="s">
        <v>54</v>
      </c>
      <c r="H684" s="111">
        <f>COUNTIFS('[9]2.2 PFMEA'!AG$14:AG$1000,B684,'[9]2.2 PFMEA'!AH$14:AH$1000,C684,'[9]2.2 PFMEA'!AI$14:AI$1000,D684)</f>
        <v>0</v>
      </c>
      <c r="T684"/>
    </row>
    <row r="685" spans="1:20">
      <c r="A685" s="111">
        <v>145</v>
      </c>
      <c r="B685" s="112">
        <v>7</v>
      </c>
      <c r="C685" s="113">
        <v>9</v>
      </c>
      <c r="D685" s="113">
        <v>3</v>
      </c>
      <c r="E685" s="112">
        <f t="shared" si="37"/>
        <v>189</v>
      </c>
      <c r="F685" s="112" t="str">
        <f t="shared" si="38"/>
        <v>793</v>
      </c>
      <c r="G685" s="114" t="s">
        <v>55</v>
      </c>
      <c r="H685" s="111">
        <f>COUNTIFS('[9]2.2 PFMEA'!AG$14:AG$1000,B685,'[9]2.2 PFMEA'!AH$14:AH$1000,C685,'[9]2.2 PFMEA'!AI$14:AI$1000,D685)</f>
        <v>0</v>
      </c>
      <c r="T685"/>
    </row>
    <row r="686" spans="1:20">
      <c r="A686" s="111">
        <v>202</v>
      </c>
      <c r="B686" s="112">
        <v>9</v>
      </c>
      <c r="C686" s="113">
        <v>3</v>
      </c>
      <c r="D686" s="113">
        <v>7</v>
      </c>
      <c r="E686" s="112">
        <f t="shared" si="37"/>
        <v>189</v>
      </c>
      <c r="F686" s="112" t="str">
        <f t="shared" si="38"/>
        <v>937</v>
      </c>
      <c r="G686" s="114" t="s">
        <v>55</v>
      </c>
      <c r="H686" s="111">
        <f>COUNTIFS('[9]2.2 PFMEA'!AG$14:AG$1000,B686,'[9]2.2 PFMEA'!AH$14:AH$1000,C686,'[9]2.2 PFMEA'!AI$14:AI$1000,D686)</f>
        <v>0</v>
      </c>
      <c r="T686"/>
    </row>
    <row r="687" spans="1:20">
      <c r="A687" s="111">
        <v>184</v>
      </c>
      <c r="B687" s="112">
        <v>9</v>
      </c>
      <c r="C687" s="113">
        <v>7</v>
      </c>
      <c r="D687" s="113">
        <v>3</v>
      </c>
      <c r="E687" s="112">
        <f t="shared" si="37"/>
        <v>189</v>
      </c>
      <c r="F687" s="112" t="str">
        <f t="shared" si="38"/>
        <v>973</v>
      </c>
      <c r="G687" s="114" t="s">
        <v>55</v>
      </c>
      <c r="H687" s="111">
        <f>COUNTIFS('[9]2.2 PFMEA'!AG$14:AG$1000,B687,'[9]2.2 PFMEA'!AH$14:AH$1000,C687,'[9]2.2 PFMEA'!AI$14:AI$1000,D687)</f>
        <v>0</v>
      </c>
      <c r="T687"/>
    </row>
    <row r="688" spans="1:20">
      <c r="A688" s="111">
        <v>85</v>
      </c>
      <c r="B688" s="112">
        <v>3</v>
      </c>
      <c r="C688" s="113">
        <v>8</v>
      </c>
      <c r="D688" s="113">
        <v>8</v>
      </c>
      <c r="E688" s="112">
        <f t="shared" si="37"/>
        <v>192</v>
      </c>
      <c r="F688" s="112" t="str">
        <f t="shared" si="38"/>
        <v>388</v>
      </c>
      <c r="G688" s="114" t="s">
        <v>54</v>
      </c>
      <c r="H688" s="111">
        <f>COUNTIFS('[9]2.2 PFMEA'!AG$14:AG$1000,B688,'[9]2.2 PFMEA'!AH$14:AH$1000,C688,'[9]2.2 PFMEA'!AI$14:AI$1000,D688)</f>
        <v>0</v>
      </c>
      <c r="T688"/>
    </row>
    <row r="689" spans="1:20">
      <c r="A689" s="111">
        <v>124</v>
      </c>
      <c r="B689" s="112">
        <v>4</v>
      </c>
      <c r="C689" s="113">
        <v>6</v>
      </c>
      <c r="D689" s="113">
        <v>8</v>
      </c>
      <c r="E689" s="112">
        <f t="shared" si="37"/>
        <v>192</v>
      </c>
      <c r="F689" s="112" t="str">
        <f t="shared" si="38"/>
        <v>468</v>
      </c>
      <c r="G689" s="114" t="s">
        <v>54</v>
      </c>
      <c r="H689" s="111">
        <f>COUNTIFS('[9]2.2 PFMEA'!AG$14:AG$1000,B689,'[9]2.2 PFMEA'!AH$14:AH$1000,C689,'[9]2.2 PFMEA'!AI$14:AI$1000,D689)</f>
        <v>0</v>
      </c>
      <c r="T689"/>
    </row>
    <row r="690" spans="1:20">
      <c r="A690" s="111">
        <v>115</v>
      </c>
      <c r="B690" s="112">
        <v>4</v>
      </c>
      <c r="C690" s="113">
        <v>8</v>
      </c>
      <c r="D690" s="113">
        <v>6</v>
      </c>
      <c r="E690" s="112">
        <f t="shared" si="37"/>
        <v>192</v>
      </c>
      <c r="F690" s="112" t="str">
        <f t="shared" si="38"/>
        <v>486</v>
      </c>
      <c r="G690" s="114" t="s">
        <v>55</v>
      </c>
      <c r="H690" s="111">
        <f>COUNTIFS('[9]2.2 PFMEA'!AG$14:AG$1000,B690,'[9]2.2 PFMEA'!AH$14:AH$1000,C690,'[9]2.2 PFMEA'!AI$14:AI$1000,D690)</f>
        <v>0</v>
      </c>
      <c r="T690"/>
    </row>
    <row r="691" spans="1:20">
      <c r="A691" s="111">
        <v>123</v>
      </c>
      <c r="B691" s="112">
        <v>6</v>
      </c>
      <c r="C691" s="113">
        <v>4</v>
      </c>
      <c r="D691" s="113">
        <v>8</v>
      </c>
      <c r="E691" s="112">
        <f t="shared" si="37"/>
        <v>192</v>
      </c>
      <c r="F691" s="112" t="str">
        <f t="shared" si="38"/>
        <v>648</v>
      </c>
      <c r="G691" s="114" t="s">
        <v>54</v>
      </c>
      <c r="H691" s="111">
        <f>COUNTIFS('[9]2.2 PFMEA'!AG$14:AG$1000,B691,'[9]2.2 PFMEA'!AH$14:AH$1000,C691,'[9]2.2 PFMEA'!AI$14:AI$1000,D691)</f>
        <v>0</v>
      </c>
      <c r="T691"/>
    </row>
    <row r="692" spans="1:20">
      <c r="A692" s="111">
        <v>105</v>
      </c>
      <c r="B692" s="112">
        <v>6</v>
      </c>
      <c r="C692" s="113">
        <v>8</v>
      </c>
      <c r="D692" s="113">
        <v>4</v>
      </c>
      <c r="E692" s="112">
        <f t="shared" si="37"/>
        <v>192</v>
      </c>
      <c r="F692" s="112" t="str">
        <f t="shared" si="38"/>
        <v>684</v>
      </c>
      <c r="G692" s="114" t="s">
        <v>54</v>
      </c>
      <c r="H692" s="111">
        <f>COUNTIFS('[9]2.2 PFMEA'!AG$14:AG$1000,B692,'[9]2.2 PFMEA'!AH$14:AH$1000,C692,'[9]2.2 PFMEA'!AI$14:AI$1000,D692)</f>
        <v>0</v>
      </c>
      <c r="T692"/>
    </row>
    <row r="693" spans="1:20">
      <c r="A693" s="111">
        <v>162</v>
      </c>
      <c r="B693" s="112">
        <v>8</v>
      </c>
      <c r="C693" s="113">
        <v>3</v>
      </c>
      <c r="D693" s="113">
        <v>8</v>
      </c>
      <c r="E693" s="112">
        <f t="shared" si="37"/>
        <v>192</v>
      </c>
      <c r="F693" s="112" t="str">
        <f t="shared" si="38"/>
        <v>838</v>
      </c>
      <c r="G693" s="114" t="s">
        <v>54</v>
      </c>
      <c r="H693" s="111">
        <f>COUNTIFS('[9]2.2 PFMEA'!AG$14:AG$1000,B693,'[9]2.2 PFMEA'!AH$14:AH$1000,C693,'[9]2.2 PFMEA'!AI$14:AI$1000,D693)</f>
        <v>0</v>
      </c>
      <c r="T693"/>
    </row>
    <row r="694" spans="1:20">
      <c r="A694" s="111">
        <v>153</v>
      </c>
      <c r="B694" s="112">
        <v>8</v>
      </c>
      <c r="C694" s="113">
        <v>4</v>
      </c>
      <c r="D694" s="113">
        <v>6</v>
      </c>
      <c r="E694" s="112">
        <f t="shared" si="37"/>
        <v>192</v>
      </c>
      <c r="F694" s="112" t="str">
        <f t="shared" si="38"/>
        <v>846</v>
      </c>
      <c r="G694" s="114" t="s">
        <v>54</v>
      </c>
      <c r="H694" s="111">
        <f>COUNTIFS('[9]2.2 PFMEA'!AG$14:AG$1000,B694,'[9]2.2 PFMEA'!AH$14:AH$1000,C694,'[9]2.2 PFMEA'!AI$14:AI$1000,D694)</f>
        <v>0</v>
      </c>
      <c r="T694"/>
    </row>
    <row r="695" spans="1:20">
      <c r="A695" s="111">
        <v>144</v>
      </c>
      <c r="B695" s="112">
        <v>8</v>
      </c>
      <c r="C695" s="113">
        <v>6</v>
      </c>
      <c r="D695" s="113">
        <v>4</v>
      </c>
      <c r="E695" s="112">
        <f t="shared" si="37"/>
        <v>192</v>
      </c>
      <c r="F695" s="112" t="str">
        <f t="shared" si="38"/>
        <v>864</v>
      </c>
      <c r="G695" s="114" t="s">
        <v>55</v>
      </c>
      <c r="H695" s="111">
        <f>COUNTIFS('[9]2.2 PFMEA'!AG$14:AG$1000,B695,'[9]2.2 PFMEA'!AH$14:AH$1000,C695,'[9]2.2 PFMEA'!AI$14:AI$1000,D695)</f>
        <v>0</v>
      </c>
      <c r="T695"/>
    </row>
    <row r="696" spans="1:20">
      <c r="A696" s="111">
        <v>145</v>
      </c>
      <c r="B696" s="112">
        <v>8</v>
      </c>
      <c r="C696" s="113">
        <v>8</v>
      </c>
      <c r="D696" s="113">
        <v>3</v>
      </c>
      <c r="E696" s="112">
        <f t="shared" si="37"/>
        <v>192</v>
      </c>
      <c r="F696" s="112" t="str">
        <f t="shared" si="38"/>
        <v>883</v>
      </c>
      <c r="G696" s="114" t="s">
        <v>55</v>
      </c>
      <c r="H696" s="111">
        <f>COUNTIFS('[9]2.2 PFMEA'!AG$14:AG$1000,B696,'[9]2.2 PFMEA'!AH$14:AH$1000,C696,'[9]2.2 PFMEA'!AI$14:AI$1000,D696)</f>
        <v>0</v>
      </c>
      <c r="T696"/>
    </row>
    <row r="697" spans="1:20">
      <c r="A697" s="111">
        <v>124</v>
      </c>
      <c r="B697" s="112">
        <v>4</v>
      </c>
      <c r="C697" s="113">
        <v>7</v>
      </c>
      <c r="D697" s="113">
        <v>7</v>
      </c>
      <c r="E697" s="112">
        <f t="shared" si="37"/>
        <v>196</v>
      </c>
      <c r="F697" s="112" t="str">
        <f t="shared" si="38"/>
        <v>477</v>
      </c>
      <c r="G697" s="114" t="s">
        <v>54</v>
      </c>
      <c r="H697" s="111">
        <f>COUNTIFS('[9]2.2 PFMEA'!AG$14:AG$1000,B697,'[9]2.2 PFMEA'!AH$14:AH$1000,C697,'[9]2.2 PFMEA'!AI$14:AI$1000,D697)</f>
        <v>0</v>
      </c>
      <c r="T697"/>
    </row>
    <row r="698" spans="1:20">
      <c r="A698" s="111">
        <v>163</v>
      </c>
      <c r="B698" s="112">
        <v>7</v>
      </c>
      <c r="C698" s="113">
        <v>4</v>
      </c>
      <c r="D698" s="113">
        <v>7</v>
      </c>
      <c r="E698" s="112">
        <f t="shared" si="37"/>
        <v>196</v>
      </c>
      <c r="F698" s="112" t="str">
        <f t="shared" si="38"/>
        <v>747</v>
      </c>
      <c r="G698" s="114" t="s">
        <v>55</v>
      </c>
      <c r="H698" s="111">
        <f>COUNTIFS('[9]2.2 PFMEA'!AG$14:AG$1000,B698,'[9]2.2 PFMEA'!AH$14:AH$1000,C698,'[9]2.2 PFMEA'!AI$14:AI$1000,D698)</f>
        <v>0</v>
      </c>
      <c r="T698"/>
    </row>
    <row r="699" spans="1:20">
      <c r="A699" s="111">
        <v>144</v>
      </c>
      <c r="B699" s="112">
        <v>7</v>
      </c>
      <c r="C699" s="113">
        <v>7</v>
      </c>
      <c r="D699" s="113">
        <v>4</v>
      </c>
      <c r="E699" s="112">
        <f t="shared" si="37"/>
        <v>196</v>
      </c>
      <c r="F699" s="112" t="str">
        <f t="shared" si="38"/>
        <v>774</v>
      </c>
      <c r="G699" s="114" t="s">
        <v>55</v>
      </c>
      <c r="H699" s="111">
        <f>COUNTIFS('[9]2.2 PFMEA'!AG$14:AG$1000,B699,'[9]2.2 PFMEA'!AH$14:AH$1000,C699,'[9]2.2 PFMEA'!AI$14:AI$1000,D699)</f>
        <v>0</v>
      </c>
      <c r="T699"/>
    </row>
    <row r="700" spans="1:20">
      <c r="A700" s="111">
        <v>123</v>
      </c>
      <c r="B700" s="112">
        <v>5</v>
      </c>
      <c r="C700" s="113">
        <v>5</v>
      </c>
      <c r="D700" s="113">
        <v>8</v>
      </c>
      <c r="E700" s="112">
        <f t="shared" si="37"/>
        <v>200</v>
      </c>
      <c r="F700" s="112" t="str">
        <f t="shared" si="38"/>
        <v>558</v>
      </c>
      <c r="G700" s="114" t="s">
        <v>54</v>
      </c>
      <c r="H700" s="111">
        <f>COUNTIFS('[9]2.2 PFMEA'!AG$14:AG$1000,B700,'[9]2.2 PFMEA'!AH$14:AH$1000,C700,'[9]2.2 PFMEA'!AI$14:AI$1000,D700)</f>
        <v>0</v>
      </c>
      <c r="T700"/>
    </row>
    <row r="701" spans="1:20">
      <c r="A701" s="111">
        <v>115</v>
      </c>
      <c r="B701" s="112">
        <v>5</v>
      </c>
      <c r="C701" s="113">
        <v>8</v>
      </c>
      <c r="D701" s="113">
        <v>5</v>
      </c>
      <c r="E701" s="112">
        <f t="shared" si="37"/>
        <v>200</v>
      </c>
      <c r="F701" s="112" t="str">
        <f t="shared" si="38"/>
        <v>585</v>
      </c>
      <c r="G701" s="114" t="s">
        <v>55</v>
      </c>
      <c r="H701" s="111">
        <f>COUNTIFS('[9]2.2 PFMEA'!AG$14:AG$1000,B701,'[9]2.2 PFMEA'!AH$14:AH$1000,C701,'[9]2.2 PFMEA'!AI$14:AI$1000,D701)</f>
        <v>0</v>
      </c>
      <c r="T701"/>
    </row>
    <row r="702" spans="1:20">
      <c r="A702" s="111">
        <v>153</v>
      </c>
      <c r="B702" s="112">
        <v>8</v>
      </c>
      <c r="C702" s="113">
        <v>5</v>
      </c>
      <c r="D702" s="113">
        <v>5</v>
      </c>
      <c r="E702" s="112">
        <f t="shared" si="37"/>
        <v>200</v>
      </c>
      <c r="F702" s="112" t="str">
        <f t="shared" si="38"/>
        <v>855</v>
      </c>
      <c r="G702" s="114" t="s">
        <v>54</v>
      </c>
      <c r="H702" s="111">
        <f>COUNTIFS('[9]2.2 PFMEA'!AG$14:AG$1000,B702,'[9]2.2 PFMEA'!AH$14:AH$1000,C702,'[9]2.2 PFMEA'!AI$14:AI$1000,D702)</f>
        <v>0</v>
      </c>
      <c r="T702"/>
    </row>
    <row r="703" spans="1:20">
      <c r="A703" s="111">
        <v>193</v>
      </c>
      <c r="B703" s="112">
        <v>10</v>
      </c>
      <c r="C703" s="113">
        <v>4</v>
      </c>
      <c r="D703" s="113">
        <v>5</v>
      </c>
      <c r="E703" s="112">
        <f t="shared" si="37"/>
        <v>200</v>
      </c>
      <c r="F703" s="112" t="str">
        <f t="shared" si="38"/>
        <v>1045</v>
      </c>
      <c r="G703" s="114" t="s">
        <v>55</v>
      </c>
      <c r="H703" s="111">
        <f>COUNTIFS('[9]2.2 PFMEA'!AG$14:AG$1000,B703,'[9]2.2 PFMEA'!AH$14:AH$1000,C703,'[9]2.2 PFMEA'!AI$14:AI$1000,D703)</f>
        <v>0</v>
      </c>
      <c r="T703"/>
    </row>
    <row r="704" spans="1:20">
      <c r="A704" s="111">
        <v>183</v>
      </c>
      <c r="B704" s="112">
        <v>10</v>
      </c>
      <c r="C704" s="113">
        <v>5</v>
      </c>
      <c r="D704" s="113">
        <v>4</v>
      </c>
      <c r="E704" s="112">
        <f t="shared" si="37"/>
        <v>200</v>
      </c>
      <c r="F704" s="112" t="str">
        <f t="shared" si="38"/>
        <v>1054</v>
      </c>
      <c r="G704" s="114" t="s">
        <v>55</v>
      </c>
      <c r="H704" s="111">
        <f>COUNTIFS('[9]2.2 PFMEA'!AG$14:AG$1000,B704,'[9]2.2 PFMEA'!AH$14:AH$1000,C704,'[9]2.2 PFMEA'!AI$14:AI$1000,D704)</f>
        <v>0</v>
      </c>
      <c r="T704"/>
    </row>
    <row r="705" spans="1:20">
      <c r="A705" s="111">
        <v>115</v>
      </c>
      <c r="B705" s="112">
        <v>4</v>
      </c>
      <c r="C705" s="113">
        <v>10</v>
      </c>
      <c r="D705" s="113">
        <v>5</v>
      </c>
      <c r="E705" s="112">
        <f t="shared" si="37"/>
        <v>200</v>
      </c>
      <c r="F705" s="112" t="str">
        <f t="shared" si="38"/>
        <v>4105</v>
      </c>
      <c r="G705" s="114" t="s">
        <v>55</v>
      </c>
      <c r="H705" s="111">
        <f>COUNTIFS('[9]2.2 PFMEA'!AG$14:AG$1000,B705,'[9]2.2 PFMEA'!AH$14:AH$1000,C705,'[9]2.2 PFMEA'!AI$14:AI$1000,D705)</f>
        <v>0</v>
      </c>
      <c r="T705"/>
    </row>
    <row r="706" spans="1:20">
      <c r="A706" s="111">
        <v>123</v>
      </c>
      <c r="B706" s="112">
        <v>4</v>
      </c>
      <c r="C706" s="113">
        <v>5</v>
      </c>
      <c r="D706" s="113">
        <v>10</v>
      </c>
      <c r="E706" s="112">
        <f t="shared" ref="E706:E769" si="39">B706*C706*D706</f>
        <v>200</v>
      </c>
      <c r="F706" s="112" t="str">
        <f t="shared" ref="F706:F769" si="40">B706&amp;C706&amp;D706</f>
        <v>4510</v>
      </c>
      <c r="G706" s="114" t="s">
        <v>54</v>
      </c>
      <c r="H706" s="111">
        <f>COUNTIFS('[9]2.2 PFMEA'!AG$14:AG$1000,B706,'[9]2.2 PFMEA'!AH$14:AH$1000,C706,'[9]2.2 PFMEA'!AI$14:AI$1000,D706)</f>
        <v>0</v>
      </c>
      <c r="T706"/>
    </row>
    <row r="707" spans="1:20">
      <c r="A707" s="111">
        <v>105</v>
      </c>
      <c r="B707" s="112">
        <v>5</v>
      </c>
      <c r="C707" s="113">
        <v>10</v>
      </c>
      <c r="D707" s="113">
        <v>4</v>
      </c>
      <c r="E707" s="112">
        <f t="shared" si="39"/>
        <v>200</v>
      </c>
      <c r="F707" s="112" t="str">
        <f t="shared" si="40"/>
        <v>5104</v>
      </c>
      <c r="G707" s="114" t="s">
        <v>54</v>
      </c>
      <c r="H707" s="111">
        <f>COUNTIFS('[9]2.2 PFMEA'!AG$14:AG$1000,B707,'[9]2.2 PFMEA'!AH$14:AH$1000,C707,'[9]2.2 PFMEA'!AI$14:AI$1000,D707)</f>
        <v>0</v>
      </c>
      <c r="T707"/>
    </row>
    <row r="708" spans="1:20">
      <c r="A708" s="111">
        <v>123</v>
      </c>
      <c r="B708" s="112">
        <v>5</v>
      </c>
      <c r="C708" s="113">
        <v>4</v>
      </c>
      <c r="D708" s="113">
        <v>10</v>
      </c>
      <c r="E708" s="112">
        <f t="shared" si="39"/>
        <v>200</v>
      </c>
      <c r="F708" s="112" t="str">
        <f t="shared" si="40"/>
        <v>5410</v>
      </c>
      <c r="G708" s="114" t="s">
        <v>54</v>
      </c>
      <c r="H708" s="111">
        <f>COUNTIFS('[9]2.2 PFMEA'!AG$14:AG$1000,B708,'[9]2.2 PFMEA'!AH$14:AH$1000,C708,'[9]2.2 PFMEA'!AI$14:AI$1000,D708)</f>
        <v>0</v>
      </c>
      <c r="T708"/>
    </row>
    <row r="709" spans="1:20">
      <c r="A709" s="111">
        <v>185</v>
      </c>
      <c r="B709" s="112">
        <v>10</v>
      </c>
      <c r="C709" s="113">
        <v>10</v>
      </c>
      <c r="D709" s="113">
        <v>2</v>
      </c>
      <c r="E709" s="112">
        <f t="shared" si="39"/>
        <v>200</v>
      </c>
      <c r="F709" s="112" t="str">
        <f t="shared" si="40"/>
        <v>10102</v>
      </c>
      <c r="G709" s="114" t="s">
        <v>55</v>
      </c>
      <c r="H709" s="111">
        <f>COUNTIFS('[9]2.2 PFMEA'!AG$14:AG$1000,B709,'[9]2.2 PFMEA'!AH$14:AH$1000,C709,'[9]2.2 PFMEA'!AI$14:AI$1000,D709)</f>
        <v>0</v>
      </c>
      <c r="T709"/>
    </row>
    <row r="710" spans="1:20">
      <c r="A710" s="111">
        <v>202</v>
      </c>
      <c r="B710" s="112">
        <v>10</v>
      </c>
      <c r="C710" s="113">
        <v>2</v>
      </c>
      <c r="D710" s="113">
        <v>10</v>
      </c>
      <c r="E710" s="112">
        <f t="shared" si="39"/>
        <v>200</v>
      </c>
      <c r="F710" s="112" t="str">
        <f t="shared" si="40"/>
        <v>10210</v>
      </c>
      <c r="G710" s="114" t="s">
        <v>55</v>
      </c>
      <c r="H710" s="111">
        <f>COUNTIFS('[9]2.2 PFMEA'!AG$14:AG$1000,B710,'[9]2.2 PFMEA'!AH$14:AH$1000,C710,'[9]2.2 PFMEA'!AI$14:AI$1000,D710)</f>
        <v>0</v>
      </c>
      <c r="T710"/>
    </row>
    <row r="711" spans="1:20">
      <c r="A711" s="111">
        <v>85</v>
      </c>
      <c r="B711" s="112">
        <v>2</v>
      </c>
      <c r="C711" s="113">
        <v>10</v>
      </c>
      <c r="D711" s="113">
        <v>10</v>
      </c>
      <c r="E711" s="112">
        <f t="shared" si="39"/>
        <v>200</v>
      </c>
      <c r="F711" s="112" t="str">
        <f t="shared" si="40"/>
        <v>21010</v>
      </c>
      <c r="G711" s="114" t="s">
        <v>54</v>
      </c>
      <c r="H711" s="111">
        <f>COUNTIFS('[9]2.2 PFMEA'!AG$14:AG$1000,B711,'[9]2.2 PFMEA'!AH$14:AH$1000,C711,'[9]2.2 PFMEA'!AI$14:AI$1000,D711)</f>
        <v>0</v>
      </c>
      <c r="T711"/>
    </row>
    <row r="712" spans="1:20">
      <c r="A712" s="111">
        <v>124</v>
      </c>
      <c r="B712" s="112">
        <v>5</v>
      </c>
      <c r="C712" s="113">
        <v>6</v>
      </c>
      <c r="D712" s="113">
        <v>7</v>
      </c>
      <c r="E712" s="112">
        <f t="shared" si="39"/>
        <v>210</v>
      </c>
      <c r="F712" s="112" t="str">
        <f t="shared" si="40"/>
        <v>567</v>
      </c>
      <c r="G712" s="114" t="s">
        <v>54</v>
      </c>
      <c r="H712" s="111">
        <f>COUNTIFS('[9]2.2 PFMEA'!AG$14:AG$1000,B712,'[9]2.2 PFMEA'!AH$14:AH$1000,C712,'[9]2.2 PFMEA'!AI$14:AI$1000,D712)</f>
        <v>0</v>
      </c>
      <c r="T712"/>
    </row>
    <row r="713" spans="1:20">
      <c r="A713" s="111">
        <v>114</v>
      </c>
      <c r="B713" s="112">
        <v>5</v>
      </c>
      <c r="C713" s="113">
        <v>7</v>
      </c>
      <c r="D713" s="113">
        <v>6</v>
      </c>
      <c r="E713" s="112">
        <f t="shared" si="39"/>
        <v>210</v>
      </c>
      <c r="F713" s="112" t="str">
        <f t="shared" si="40"/>
        <v>576</v>
      </c>
      <c r="G713" s="114" t="s">
        <v>54</v>
      </c>
      <c r="H713" s="111">
        <f>COUNTIFS('[9]2.2 PFMEA'!AG$14:AG$1000,B713,'[9]2.2 PFMEA'!AH$14:AH$1000,C713,'[9]2.2 PFMEA'!AI$14:AI$1000,D713)</f>
        <v>0</v>
      </c>
      <c r="T713"/>
    </row>
    <row r="714" spans="1:20">
      <c r="A714" s="111">
        <v>123</v>
      </c>
      <c r="B714" s="112">
        <v>6</v>
      </c>
      <c r="C714" s="113">
        <v>5</v>
      </c>
      <c r="D714" s="113">
        <v>7</v>
      </c>
      <c r="E714" s="112">
        <f t="shared" si="39"/>
        <v>210</v>
      </c>
      <c r="F714" s="112" t="str">
        <f t="shared" si="40"/>
        <v>657</v>
      </c>
      <c r="G714" s="114" t="s">
        <v>54</v>
      </c>
      <c r="H714" s="111">
        <f>COUNTIFS('[9]2.2 PFMEA'!AG$14:AG$1000,B714,'[9]2.2 PFMEA'!AH$14:AH$1000,C714,'[9]2.2 PFMEA'!AI$14:AI$1000,D714)</f>
        <v>0</v>
      </c>
      <c r="T714"/>
    </row>
    <row r="715" spans="1:20">
      <c r="A715" s="111">
        <v>114</v>
      </c>
      <c r="B715" s="112">
        <v>6</v>
      </c>
      <c r="C715" s="113">
        <v>7</v>
      </c>
      <c r="D715" s="113">
        <v>5</v>
      </c>
      <c r="E715" s="112">
        <f t="shared" si="39"/>
        <v>210</v>
      </c>
      <c r="F715" s="112" t="str">
        <f t="shared" si="40"/>
        <v>675</v>
      </c>
      <c r="G715" s="114" t="s">
        <v>54</v>
      </c>
      <c r="H715" s="111">
        <f>COUNTIFS('[9]2.2 PFMEA'!AG$14:AG$1000,B715,'[9]2.2 PFMEA'!AH$14:AH$1000,C715,'[9]2.2 PFMEA'!AI$14:AI$1000,D715)</f>
        <v>0</v>
      </c>
      <c r="T715"/>
    </row>
    <row r="716" spans="1:20">
      <c r="A716" s="111">
        <v>153</v>
      </c>
      <c r="B716" s="112">
        <v>7</v>
      </c>
      <c r="C716" s="113">
        <v>5</v>
      </c>
      <c r="D716" s="113">
        <v>6</v>
      </c>
      <c r="E716" s="112">
        <f t="shared" si="39"/>
        <v>210</v>
      </c>
      <c r="F716" s="112" t="str">
        <f t="shared" si="40"/>
        <v>756</v>
      </c>
      <c r="G716" s="114" t="s">
        <v>54</v>
      </c>
      <c r="H716" s="111">
        <f>COUNTIFS('[9]2.2 PFMEA'!AG$14:AG$1000,B716,'[9]2.2 PFMEA'!AH$14:AH$1000,C716,'[9]2.2 PFMEA'!AI$14:AI$1000,D716)</f>
        <v>0</v>
      </c>
      <c r="T716"/>
    </row>
    <row r="717" spans="1:20">
      <c r="A717" s="111">
        <v>154</v>
      </c>
      <c r="B717" s="112">
        <v>7</v>
      </c>
      <c r="C717" s="113">
        <v>6</v>
      </c>
      <c r="D717" s="113">
        <v>5</v>
      </c>
      <c r="E717" s="112">
        <f t="shared" si="39"/>
        <v>210</v>
      </c>
      <c r="F717" s="112" t="str">
        <f t="shared" si="40"/>
        <v>765</v>
      </c>
      <c r="G717" s="114" t="s">
        <v>55</v>
      </c>
      <c r="H717" s="111">
        <f>COUNTIFS('[9]2.2 PFMEA'!AG$14:AG$1000,B717,'[9]2.2 PFMEA'!AH$14:AH$1000,C717,'[9]2.2 PFMEA'!AI$14:AI$1000,D717)</f>
        <v>0</v>
      </c>
      <c r="T717"/>
    </row>
    <row r="718" spans="1:20">
      <c r="A718" s="111">
        <v>202</v>
      </c>
      <c r="B718" s="112">
        <v>10</v>
      </c>
      <c r="C718" s="113">
        <v>3</v>
      </c>
      <c r="D718" s="113">
        <v>7</v>
      </c>
      <c r="E718" s="112">
        <f t="shared" si="39"/>
        <v>210</v>
      </c>
      <c r="F718" s="112" t="str">
        <f t="shared" si="40"/>
        <v>1037</v>
      </c>
      <c r="G718" s="114" t="s">
        <v>55</v>
      </c>
      <c r="H718" s="111">
        <f>COUNTIFS('[9]2.2 PFMEA'!AG$14:AG$1000,B718,'[9]2.2 PFMEA'!AH$14:AH$1000,C718,'[9]2.2 PFMEA'!AI$14:AI$1000,D718)</f>
        <v>0</v>
      </c>
      <c r="T718"/>
    </row>
    <row r="719" spans="1:20">
      <c r="A719" s="111">
        <v>184</v>
      </c>
      <c r="B719" s="112">
        <v>10</v>
      </c>
      <c r="C719" s="113">
        <v>7</v>
      </c>
      <c r="D719" s="113">
        <v>3</v>
      </c>
      <c r="E719" s="112">
        <f t="shared" si="39"/>
        <v>210</v>
      </c>
      <c r="F719" s="112" t="str">
        <f t="shared" si="40"/>
        <v>1073</v>
      </c>
      <c r="G719" s="114" t="s">
        <v>55</v>
      </c>
      <c r="H719" s="111">
        <f>COUNTIFS('[9]2.2 PFMEA'!AG$14:AG$1000,B719,'[9]2.2 PFMEA'!AH$14:AH$1000,C719,'[9]2.2 PFMEA'!AI$14:AI$1000,D719)</f>
        <v>0</v>
      </c>
      <c r="T719"/>
    </row>
    <row r="720" spans="1:20">
      <c r="A720" s="111">
        <v>85</v>
      </c>
      <c r="B720" s="112">
        <v>3</v>
      </c>
      <c r="C720" s="113">
        <v>10</v>
      </c>
      <c r="D720" s="113">
        <v>7</v>
      </c>
      <c r="E720" s="112">
        <f t="shared" si="39"/>
        <v>210</v>
      </c>
      <c r="F720" s="112" t="str">
        <f t="shared" si="40"/>
        <v>3107</v>
      </c>
      <c r="G720" s="114" t="s">
        <v>54</v>
      </c>
      <c r="H720" s="111">
        <f>COUNTIFS('[9]2.2 PFMEA'!AG$14:AG$1000,B720,'[9]2.2 PFMEA'!AH$14:AH$1000,C720,'[9]2.2 PFMEA'!AI$14:AI$1000,D720)</f>
        <v>0</v>
      </c>
      <c r="T720"/>
    </row>
    <row r="721" spans="1:20">
      <c r="A721" s="111">
        <v>84</v>
      </c>
      <c r="B721" s="112">
        <v>3</v>
      </c>
      <c r="C721" s="113">
        <v>7</v>
      </c>
      <c r="D721" s="113">
        <v>10</v>
      </c>
      <c r="E721" s="112">
        <f t="shared" si="39"/>
        <v>210</v>
      </c>
      <c r="F721" s="112" t="str">
        <f t="shared" si="40"/>
        <v>3710</v>
      </c>
      <c r="G721" s="114" t="s">
        <v>53</v>
      </c>
      <c r="H721" s="111">
        <f>COUNTIFS('[9]2.2 PFMEA'!AG$14:AG$1000,B721,'[9]2.2 PFMEA'!AH$14:AH$1000,C721,'[9]2.2 PFMEA'!AI$14:AI$1000,D721)</f>
        <v>0</v>
      </c>
      <c r="T721"/>
    </row>
    <row r="722" spans="1:20">
      <c r="A722" s="111">
        <v>145</v>
      </c>
      <c r="B722" s="112">
        <v>7</v>
      </c>
      <c r="C722" s="113">
        <v>10</v>
      </c>
      <c r="D722" s="113">
        <v>3</v>
      </c>
      <c r="E722" s="112">
        <f t="shared" si="39"/>
        <v>210</v>
      </c>
      <c r="F722" s="112" t="str">
        <f t="shared" si="40"/>
        <v>7103</v>
      </c>
      <c r="G722" s="114" t="s">
        <v>55</v>
      </c>
      <c r="H722" s="111">
        <f>COUNTIFS('[9]2.2 PFMEA'!AG$14:AG$1000,B722,'[9]2.2 PFMEA'!AH$14:AH$1000,C722,'[9]2.2 PFMEA'!AI$14:AI$1000,D722)</f>
        <v>0</v>
      </c>
      <c r="T722"/>
    </row>
    <row r="723" spans="1:20">
      <c r="A723" s="111">
        <v>162</v>
      </c>
      <c r="B723" s="112">
        <v>7</v>
      </c>
      <c r="C723" s="113">
        <v>3</v>
      </c>
      <c r="D723" s="113">
        <v>10</v>
      </c>
      <c r="E723" s="112">
        <f t="shared" si="39"/>
        <v>210</v>
      </c>
      <c r="F723" s="112" t="str">
        <f t="shared" si="40"/>
        <v>7310</v>
      </c>
      <c r="G723" s="114" t="s">
        <v>54</v>
      </c>
      <c r="H723" s="111">
        <f>COUNTIFS('[9]2.2 PFMEA'!AG$14:AG$1000,B723,'[9]2.2 PFMEA'!AH$14:AH$1000,C723,'[9]2.2 PFMEA'!AI$14:AI$1000,D723)</f>
        <v>0</v>
      </c>
      <c r="T723"/>
    </row>
    <row r="724" spans="1:20">
      <c r="A724" s="111">
        <v>85</v>
      </c>
      <c r="B724" s="112">
        <v>3</v>
      </c>
      <c r="C724" s="113">
        <v>8</v>
      </c>
      <c r="D724" s="113">
        <v>9</v>
      </c>
      <c r="E724" s="112">
        <f t="shared" si="39"/>
        <v>216</v>
      </c>
      <c r="F724" s="112" t="str">
        <f t="shared" si="40"/>
        <v>389</v>
      </c>
      <c r="G724" s="114" t="s">
        <v>54</v>
      </c>
      <c r="H724" s="111">
        <f>COUNTIFS('[9]2.2 PFMEA'!AG$14:AG$1000,B724,'[9]2.2 PFMEA'!AH$14:AH$1000,C724,'[9]2.2 PFMEA'!AI$14:AI$1000,D724)</f>
        <v>0</v>
      </c>
      <c r="T724"/>
    </row>
    <row r="725" spans="1:20">
      <c r="A725" s="111">
        <v>85</v>
      </c>
      <c r="B725" s="112">
        <v>3</v>
      </c>
      <c r="C725" s="113">
        <v>9</v>
      </c>
      <c r="D725" s="113">
        <v>8</v>
      </c>
      <c r="E725" s="112">
        <f t="shared" si="39"/>
        <v>216</v>
      </c>
      <c r="F725" s="112" t="str">
        <f t="shared" si="40"/>
        <v>398</v>
      </c>
      <c r="G725" s="114" t="s">
        <v>54</v>
      </c>
      <c r="H725" s="111">
        <f>COUNTIFS('[9]2.2 PFMEA'!AG$14:AG$1000,B725,'[9]2.2 PFMEA'!AH$14:AH$1000,C725,'[9]2.2 PFMEA'!AI$14:AI$1000,D725)</f>
        <v>0</v>
      </c>
      <c r="T725"/>
    </row>
    <row r="726" spans="1:20">
      <c r="A726" s="111">
        <v>124</v>
      </c>
      <c r="B726" s="112">
        <v>4</v>
      </c>
      <c r="C726" s="113">
        <v>6</v>
      </c>
      <c r="D726" s="113">
        <v>9</v>
      </c>
      <c r="E726" s="112">
        <f t="shared" si="39"/>
        <v>216</v>
      </c>
      <c r="F726" s="112" t="str">
        <f t="shared" si="40"/>
        <v>469</v>
      </c>
      <c r="G726" s="114" t="s">
        <v>54</v>
      </c>
      <c r="H726" s="111">
        <f>COUNTIFS('[9]2.2 PFMEA'!AG$14:AG$1000,B726,'[9]2.2 PFMEA'!AH$14:AH$1000,C726,'[9]2.2 PFMEA'!AI$14:AI$1000,D726)</f>
        <v>0</v>
      </c>
      <c r="T726"/>
    </row>
    <row r="727" spans="1:20">
      <c r="A727" s="111">
        <v>115</v>
      </c>
      <c r="B727" s="112">
        <v>4</v>
      </c>
      <c r="C727" s="113">
        <v>9</v>
      </c>
      <c r="D727" s="113">
        <v>6</v>
      </c>
      <c r="E727" s="112">
        <f t="shared" si="39"/>
        <v>216</v>
      </c>
      <c r="F727" s="112" t="str">
        <f t="shared" si="40"/>
        <v>496</v>
      </c>
      <c r="G727" s="114" t="s">
        <v>55</v>
      </c>
      <c r="H727" s="111">
        <f>COUNTIFS('[9]2.2 PFMEA'!AG$14:AG$1000,B727,'[9]2.2 PFMEA'!AH$14:AH$1000,C727,'[9]2.2 PFMEA'!AI$14:AI$1000,D727)</f>
        <v>0</v>
      </c>
      <c r="T727"/>
    </row>
    <row r="728" spans="1:20">
      <c r="A728" s="111">
        <v>123</v>
      </c>
      <c r="B728" s="112">
        <v>6</v>
      </c>
      <c r="C728" s="113">
        <v>4</v>
      </c>
      <c r="D728" s="113">
        <v>9</v>
      </c>
      <c r="E728" s="112">
        <f t="shared" si="39"/>
        <v>216</v>
      </c>
      <c r="F728" s="112" t="str">
        <f t="shared" si="40"/>
        <v>649</v>
      </c>
      <c r="G728" s="114" t="s">
        <v>54</v>
      </c>
      <c r="H728" s="111">
        <f>COUNTIFS('[9]2.2 PFMEA'!AG$14:AG$1000,B728,'[9]2.2 PFMEA'!AH$14:AH$1000,C728,'[9]2.2 PFMEA'!AI$14:AI$1000,D728)</f>
        <v>0</v>
      </c>
      <c r="T728"/>
    </row>
    <row r="729" spans="1:20">
      <c r="A729" s="111">
        <v>114</v>
      </c>
      <c r="B729" s="112">
        <v>6</v>
      </c>
      <c r="C729" s="113">
        <v>6</v>
      </c>
      <c r="D729" s="113">
        <v>6</v>
      </c>
      <c r="E729" s="112">
        <f t="shared" si="39"/>
        <v>216</v>
      </c>
      <c r="F729" s="112" t="str">
        <f t="shared" si="40"/>
        <v>666</v>
      </c>
      <c r="G729" s="114" t="s">
        <v>54</v>
      </c>
      <c r="H729" s="111">
        <f>COUNTIFS('[9]2.2 PFMEA'!AG$14:AG$1000,B729,'[9]2.2 PFMEA'!AH$14:AH$1000,C729,'[9]2.2 PFMEA'!AI$14:AI$1000,D729)</f>
        <v>0</v>
      </c>
      <c r="T729"/>
    </row>
    <row r="730" spans="1:20">
      <c r="A730" s="111">
        <v>105</v>
      </c>
      <c r="B730" s="112">
        <v>6</v>
      </c>
      <c r="C730" s="113">
        <v>9</v>
      </c>
      <c r="D730" s="113">
        <v>4</v>
      </c>
      <c r="E730" s="112">
        <f t="shared" si="39"/>
        <v>216</v>
      </c>
      <c r="F730" s="112" t="str">
        <f t="shared" si="40"/>
        <v>694</v>
      </c>
      <c r="G730" s="114" t="s">
        <v>54</v>
      </c>
      <c r="H730" s="111">
        <f>COUNTIFS('[9]2.2 PFMEA'!AG$14:AG$1000,B730,'[9]2.2 PFMEA'!AH$14:AH$1000,C730,'[9]2.2 PFMEA'!AI$14:AI$1000,D730)</f>
        <v>0</v>
      </c>
      <c r="T730"/>
    </row>
    <row r="731" spans="1:20">
      <c r="A731" s="111">
        <v>162</v>
      </c>
      <c r="B731" s="112">
        <v>8</v>
      </c>
      <c r="C731" s="113">
        <v>3</v>
      </c>
      <c r="D731" s="113">
        <v>9</v>
      </c>
      <c r="E731" s="112">
        <f t="shared" si="39"/>
        <v>216</v>
      </c>
      <c r="F731" s="112" t="str">
        <f t="shared" si="40"/>
        <v>839</v>
      </c>
      <c r="G731" s="114" t="s">
        <v>54</v>
      </c>
      <c r="H731" s="111">
        <f>COUNTIFS('[9]2.2 PFMEA'!AG$14:AG$1000,B731,'[9]2.2 PFMEA'!AH$14:AH$1000,C731,'[9]2.2 PFMEA'!AI$14:AI$1000,D731)</f>
        <v>0</v>
      </c>
      <c r="T731"/>
    </row>
    <row r="732" spans="1:20">
      <c r="A732" s="111">
        <v>145</v>
      </c>
      <c r="B732" s="112">
        <v>8</v>
      </c>
      <c r="C732" s="113">
        <v>9</v>
      </c>
      <c r="D732" s="113">
        <v>3</v>
      </c>
      <c r="E732" s="112">
        <f t="shared" si="39"/>
        <v>216</v>
      </c>
      <c r="F732" s="112" t="str">
        <f t="shared" si="40"/>
        <v>893</v>
      </c>
      <c r="G732" s="114" t="s">
        <v>55</v>
      </c>
      <c r="H732" s="111">
        <f>COUNTIFS('[9]2.2 PFMEA'!AG$14:AG$1000,B732,'[9]2.2 PFMEA'!AH$14:AH$1000,C732,'[9]2.2 PFMEA'!AI$14:AI$1000,D732)</f>
        <v>0</v>
      </c>
      <c r="T732"/>
    </row>
    <row r="733" spans="1:20">
      <c r="A733" s="111">
        <v>202</v>
      </c>
      <c r="B733" s="112">
        <v>9</v>
      </c>
      <c r="C733" s="113">
        <v>3</v>
      </c>
      <c r="D733" s="113">
        <v>8</v>
      </c>
      <c r="E733" s="112">
        <f t="shared" si="39"/>
        <v>216</v>
      </c>
      <c r="F733" s="112" t="str">
        <f t="shared" si="40"/>
        <v>938</v>
      </c>
      <c r="G733" s="114" t="s">
        <v>55</v>
      </c>
      <c r="H733" s="111">
        <f>COUNTIFS('[9]2.2 PFMEA'!AG$14:AG$1000,B733,'[9]2.2 PFMEA'!AH$14:AH$1000,C733,'[9]2.2 PFMEA'!AI$14:AI$1000,D733)</f>
        <v>0</v>
      </c>
      <c r="T733"/>
    </row>
    <row r="734" spans="1:20">
      <c r="A734" s="111">
        <v>193</v>
      </c>
      <c r="B734" s="112">
        <v>9</v>
      </c>
      <c r="C734" s="113">
        <v>4</v>
      </c>
      <c r="D734" s="113">
        <v>6</v>
      </c>
      <c r="E734" s="112">
        <f t="shared" si="39"/>
        <v>216</v>
      </c>
      <c r="F734" s="112" t="str">
        <f t="shared" si="40"/>
        <v>946</v>
      </c>
      <c r="G734" s="114" t="s">
        <v>55</v>
      </c>
      <c r="H734" s="111">
        <f>COUNTIFS('[9]2.2 PFMEA'!AG$14:AG$1000,B734,'[9]2.2 PFMEA'!AH$14:AH$1000,C734,'[9]2.2 PFMEA'!AI$14:AI$1000,D734)</f>
        <v>0</v>
      </c>
      <c r="T734"/>
    </row>
    <row r="735" spans="1:20">
      <c r="A735" s="111">
        <v>184</v>
      </c>
      <c r="B735" s="112">
        <v>9</v>
      </c>
      <c r="C735" s="113">
        <v>6</v>
      </c>
      <c r="D735" s="113">
        <v>4</v>
      </c>
      <c r="E735" s="112">
        <f t="shared" si="39"/>
        <v>216</v>
      </c>
      <c r="F735" s="112" t="str">
        <f t="shared" si="40"/>
        <v>964</v>
      </c>
      <c r="G735" s="114" t="s">
        <v>55</v>
      </c>
      <c r="H735" s="111">
        <f>COUNTIFS('[9]2.2 PFMEA'!AG$14:AG$1000,B735,'[9]2.2 PFMEA'!AH$14:AH$1000,C735,'[9]2.2 PFMEA'!AI$14:AI$1000,D735)</f>
        <v>0</v>
      </c>
      <c r="T735"/>
    </row>
    <row r="736" spans="1:20">
      <c r="A736" s="111">
        <v>185</v>
      </c>
      <c r="B736" s="112">
        <v>9</v>
      </c>
      <c r="C736" s="113">
        <v>8</v>
      </c>
      <c r="D736" s="113">
        <v>3</v>
      </c>
      <c r="E736" s="112">
        <f t="shared" si="39"/>
        <v>216</v>
      </c>
      <c r="F736" s="112" t="str">
        <f t="shared" si="40"/>
        <v>983</v>
      </c>
      <c r="G736" s="114" t="s">
        <v>55</v>
      </c>
      <c r="H736" s="111">
        <f>COUNTIFS('[9]2.2 PFMEA'!AG$14:AG$1000,B736,'[9]2.2 PFMEA'!AH$14:AH$1000,C736,'[9]2.2 PFMEA'!AI$14:AI$1000,D736)</f>
        <v>0</v>
      </c>
      <c r="T736"/>
    </row>
    <row r="737" spans="1:20">
      <c r="A737" s="111">
        <v>124</v>
      </c>
      <c r="B737" s="112">
        <v>4</v>
      </c>
      <c r="C737" s="113">
        <v>7</v>
      </c>
      <c r="D737" s="113">
        <v>8</v>
      </c>
      <c r="E737" s="112">
        <f t="shared" si="39"/>
        <v>224</v>
      </c>
      <c r="F737" s="112" t="str">
        <f t="shared" si="40"/>
        <v>478</v>
      </c>
      <c r="G737" s="114" t="s">
        <v>54</v>
      </c>
      <c r="H737" s="111">
        <f>COUNTIFS('[9]2.2 PFMEA'!AG$14:AG$1000,B737,'[9]2.2 PFMEA'!AH$14:AH$1000,C737,'[9]2.2 PFMEA'!AI$14:AI$1000,D737)</f>
        <v>0</v>
      </c>
      <c r="T737"/>
    </row>
    <row r="738" spans="1:20">
      <c r="A738" s="111">
        <v>125</v>
      </c>
      <c r="B738" s="112">
        <v>4</v>
      </c>
      <c r="C738" s="113">
        <v>8</v>
      </c>
      <c r="D738" s="113">
        <v>7</v>
      </c>
      <c r="E738" s="112">
        <f t="shared" si="39"/>
        <v>224</v>
      </c>
      <c r="F738" s="112" t="str">
        <f t="shared" si="40"/>
        <v>487</v>
      </c>
      <c r="G738" s="114" t="s">
        <v>55</v>
      </c>
      <c r="H738" s="111">
        <f>COUNTIFS('[9]2.2 PFMEA'!AG$14:AG$1000,B738,'[9]2.2 PFMEA'!AH$14:AH$1000,C738,'[9]2.2 PFMEA'!AI$14:AI$1000,D738)</f>
        <v>0</v>
      </c>
      <c r="T738"/>
    </row>
    <row r="739" spans="1:20">
      <c r="A739" s="111">
        <v>163</v>
      </c>
      <c r="B739" s="112">
        <v>7</v>
      </c>
      <c r="C739" s="113">
        <v>4</v>
      </c>
      <c r="D739" s="113">
        <v>8</v>
      </c>
      <c r="E739" s="112">
        <f t="shared" si="39"/>
        <v>224</v>
      </c>
      <c r="F739" s="112" t="str">
        <f t="shared" si="40"/>
        <v>748</v>
      </c>
      <c r="G739" s="114" t="s">
        <v>55</v>
      </c>
      <c r="H739" s="111">
        <f>COUNTIFS('[9]2.2 PFMEA'!AG$14:AG$1000,B739,'[9]2.2 PFMEA'!AH$14:AH$1000,C739,'[9]2.2 PFMEA'!AI$14:AI$1000,D739)</f>
        <v>0</v>
      </c>
      <c r="T739"/>
    </row>
    <row r="740" spans="1:20">
      <c r="A740" s="111">
        <v>145</v>
      </c>
      <c r="B740" s="112">
        <v>7</v>
      </c>
      <c r="C740" s="113">
        <v>8</v>
      </c>
      <c r="D740" s="113">
        <v>4</v>
      </c>
      <c r="E740" s="112">
        <f t="shared" si="39"/>
        <v>224</v>
      </c>
      <c r="F740" s="112" t="str">
        <f t="shared" si="40"/>
        <v>784</v>
      </c>
      <c r="G740" s="114" t="s">
        <v>55</v>
      </c>
      <c r="H740" s="111">
        <f>COUNTIFS('[9]2.2 PFMEA'!AG$14:AG$1000,B740,'[9]2.2 PFMEA'!AH$14:AH$1000,C740,'[9]2.2 PFMEA'!AI$14:AI$1000,D740)</f>
        <v>0</v>
      </c>
      <c r="T740"/>
    </row>
    <row r="741" spans="1:20">
      <c r="A741" s="111">
        <v>163</v>
      </c>
      <c r="B741" s="112">
        <v>8</v>
      </c>
      <c r="C741" s="113">
        <v>4</v>
      </c>
      <c r="D741" s="113">
        <v>7</v>
      </c>
      <c r="E741" s="112">
        <f t="shared" si="39"/>
        <v>224</v>
      </c>
      <c r="F741" s="112" t="str">
        <f t="shared" si="40"/>
        <v>847</v>
      </c>
      <c r="G741" s="114" t="s">
        <v>55</v>
      </c>
      <c r="H741" s="111">
        <f>COUNTIFS('[9]2.2 PFMEA'!AG$14:AG$1000,B741,'[9]2.2 PFMEA'!AH$14:AH$1000,C741,'[9]2.2 PFMEA'!AI$14:AI$1000,D741)</f>
        <v>0</v>
      </c>
      <c r="T741"/>
    </row>
    <row r="742" spans="1:20">
      <c r="A742" s="111">
        <v>144</v>
      </c>
      <c r="B742" s="112">
        <v>8</v>
      </c>
      <c r="C742" s="113">
        <v>7</v>
      </c>
      <c r="D742" s="113">
        <v>4</v>
      </c>
      <c r="E742" s="112">
        <f t="shared" si="39"/>
        <v>224</v>
      </c>
      <c r="F742" s="112" t="str">
        <f t="shared" si="40"/>
        <v>874</v>
      </c>
      <c r="G742" s="114" t="s">
        <v>55</v>
      </c>
      <c r="H742" s="111">
        <f>COUNTIFS('[9]2.2 PFMEA'!AG$14:AG$1000,B742,'[9]2.2 PFMEA'!AH$14:AH$1000,C742,'[9]2.2 PFMEA'!AI$14:AI$1000,D742)</f>
        <v>0</v>
      </c>
      <c r="T742"/>
    </row>
    <row r="743" spans="1:20">
      <c r="A743" s="111">
        <v>123</v>
      </c>
      <c r="B743" s="112">
        <v>5</v>
      </c>
      <c r="C743" s="113">
        <v>5</v>
      </c>
      <c r="D743" s="113">
        <v>9</v>
      </c>
      <c r="E743" s="112">
        <f t="shared" si="39"/>
        <v>225</v>
      </c>
      <c r="F743" s="112" t="str">
        <f t="shared" si="40"/>
        <v>559</v>
      </c>
      <c r="G743" s="114" t="s">
        <v>54</v>
      </c>
      <c r="H743" s="111">
        <f>COUNTIFS('[9]2.2 PFMEA'!AG$14:AG$1000,B743,'[9]2.2 PFMEA'!AH$14:AH$1000,C743,'[9]2.2 PFMEA'!AI$14:AI$1000,D743)</f>
        <v>0</v>
      </c>
      <c r="T743"/>
    </row>
    <row r="744" spans="1:20">
      <c r="A744" s="111">
        <v>115</v>
      </c>
      <c r="B744" s="112">
        <v>5</v>
      </c>
      <c r="C744" s="113">
        <v>9</v>
      </c>
      <c r="D744" s="113">
        <v>5</v>
      </c>
      <c r="E744" s="112">
        <f t="shared" si="39"/>
        <v>225</v>
      </c>
      <c r="F744" s="112" t="str">
        <f t="shared" si="40"/>
        <v>595</v>
      </c>
      <c r="G744" s="114" t="s">
        <v>55</v>
      </c>
      <c r="H744" s="111">
        <f>COUNTIFS('[9]2.2 PFMEA'!AG$14:AG$1000,B744,'[9]2.2 PFMEA'!AH$14:AH$1000,C744,'[9]2.2 PFMEA'!AI$14:AI$1000,D744)</f>
        <v>0</v>
      </c>
      <c r="T744"/>
    </row>
    <row r="745" spans="1:20">
      <c r="A745" s="111">
        <v>193</v>
      </c>
      <c r="B745" s="112">
        <v>9</v>
      </c>
      <c r="C745" s="113">
        <v>5</v>
      </c>
      <c r="D745" s="113">
        <v>5</v>
      </c>
      <c r="E745" s="112">
        <f t="shared" si="39"/>
        <v>225</v>
      </c>
      <c r="F745" s="112" t="str">
        <f t="shared" si="40"/>
        <v>955</v>
      </c>
      <c r="G745" s="114" t="s">
        <v>55</v>
      </c>
      <c r="H745" s="111">
        <f>COUNTIFS('[9]2.2 PFMEA'!AG$14:AG$1000,B745,'[9]2.2 PFMEA'!AH$14:AH$1000,C745,'[9]2.2 PFMEA'!AI$14:AI$1000,D745)</f>
        <v>0</v>
      </c>
      <c r="T745"/>
    </row>
    <row r="746" spans="1:20">
      <c r="A746" s="111">
        <v>124</v>
      </c>
      <c r="B746" s="112">
        <v>5</v>
      </c>
      <c r="C746" s="113">
        <v>6</v>
      </c>
      <c r="D746" s="113">
        <v>8</v>
      </c>
      <c r="E746" s="112">
        <f t="shared" si="39"/>
        <v>240</v>
      </c>
      <c r="F746" s="112" t="str">
        <f t="shared" si="40"/>
        <v>568</v>
      </c>
      <c r="G746" s="114" t="s">
        <v>54</v>
      </c>
      <c r="H746" s="111">
        <f>COUNTIFS('[9]2.2 PFMEA'!AG$14:AG$1000,B746,'[9]2.2 PFMEA'!AH$14:AH$1000,C746,'[9]2.2 PFMEA'!AI$14:AI$1000,D746)</f>
        <v>0</v>
      </c>
      <c r="T746"/>
    </row>
    <row r="747" spans="1:20">
      <c r="A747" s="111">
        <v>115</v>
      </c>
      <c r="B747" s="112">
        <v>5</v>
      </c>
      <c r="C747" s="113">
        <v>8</v>
      </c>
      <c r="D747" s="113">
        <v>6</v>
      </c>
      <c r="E747" s="112">
        <f t="shared" si="39"/>
        <v>240</v>
      </c>
      <c r="F747" s="112" t="str">
        <f t="shared" si="40"/>
        <v>586</v>
      </c>
      <c r="G747" s="114" t="s">
        <v>55</v>
      </c>
      <c r="H747" s="111">
        <f>COUNTIFS('[9]2.2 PFMEA'!AG$14:AG$1000,B747,'[9]2.2 PFMEA'!AH$14:AH$1000,C747,'[9]2.2 PFMEA'!AI$14:AI$1000,D747)</f>
        <v>0</v>
      </c>
      <c r="T747"/>
    </row>
    <row r="748" spans="1:20">
      <c r="A748" s="111">
        <v>123</v>
      </c>
      <c r="B748" s="112">
        <v>6</v>
      </c>
      <c r="C748" s="113">
        <v>5</v>
      </c>
      <c r="D748" s="113">
        <v>8</v>
      </c>
      <c r="E748" s="112">
        <f t="shared" si="39"/>
        <v>240</v>
      </c>
      <c r="F748" s="112" t="str">
        <f t="shared" si="40"/>
        <v>658</v>
      </c>
      <c r="G748" s="114" t="s">
        <v>54</v>
      </c>
      <c r="H748" s="111">
        <f>COUNTIFS('[9]2.2 PFMEA'!AG$14:AG$1000,B748,'[9]2.2 PFMEA'!AH$14:AH$1000,C748,'[9]2.2 PFMEA'!AI$14:AI$1000,D748)</f>
        <v>0</v>
      </c>
      <c r="T748"/>
    </row>
    <row r="749" spans="1:20">
      <c r="A749" s="111">
        <v>115</v>
      </c>
      <c r="B749" s="112">
        <v>6</v>
      </c>
      <c r="C749" s="113">
        <v>8</v>
      </c>
      <c r="D749" s="113">
        <v>5</v>
      </c>
      <c r="E749" s="112">
        <f t="shared" si="39"/>
        <v>240</v>
      </c>
      <c r="F749" s="112" t="str">
        <f t="shared" si="40"/>
        <v>685</v>
      </c>
      <c r="G749" s="114" t="s">
        <v>55</v>
      </c>
      <c r="H749" s="111">
        <f>COUNTIFS('[9]2.2 PFMEA'!AG$14:AG$1000,B749,'[9]2.2 PFMEA'!AH$14:AH$1000,C749,'[9]2.2 PFMEA'!AI$14:AI$1000,D749)</f>
        <v>0</v>
      </c>
      <c r="T749"/>
    </row>
    <row r="750" spans="1:20">
      <c r="A750" s="111">
        <v>153</v>
      </c>
      <c r="B750" s="112">
        <v>8</v>
      </c>
      <c r="C750" s="113">
        <v>5</v>
      </c>
      <c r="D750" s="113">
        <v>6</v>
      </c>
      <c r="E750" s="112">
        <f t="shared" si="39"/>
        <v>240</v>
      </c>
      <c r="F750" s="112" t="str">
        <f t="shared" si="40"/>
        <v>856</v>
      </c>
      <c r="G750" s="114" t="s">
        <v>54</v>
      </c>
      <c r="H750" s="111">
        <f>COUNTIFS('[9]2.2 PFMEA'!AG$14:AG$1000,B750,'[9]2.2 PFMEA'!AH$14:AH$1000,C750,'[9]2.2 PFMEA'!AI$14:AI$1000,D750)</f>
        <v>0</v>
      </c>
      <c r="T750"/>
    </row>
    <row r="751" spans="1:20">
      <c r="A751" s="111">
        <v>154</v>
      </c>
      <c r="B751" s="112">
        <v>8</v>
      </c>
      <c r="C751" s="113">
        <v>6</v>
      </c>
      <c r="D751" s="113">
        <v>5</v>
      </c>
      <c r="E751" s="112">
        <f t="shared" si="39"/>
        <v>240</v>
      </c>
      <c r="F751" s="112" t="str">
        <f t="shared" si="40"/>
        <v>865</v>
      </c>
      <c r="G751" s="114" t="s">
        <v>55</v>
      </c>
      <c r="H751" s="111">
        <f>COUNTIFS('[9]2.2 PFMEA'!AG$14:AG$1000,B751,'[9]2.2 PFMEA'!AH$14:AH$1000,C751,'[9]2.2 PFMEA'!AI$14:AI$1000,D751)</f>
        <v>0</v>
      </c>
      <c r="T751"/>
    </row>
    <row r="752" spans="1:20">
      <c r="A752" s="111">
        <v>202</v>
      </c>
      <c r="B752" s="112">
        <v>10</v>
      </c>
      <c r="C752" s="113">
        <v>3</v>
      </c>
      <c r="D752" s="113">
        <v>8</v>
      </c>
      <c r="E752" s="112">
        <f t="shared" si="39"/>
        <v>240</v>
      </c>
      <c r="F752" s="112" t="str">
        <f t="shared" si="40"/>
        <v>1038</v>
      </c>
      <c r="G752" s="114" t="s">
        <v>55</v>
      </c>
      <c r="H752" s="111">
        <f>COUNTIFS('[9]2.2 PFMEA'!AG$14:AG$1000,B752,'[9]2.2 PFMEA'!AH$14:AH$1000,C752,'[9]2.2 PFMEA'!AI$14:AI$1000,D752)</f>
        <v>0</v>
      </c>
      <c r="T752"/>
    </row>
    <row r="753" spans="1:20">
      <c r="A753" s="111">
        <v>193</v>
      </c>
      <c r="B753" s="112">
        <v>10</v>
      </c>
      <c r="C753" s="113">
        <v>4</v>
      </c>
      <c r="D753" s="113">
        <v>6</v>
      </c>
      <c r="E753" s="112">
        <f t="shared" si="39"/>
        <v>240</v>
      </c>
      <c r="F753" s="112" t="str">
        <f t="shared" si="40"/>
        <v>1046</v>
      </c>
      <c r="G753" s="114" t="s">
        <v>55</v>
      </c>
      <c r="H753" s="111">
        <f>COUNTIFS('[9]2.2 PFMEA'!AG$14:AG$1000,B753,'[9]2.2 PFMEA'!AH$14:AH$1000,C753,'[9]2.2 PFMEA'!AI$14:AI$1000,D753)</f>
        <v>0</v>
      </c>
      <c r="T753"/>
    </row>
    <row r="754" spans="1:20">
      <c r="A754" s="111">
        <v>184</v>
      </c>
      <c r="B754" s="112">
        <v>10</v>
      </c>
      <c r="C754" s="113">
        <v>6</v>
      </c>
      <c r="D754" s="113">
        <v>4</v>
      </c>
      <c r="E754" s="112">
        <f t="shared" si="39"/>
        <v>240</v>
      </c>
      <c r="F754" s="112" t="str">
        <f t="shared" si="40"/>
        <v>1064</v>
      </c>
      <c r="G754" s="114" t="s">
        <v>55</v>
      </c>
      <c r="H754" s="111">
        <f>COUNTIFS('[9]2.2 PFMEA'!AG$14:AG$1000,B754,'[9]2.2 PFMEA'!AH$14:AH$1000,C754,'[9]2.2 PFMEA'!AI$14:AI$1000,D754)</f>
        <v>0</v>
      </c>
      <c r="T754"/>
    </row>
    <row r="755" spans="1:20">
      <c r="A755" s="111">
        <v>185</v>
      </c>
      <c r="B755" s="112">
        <v>10</v>
      </c>
      <c r="C755" s="113">
        <v>8</v>
      </c>
      <c r="D755" s="113">
        <v>3</v>
      </c>
      <c r="E755" s="112">
        <f t="shared" si="39"/>
        <v>240</v>
      </c>
      <c r="F755" s="112" t="str">
        <f t="shared" si="40"/>
        <v>1083</v>
      </c>
      <c r="G755" s="114" t="s">
        <v>55</v>
      </c>
      <c r="H755" s="111">
        <f>COUNTIFS('[9]2.2 PFMEA'!AG$14:AG$1000,B755,'[9]2.2 PFMEA'!AH$14:AH$1000,C755,'[9]2.2 PFMEA'!AI$14:AI$1000,D755)</f>
        <v>0</v>
      </c>
      <c r="T755"/>
    </row>
    <row r="756" spans="1:20">
      <c r="A756" s="111">
        <v>85</v>
      </c>
      <c r="B756" s="112">
        <v>3</v>
      </c>
      <c r="C756" s="113">
        <v>10</v>
      </c>
      <c r="D756" s="113">
        <v>8</v>
      </c>
      <c r="E756" s="112">
        <f t="shared" si="39"/>
        <v>240</v>
      </c>
      <c r="F756" s="112" t="str">
        <f t="shared" si="40"/>
        <v>3108</v>
      </c>
      <c r="G756" s="114" t="s">
        <v>54</v>
      </c>
      <c r="H756" s="111">
        <f>COUNTIFS('[9]2.2 PFMEA'!AG$14:AG$1000,B756,'[9]2.2 PFMEA'!AH$14:AH$1000,C756,'[9]2.2 PFMEA'!AI$14:AI$1000,D756)</f>
        <v>0</v>
      </c>
      <c r="T756"/>
    </row>
    <row r="757" spans="1:20">
      <c r="A757" s="111">
        <v>85</v>
      </c>
      <c r="B757" s="112">
        <v>3</v>
      </c>
      <c r="C757" s="113">
        <v>8</v>
      </c>
      <c r="D757" s="113">
        <v>10</v>
      </c>
      <c r="E757" s="112">
        <f t="shared" si="39"/>
        <v>240</v>
      </c>
      <c r="F757" s="112" t="str">
        <f t="shared" si="40"/>
        <v>3810</v>
      </c>
      <c r="G757" s="114" t="s">
        <v>54</v>
      </c>
      <c r="H757" s="111">
        <f>COUNTIFS('[9]2.2 PFMEA'!AG$14:AG$1000,B757,'[9]2.2 PFMEA'!AH$14:AH$1000,C757,'[9]2.2 PFMEA'!AI$14:AI$1000,D757)</f>
        <v>0</v>
      </c>
      <c r="T757"/>
    </row>
    <row r="758" spans="1:20">
      <c r="A758" s="111">
        <v>115</v>
      </c>
      <c r="B758" s="112">
        <v>4</v>
      </c>
      <c r="C758" s="113">
        <v>10</v>
      </c>
      <c r="D758" s="113">
        <v>6</v>
      </c>
      <c r="E758" s="112">
        <f t="shared" si="39"/>
        <v>240</v>
      </c>
      <c r="F758" s="112" t="str">
        <f t="shared" si="40"/>
        <v>4106</v>
      </c>
      <c r="G758" s="114" t="s">
        <v>55</v>
      </c>
      <c r="H758" s="111">
        <f>COUNTIFS('[9]2.2 PFMEA'!AG$14:AG$1000,B758,'[9]2.2 PFMEA'!AH$14:AH$1000,C758,'[9]2.2 PFMEA'!AI$14:AI$1000,D758)</f>
        <v>0</v>
      </c>
      <c r="T758"/>
    </row>
    <row r="759" spans="1:20">
      <c r="A759" s="111">
        <v>124</v>
      </c>
      <c r="B759" s="112">
        <v>4</v>
      </c>
      <c r="C759" s="113">
        <v>6</v>
      </c>
      <c r="D759" s="113">
        <v>10</v>
      </c>
      <c r="E759" s="112">
        <f t="shared" si="39"/>
        <v>240</v>
      </c>
      <c r="F759" s="112" t="str">
        <f t="shared" si="40"/>
        <v>4610</v>
      </c>
      <c r="G759" s="114" t="s">
        <v>54</v>
      </c>
      <c r="H759" s="111">
        <f>COUNTIFS('[9]2.2 PFMEA'!AG$14:AG$1000,B759,'[9]2.2 PFMEA'!AH$14:AH$1000,C759,'[9]2.2 PFMEA'!AI$14:AI$1000,D759)</f>
        <v>0</v>
      </c>
      <c r="T759"/>
    </row>
    <row r="760" spans="1:20">
      <c r="A760" s="111">
        <v>105</v>
      </c>
      <c r="B760" s="112">
        <v>6</v>
      </c>
      <c r="C760" s="113">
        <v>10</v>
      </c>
      <c r="D760" s="113">
        <v>4</v>
      </c>
      <c r="E760" s="112">
        <f t="shared" si="39"/>
        <v>240</v>
      </c>
      <c r="F760" s="112" t="str">
        <f t="shared" si="40"/>
        <v>6104</v>
      </c>
      <c r="G760" s="114" t="s">
        <v>54</v>
      </c>
      <c r="H760" s="111">
        <f>COUNTIFS('[9]2.2 PFMEA'!AG$14:AG$1000,B760,'[9]2.2 PFMEA'!AH$14:AH$1000,C760,'[9]2.2 PFMEA'!AI$14:AI$1000,D760)</f>
        <v>0</v>
      </c>
      <c r="T760"/>
    </row>
    <row r="761" spans="1:20">
      <c r="A761" s="111">
        <v>123</v>
      </c>
      <c r="B761" s="112">
        <v>6</v>
      </c>
      <c r="C761" s="113">
        <v>4</v>
      </c>
      <c r="D761" s="113">
        <v>10</v>
      </c>
      <c r="E761" s="112">
        <f t="shared" si="39"/>
        <v>240</v>
      </c>
      <c r="F761" s="112" t="str">
        <f t="shared" si="40"/>
        <v>6410</v>
      </c>
      <c r="G761" s="114" t="s">
        <v>54</v>
      </c>
      <c r="H761" s="111">
        <f>COUNTIFS('[9]2.2 PFMEA'!AG$14:AG$1000,B761,'[9]2.2 PFMEA'!AH$14:AH$1000,C761,'[9]2.2 PFMEA'!AI$14:AI$1000,D761)</f>
        <v>0</v>
      </c>
      <c r="T761"/>
    </row>
    <row r="762" spans="1:20">
      <c r="A762" s="111">
        <v>145</v>
      </c>
      <c r="B762" s="112">
        <v>8</v>
      </c>
      <c r="C762" s="113">
        <v>10</v>
      </c>
      <c r="D762" s="113">
        <v>3</v>
      </c>
      <c r="E762" s="112">
        <f t="shared" si="39"/>
        <v>240</v>
      </c>
      <c r="F762" s="112" t="str">
        <f t="shared" si="40"/>
        <v>8103</v>
      </c>
      <c r="G762" s="114" t="s">
        <v>55</v>
      </c>
      <c r="H762" s="111">
        <f>COUNTIFS('[9]2.2 PFMEA'!AG$14:AG$1000,B762,'[9]2.2 PFMEA'!AH$14:AH$1000,C762,'[9]2.2 PFMEA'!AI$14:AI$1000,D762)</f>
        <v>0</v>
      </c>
      <c r="T762"/>
    </row>
    <row r="763" spans="1:20">
      <c r="A763" s="111">
        <v>162</v>
      </c>
      <c r="B763" s="112">
        <v>8</v>
      </c>
      <c r="C763" s="113">
        <v>3</v>
      </c>
      <c r="D763" s="113">
        <v>10</v>
      </c>
      <c r="E763" s="112">
        <f t="shared" si="39"/>
        <v>240</v>
      </c>
      <c r="F763" s="112" t="str">
        <f t="shared" si="40"/>
        <v>8310</v>
      </c>
      <c r="G763" s="114" t="s">
        <v>54</v>
      </c>
      <c r="H763" s="111">
        <f>COUNTIFS('[9]2.2 PFMEA'!AG$14:AG$1000,B763,'[9]2.2 PFMEA'!AH$14:AH$1000,C763,'[9]2.2 PFMEA'!AI$14:AI$1000,D763)</f>
        <v>0</v>
      </c>
      <c r="T763"/>
    </row>
    <row r="764" spans="1:20">
      <c r="A764" s="111">
        <v>85</v>
      </c>
      <c r="B764" s="112">
        <v>3</v>
      </c>
      <c r="C764" s="113">
        <v>9</v>
      </c>
      <c r="D764" s="113">
        <v>9</v>
      </c>
      <c r="E764" s="112">
        <f t="shared" si="39"/>
        <v>243</v>
      </c>
      <c r="F764" s="112" t="str">
        <f t="shared" si="40"/>
        <v>399</v>
      </c>
      <c r="G764" s="114" t="s">
        <v>54</v>
      </c>
      <c r="H764" s="111">
        <f>COUNTIFS('[9]2.2 PFMEA'!AG$14:AG$1000,B764,'[9]2.2 PFMEA'!AH$14:AH$1000,C764,'[9]2.2 PFMEA'!AI$14:AI$1000,D764)</f>
        <v>0</v>
      </c>
      <c r="T764"/>
    </row>
    <row r="765" spans="1:20">
      <c r="A765" s="111">
        <v>202</v>
      </c>
      <c r="B765" s="112">
        <v>9</v>
      </c>
      <c r="C765" s="113">
        <v>3</v>
      </c>
      <c r="D765" s="113">
        <v>9</v>
      </c>
      <c r="E765" s="112">
        <f t="shared" si="39"/>
        <v>243</v>
      </c>
      <c r="F765" s="112" t="str">
        <f t="shared" si="40"/>
        <v>939</v>
      </c>
      <c r="G765" s="114" t="s">
        <v>55</v>
      </c>
      <c r="H765" s="111">
        <f>COUNTIFS('[9]2.2 PFMEA'!AG$14:AG$1000,B765,'[9]2.2 PFMEA'!AH$14:AH$1000,C765,'[9]2.2 PFMEA'!AI$14:AI$1000,D765)</f>
        <v>0</v>
      </c>
      <c r="T765"/>
    </row>
    <row r="766" spans="1:20">
      <c r="A766" s="111">
        <v>185</v>
      </c>
      <c r="B766" s="112">
        <v>9</v>
      </c>
      <c r="C766" s="113">
        <v>9</v>
      </c>
      <c r="D766" s="113">
        <v>3</v>
      </c>
      <c r="E766" s="112">
        <f t="shared" si="39"/>
        <v>243</v>
      </c>
      <c r="F766" s="112" t="str">
        <f t="shared" si="40"/>
        <v>993</v>
      </c>
      <c r="G766" s="114" t="s">
        <v>55</v>
      </c>
      <c r="H766" s="111">
        <f>COUNTIFS('[9]2.2 PFMEA'!AG$14:AG$1000,B766,'[9]2.2 PFMEA'!AH$14:AH$1000,C766,'[9]2.2 PFMEA'!AI$14:AI$1000,D766)</f>
        <v>0</v>
      </c>
      <c r="T766"/>
    </row>
    <row r="767" spans="1:20">
      <c r="A767" s="111">
        <v>124</v>
      </c>
      <c r="B767" s="112">
        <v>5</v>
      </c>
      <c r="C767" s="113">
        <v>7</v>
      </c>
      <c r="D767" s="113">
        <v>7</v>
      </c>
      <c r="E767" s="112">
        <f t="shared" si="39"/>
        <v>245</v>
      </c>
      <c r="F767" s="112" t="str">
        <f t="shared" si="40"/>
        <v>577</v>
      </c>
      <c r="G767" s="114" t="s">
        <v>54</v>
      </c>
      <c r="H767" s="111">
        <f>COUNTIFS('[9]2.2 PFMEA'!AG$14:AG$1000,B767,'[9]2.2 PFMEA'!AH$14:AH$1000,C767,'[9]2.2 PFMEA'!AI$14:AI$1000,D767)</f>
        <v>0</v>
      </c>
      <c r="T767"/>
    </row>
    <row r="768" spans="1:20">
      <c r="A768" s="111">
        <v>163</v>
      </c>
      <c r="B768" s="112">
        <v>7</v>
      </c>
      <c r="C768" s="113">
        <v>5</v>
      </c>
      <c r="D768" s="113">
        <v>7</v>
      </c>
      <c r="E768" s="112">
        <f t="shared" si="39"/>
        <v>245</v>
      </c>
      <c r="F768" s="112" t="str">
        <f t="shared" si="40"/>
        <v>757</v>
      </c>
      <c r="G768" s="114" t="s">
        <v>55</v>
      </c>
      <c r="H768" s="111">
        <f>COUNTIFS('[9]2.2 PFMEA'!AG$14:AG$1000,B768,'[9]2.2 PFMEA'!AH$14:AH$1000,C768,'[9]2.2 PFMEA'!AI$14:AI$1000,D768)</f>
        <v>0</v>
      </c>
      <c r="T768"/>
    </row>
    <row r="769" spans="1:20">
      <c r="A769" s="111">
        <v>154</v>
      </c>
      <c r="B769" s="112">
        <v>7</v>
      </c>
      <c r="C769" s="113">
        <v>7</v>
      </c>
      <c r="D769" s="113">
        <v>5</v>
      </c>
      <c r="E769" s="112">
        <f t="shared" si="39"/>
        <v>245</v>
      </c>
      <c r="F769" s="112" t="str">
        <f t="shared" si="40"/>
        <v>775</v>
      </c>
      <c r="G769" s="114" t="s">
        <v>55</v>
      </c>
      <c r="H769" s="111">
        <f>COUNTIFS('[9]2.2 PFMEA'!AG$14:AG$1000,B769,'[9]2.2 PFMEA'!AH$14:AH$1000,C769,'[9]2.2 PFMEA'!AI$14:AI$1000,D769)</f>
        <v>0</v>
      </c>
      <c r="T769"/>
    </row>
    <row r="770" spans="1:20">
      <c r="A770" s="111">
        <v>193</v>
      </c>
      <c r="B770" s="112">
        <v>10</v>
      </c>
      <c r="C770" s="113">
        <v>5</v>
      </c>
      <c r="D770" s="113">
        <v>5</v>
      </c>
      <c r="E770" s="112">
        <f t="shared" ref="E770:E833" si="41">B770*C770*D770</f>
        <v>250</v>
      </c>
      <c r="F770" s="112" t="str">
        <f t="shared" ref="F770:F833" si="42">B770&amp;C770&amp;D770</f>
        <v>1055</v>
      </c>
      <c r="G770" s="114" t="s">
        <v>55</v>
      </c>
      <c r="H770" s="111">
        <f>COUNTIFS('[9]2.2 PFMEA'!AG$14:AG$1000,B770,'[9]2.2 PFMEA'!AH$14:AH$1000,C770,'[9]2.2 PFMEA'!AI$14:AI$1000,D770)</f>
        <v>0</v>
      </c>
      <c r="T770"/>
    </row>
    <row r="771" spans="1:20">
      <c r="A771" s="111">
        <v>115</v>
      </c>
      <c r="B771" s="112">
        <v>5</v>
      </c>
      <c r="C771" s="113">
        <v>10</v>
      </c>
      <c r="D771" s="113">
        <v>5</v>
      </c>
      <c r="E771" s="112">
        <f t="shared" si="41"/>
        <v>250</v>
      </c>
      <c r="F771" s="112" t="str">
        <f t="shared" si="42"/>
        <v>5105</v>
      </c>
      <c r="G771" s="114" t="s">
        <v>55</v>
      </c>
      <c r="H771" s="111">
        <f>COUNTIFS('[9]2.2 PFMEA'!AG$14:AG$1000,B771,'[9]2.2 PFMEA'!AH$14:AH$1000,C771,'[9]2.2 PFMEA'!AI$14:AI$1000,D771)</f>
        <v>0</v>
      </c>
      <c r="T771"/>
    </row>
    <row r="772" spans="1:20">
      <c r="A772" s="111">
        <v>123</v>
      </c>
      <c r="B772" s="112">
        <v>5</v>
      </c>
      <c r="C772" s="113">
        <v>5</v>
      </c>
      <c r="D772" s="113">
        <v>10</v>
      </c>
      <c r="E772" s="112">
        <f t="shared" si="41"/>
        <v>250</v>
      </c>
      <c r="F772" s="112" t="str">
        <f t="shared" si="42"/>
        <v>5510</v>
      </c>
      <c r="G772" s="114" t="s">
        <v>54</v>
      </c>
      <c r="H772" s="111">
        <f>COUNTIFS('[9]2.2 PFMEA'!AG$14:AG$1000,B772,'[9]2.2 PFMEA'!AH$14:AH$1000,C772,'[9]2.2 PFMEA'!AI$14:AI$1000,D772)</f>
        <v>0</v>
      </c>
      <c r="T772"/>
    </row>
    <row r="773" spans="1:20">
      <c r="A773" s="111">
        <v>124</v>
      </c>
      <c r="B773" s="112">
        <v>4</v>
      </c>
      <c r="C773" s="113">
        <v>7</v>
      </c>
      <c r="D773" s="113">
        <v>9</v>
      </c>
      <c r="E773" s="112">
        <f t="shared" si="41"/>
        <v>252</v>
      </c>
      <c r="F773" s="112" t="str">
        <f t="shared" si="42"/>
        <v>479</v>
      </c>
      <c r="G773" s="114" t="s">
        <v>54</v>
      </c>
      <c r="H773" s="111">
        <f>COUNTIFS('[9]2.2 PFMEA'!AG$14:AG$1000,B773,'[9]2.2 PFMEA'!AH$14:AH$1000,C773,'[9]2.2 PFMEA'!AI$14:AI$1000,D773)</f>
        <v>0</v>
      </c>
      <c r="T773"/>
    </row>
    <row r="774" spans="1:20">
      <c r="A774" s="111">
        <v>125</v>
      </c>
      <c r="B774" s="112">
        <v>4</v>
      </c>
      <c r="C774" s="113">
        <v>9</v>
      </c>
      <c r="D774" s="113">
        <v>7</v>
      </c>
      <c r="E774" s="112">
        <f t="shared" si="41"/>
        <v>252</v>
      </c>
      <c r="F774" s="112" t="str">
        <f t="shared" si="42"/>
        <v>497</v>
      </c>
      <c r="G774" s="114" t="s">
        <v>55</v>
      </c>
      <c r="H774" s="111">
        <f>COUNTIFS('[9]2.2 PFMEA'!AG$14:AG$1000,B774,'[9]2.2 PFMEA'!AH$14:AH$1000,C774,'[9]2.2 PFMEA'!AI$14:AI$1000,D774)</f>
        <v>0</v>
      </c>
      <c r="T774"/>
    </row>
    <row r="775" spans="1:20">
      <c r="A775" s="111">
        <v>124</v>
      </c>
      <c r="B775" s="112">
        <v>6</v>
      </c>
      <c r="C775" s="113">
        <v>6</v>
      </c>
      <c r="D775" s="113">
        <v>7</v>
      </c>
      <c r="E775" s="112">
        <f t="shared" si="41"/>
        <v>252</v>
      </c>
      <c r="F775" s="112" t="str">
        <f t="shared" si="42"/>
        <v>667</v>
      </c>
      <c r="G775" s="114" t="s">
        <v>54</v>
      </c>
      <c r="H775" s="111">
        <f>COUNTIFS('[9]2.2 PFMEA'!AG$14:AG$1000,B775,'[9]2.2 PFMEA'!AH$14:AH$1000,C775,'[9]2.2 PFMEA'!AI$14:AI$1000,D775)</f>
        <v>0</v>
      </c>
      <c r="T775"/>
    </row>
    <row r="776" spans="1:20">
      <c r="A776" s="111">
        <v>114</v>
      </c>
      <c r="B776" s="112">
        <v>6</v>
      </c>
      <c r="C776" s="113">
        <v>7</v>
      </c>
      <c r="D776" s="113">
        <v>6</v>
      </c>
      <c r="E776" s="112">
        <f t="shared" si="41"/>
        <v>252</v>
      </c>
      <c r="F776" s="112" t="str">
        <f t="shared" si="42"/>
        <v>676</v>
      </c>
      <c r="G776" s="114" t="s">
        <v>54</v>
      </c>
      <c r="H776" s="111">
        <f>COUNTIFS('[9]2.2 PFMEA'!AG$14:AG$1000,B776,'[9]2.2 PFMEA'!AH$14:AH$1000,C776,'[9]2.2 PFMEA'!AI$14:AI$1000,D776)</f>
        <v>0</v>
      </c>
      <c r="T776"/>
    </row>
    <row r="777" spans="1:20">
      <c r="A777" s="111">
        <v>163</v>
      </c>
      <c r="B777" s="112">
        <v>7</v>
      </c>
      <c r="C777" s="113">
        <v>4</v>
      </c>
      <c r="D777" s="113">
        <v>9</v>
      </c>
      <c r="E777" s="112">
        <f t="shared" si="41"/>
        <v>252</v>
      </c>
      <c r="F777" s="112" t="str">
        <f t="shared" si="42"/>
        <v>749</v>
      </c>
      <c r="G777" s="114" t="s">
        <v>55</v>
      </c>
      <c r="H777" s="111">
        <f>COUNTIFS('[9]2.2 PFMEA'!AG$14:AG$1000,B777,'[9]2.2 PFMEA'!AH$14:AH$1000,C777,'[9]2.2 PFMEA'!AI$14:AI$1000,D777)</f>
        <v>0</v>
      </c>
      <c r="T777"/>
    </row>
    <row r="778" spans="1:20">
      <c r="A778" s="111">
        <v>154</v>
      </c>
      <c r="B778" s="112">
        <v>7</v>
      </c>
      <c r="C778" s="113">
        <v>6</v>
      </c>
      <c r="D778" s="113">
        <v>6</v>
      </c>
      <c r="E778" s="112">
        <f t="shared" si="41"/>
        <v>252</v>
      </c>
      <c r="F778" s="112" t="str">
        <f t="shared" si="42"/>
        <v>766</v>
      </c>
      <c r="G778" s="114" t="s">
        <v>55</v>
      </c>
      <c r="H778" s="111">
        <f>COUNTIFS('[9]2.2 PFMEA'!AG$14:AG$1000,B778,'[9]2.2 PFMEA'!AH$14:AH$1000,C778,'[9]2.2 PFMEA'!AI$14:AI$1000,D778)</f>
        <v>0</v>
      </c>
      <c r="T778"/>
    </row>
    <row r="779" spans="1:20">
      <c r="A779" s="111">
        <v>145</v>
      </c>
      <c r="B779" s="112">
        <v>7</v>
      </c>
      <c r="C779" s="113">
        <v>9</v>
      </c>
      <c r="D779" s="113">
        <v>4</v>
      </c>
      <c r="E779" s="112">
        <f t="shared" si="41"/>
        <v>252</v>
      </c>
      <c r="F779" s="112" t="str">
        <f t="shared" si="42"/>
        <v>794</v>
      </c>
      <c r="G779" s="114" t="s">
        <v>55</v>
      </c>
      <c r="H779" s="111">
        <f>COUNTIFS('[9]2.2 PFMEA'!AG$14:AG$1000,B779,'[9]2.2 PFMEA'!AH$14:AH$1000,C779,'[9]2.2 PFMEA'!AI$14:AI$1000,D779)</f>
        <v>0</v>
      </c>
      <c r="T779"/>
    </row>
    <row r="780" spans="1:20">
      <c r="A780" s="111">
        <v>203</v>
      </c>
      <c r="B780" s="112">
        <v>9</v>
      </c>
      <c r="C780" s="113">
        <v>4</v>
      </c>
      <c r="D780" s="113">
        <v>7</v>
      </c>
      <c r="E780" s="112">
        <f t="shared" si="41"/>
        <v>252</v>
      </c>
      <c r="F780" s="112" t="str">
        <f t="shared" si="42"/>
        <v>947</v>
      </c>
      <c r="G780" s="114" t="s">
        <v>55</v>
      </c>
      <c r="H780" s="111">
        <f>COUNTIFS('[9]2.2 PFMEA'!AG$14:AG$1000,B780,'[9]2.2 PFMEA'!AH$14:AH$1000,C780,'[9]2.2 PFMEA'!AI$14:AI$1000,D780)</f>
        <v>0</v>
      </c>
      <c r="T780"/>
    </row>
    <row r="781" spans="1:20">
      <c r="A781" s="111">
        <v>184</v>
      </c>
      <c r="B781" s="112">
        <v>9</v>
      </c>
      <c r="C781" s="113">
        <v>7</v>
      </c>
      <c r="D781" s="113">
        <v>4</v>
      </c>
      <c r="E781" s="112">
        <f t="shared" si="41"/>
        <v>252</v>
      </c>
      <c r="F781" s="112" t="str">
        <f t="shared" si="42"/>
        <v>974</v>
      </c>
      <c r="G781" s="114" t="s">
        <v>55</v>
      </c>
      <c r="H781" s="111">
        <f>COUNTIFS('[9]2.2 PFMEA'!AG$14:AG$1000,B781,'[9]2.2 PFMEA'!AH$14:AH$1000,C781,'[9]2.2 PFMEA'!AI$14:AI$1000,D781)</f>
        <v>0</v>
      </c>
      <c r="T781"/>
    </row>
    <row r="782" spans="1:20">
      <c r="A782" s="111">
        <v>125</v>
      </c>
      <c r="B782" s="112">
        <v>4</v>
      </c>
      <c r="C782" s="113">
        <v>8</v>
      </c>
      <c r="D782" s="113">
        <v>8</v>
      </c>
      <c r="E782" s="112">
        <f t="shared" si="41"/>
        <v>256</v>
      </c>
      <c r="F782" s="112" t="str">
        <f t="shared" si="42"/>
        <v>488</v>
      </c>
      <c r="G782" s="114" t="s">
        <v>55</v>
      </c>
      <c r="H782" s="111">
        <f>COUNTIFS('[9]2.2 PFMEA'!AG$14:AG$1000,B782,'[9]2.2 PFMEA'!AH$14:AH$1000,C782,'[9]2.2 PFMEA'!AI$14:AI$1000,D782)</f>
        <v>0</v>
      </c>
      <c r="T782"/>
    </row>
    <row r="783" spans="1:20">
      <c r="A783" s="111">
        <v>163</v>
      </c>
      <c r="B783" s="112">
        <v>8</v>
      </c>
      <c r="C783" s="113">
        <v>4</v>
      </c>
      <c r="D783" s="113">
        <v>8</v>
      </c>
      <c r="E783" s="112">
        <f t="shared" si="41"/>
        <v>256</v>
      </c>
      <c r="F783" s="112" t="str">
        <f t="shared" si="42"/>
        <v>848</v>
      </c>
      <c r="G783" s="114" t="s">
        <v>55</v>
      </c>
      <c r="H783" s="111">
        <f>COUNTIFS('[9]2.2 PFMEA'!AG$14:AG$1000,B783,'[9]2.2 PFMEA'!AH$14:AH$1000,C783,'[9]2.2 PFMEA'!AI$14:AI$1000,D783)</f>
        <v>0</v>
      </c>
      <c r="T783"/>
    </row>
    <row r="784" spans="1:20">
      <c r="A784" s="111">
        <v>145</v>
      </c>
      <c r="B784" s="112">
        <v>8</v>
      </c>
      <c r="C784" s="113">
        <v>8</v>
      </c>
      <c r="D784" s="113">
        <v>4</v>
      </c>
      <c r="E784" s="112">
        <f t="shared" si="41"/>
        <v>256</v>
      </c>
      <c r="F784" s="112" t="str">
        <f t="shared" si="42"/>
        <v>884</v>
      </c>
      <c r="G784" s="114" t="s">
        <v>55</v>
      </c>
      <c r="H784" s="111">
        <f>COUNTIFS('[9]2.2 PFMEA'!AG$14:AG$1000,B784,'[9]2.2 PFMEA'!AH$14:AH$1000,C784,'[9]2.2 PFMEA'!AI$14:AI$1000,D784)</f>
        <v>0</v>
      </c>
      <c r="T784"/>
    </row>
    <row r="785" spans="1:20">
      <c r="A785" s="111">
        <v>124</v>
      </c>
      <c r="B785" s="112">
        <v>5</v>
      </c>
      <c r="C785" s="113">
        <v>6</v>
      </c>
      <c r="D785" s="113">
        <v>9</v>
      </c>
      <c r="E785" s="112">
        <f t="shared" si="41"/>
        <v>270</v>
      </c>
      <c r="F785" s="112" t="str">
        <f t="shared" si="42"/>
        <v>569</v>
      </c>
      <c r="G785" s="114" t="s">
        <v>54</v>
      </c>
      <c r="H785" s="111">
        <f>COUNTIFS('[9]2.2 PFMEA'!AG$14:AG$1000,B785,'[9]2.2 PFMEA'!AH$14:AH$1000,C785,'[9]2.2 PFMEA'!AI$14:AI$1000,D785)</f>
        <v>0</v>
      </c>
      <c r="T785"/>
    </row>
    <row r="786" spans="1:20">
      <c r="A786" s="111">
        <v>115</v>
      </c>
      <c r="B786" s="112">
        <v>5</v>
      </c>
      <c r="C786" s="113">
        <v>9</v>
      </c>
      <c r="D786" s="113">
        <v>6</v>
      </c>
      <c r="E786" s="112">
        <f t="shared" si="41"/>
        <v>270</v>
      </c>
      <c r="F786" s="112" t="str">
        <f t="shared" si="42"/>
        <v>596</v>
      </c>
      <c r="G786" s="114" t="s">
        <v>55</v>
      </c>
      <c r="H786" s="111">
        <f>COUNTIFS('[9]2.2 PFMEA'!AG$14:AG$1000,B786,'[9]2.2 PFMEA'!AH$14:AH$1000,C786,'[9]2.2 PFMEA'!AI$14:AI$1000,D786)</f>
        <v>0</v>
      </c>
      <c r="T786"/>
    </row>
    <row r="787" spans="1:20">
      <c r="A787" s="111">
        <v>123</v>
      </c>
      <c r="B787" s="112">
        <v>6</v>
      </c>
      <c r="C787" s="113">
        <v>5</v>
      </c>
      <c r="D787" s="113">
        <v>9</v>
      </c>
      <c r="E787" s="112">
        <f t="shared" si="41"/>
        <v>270</v>
      </c>
      <c r="F787" s="112" t="str">
        <f t="shared" si="42"/>
        <v>659</v>
      </c>
      <c r="G787" s="114" t="s">
        <v>54</v>
      </c>
      <c r="H787" s="111">
        <f>COUNTIFS('[9]2.2 PFMEA'!AG$14:AG$1000,B787,'[9]2.2 PFMEA'!AH$14:AH$1000,C787,'[9]2.2 PFMEA'!AI$14:AI$1000,D787)</f>
        <v>0</v>
      </c>
      <c r="T787"/>
    </row>
    <row r="788" spans="1:20">
      <c r="A788" s="111">
        <v>115</v>
      </c>
      <c r="B788" s="112">
        <v>6</v>
      </c>
      <c r="C788" s="113">
        <v>9</v>
      </c>
      <c r="D788" s="113">
        <v>5</v>
      </c>
      <c r="E788" s="112">
        <f t="shared" si="41"/>
        <v>270</v>
      </c>
      <c r="F788" s="112" t="str">
        <f t="shared" si="42"/>
        <v>695</v>
      </c>
      <c r="G788" s="114" t="s">
        <v>55</v>
      </c>
      <c r="H788" s="111">
        <f>COUNTIFS('[9]2.2 PFMEA'!AG$14:AG$1000,B788,'[9]2.2 PFMEA'!AH$14:AH$1000,C788,'[9]2.2 PFMEA'!AI$14:AI$1000,D788)</f>
        <v>0</v>
      </c>
      <c r="T788"/>
    </row>
    <row r="789" spans="1:20">
      <c r="A789" s="111">
        <v>193</v>
      </c>
      <c r="B789" s="112">
        <v>9</v>
      </c>
      <c r="C789" s="113">
        <v>5</v>
      </c>
      <c r="D789" s="113">
        <v>6</v>
      </c>
      <c r="E789" s="112">
        <f t="shared" si="41"/>
        <v>270</v>
      </c>
      <c r="F789" s="112" t="str">
        <f t="shared" si="42"/>
        <v>956</v>
      </c>
      <c r="G789" s="114" t="s">
        <v>55</v>
      </c>
      <c r="H789" s="111">
        <f>COUNTIFS('[9]2.2 PFMEA'!AG$14:AG$1000,B789,'[9]2.2 PFMEA'!AH$14:AH$1000,C789,'[9]2.2 PFMEA'!AI$14:AI$1000,D789)</f>
        <v>0</v>
      </c>
      <c r="T789"/>
    </row>
    <row r="790" spans="1:20">
      <c r="A790" s="111">
        <v>194</v>
      </c>
      <c r="B790" s="112">
        <v>9</v>
      </c>
      <c r="C790" s="113">
        <v>6</v>
      </c>
      <c r="D790" s="113">
        <v>5</v>
      </c>
      <c r="E790" s="112">
        <f t="shared" si="41"/>
        <v>270</v>
      </c>
      <c r="F790" s="112" t="str">
        <f t="shared" si="42"/>
        <v>965</v>
      </c>
      <c r="G790" s="114" t="s">
        <v>55</v>
      </c>
      <c r="H790" s="111">
        <f>COUNTIFS('[9]2.2 PFMEA'!AG$14:AG$1000,B790,'[9]2.2 PFMEA'!AH$14:AH$1000,C790,'[9]2.2 PFMEA'!AI$14:AI$1000,D790)</f>
        <v>0</v>
      </c>
      <c r="T790"/>
    </row>
    <row r="791" spans="1:20">
      <c r="A791" s="111">
        <v>202</v>
      </c>
      <c r="B791" s="112">
        <v>10</v>
      </c>
      <c r="C791" s="113">
        <v>3</v>
      </c>
      <c r="D791" s="113">
        <v>9</v>
      </c>
      <c r="E791" s="112">
        <f t="shared" si="41"/>
        <v>270</v>
      </c>
      <c r="F791" s="112" t="str">
        <f t="shared" si="42"/>
        <v>1039</v>
      </c>
      <c r="G791" s="114" t="s">
        <v>55</v>
      </c>
      <c r="H791" s="111">
        <f>COUNTIFS('[9]2.2 PFMEA'!AG$14:AG$1000,B791,'[9]2.2 PFMEA'!AH$14:AH$1000,C791,'[9]2.2 PFMEA'!AI$14:AI$1000,D791)</f>
        <v>0</v>
      </c>
      <c r="T791"/>
    </row>
    <row r="792" spans="1:20">
      <c r="A792" s="111">
        <v>185</v>
      </c>
      <c r="B792" s="112">
        <v>10</v>
      </c>
      <c r="C792" s="113">
        <v>9</v>
      </c>
      <c r="D792" s="113">
        <v>3</v>
      </c>
      <c r="E792" s="112">
        <f t="shared" si="41"/>
        <v>270</v>
      </c>
      <c r="F792" s="112" t="str">
        <f t="shared" si="42"/>
        <v>1093</v>
      </c>
      <c r="G792" s="114" t="s">
        <v>55</v>
      </c>
      <c r="H792" s="111">
        <f>COUNTIFS('[9]2.2 PFMEA'!AG$14:AG$1000,B792,'[9]2.2 PFMEA'!AH$14:AH$1000,C792,'[9]2.2 PFMEA'!AI$14:AI$1000,D792)</f>
        <v>0</v>
      </c>
      <c r="T792"/>
    </row>
    <row r="793" spans="1:20">
      <c r="A793" s="111">
        <v>85</v>
      </c>
      <c r="B793" s="112">
        <v>3</v>
      </c>
      <c r="C793" s="113">
        <v>10</v>
      </c>
      <c r="D793" s="113">
        <v>9</v>
      </c>
      <c r="E793" s="112">
        <f t="shared" si="41"/>
        <v>270</v>
      </c>
      <c r="F793" s="112" t="str">
        <f t="shared" si="42"/>
        <v>3109</v>
      </c>
      <c r="G793" s="114" t="s">
        <v>54</v>
      </c>
      <c r="H793" s="111">
        <f>COUNTIFS('[9]2.2 PFMEA'!AG$14:AG$1000,B793,'[9]2.2 PFMEA'!AH$14:AH$1000,C793,'[9]2.2 PFMEA'!AI$14:AI$1000,D793)</f>
        <v>0</v>
      </c>
      <c r="T793"/>
    </row>
    <row r="794" spans="1:20">
      <c r="A794" s="111">
        <v>85</v>
      </c>
      <c r="B794" s="112">
        <v>3</v>
      </c>
      <c r="C794" s="113">
        <v>9</v>
      </c>
      <c r="D794" s="113">
        <v>10</v>
      </c>
      <c r="E794" s="112">
        <f t="shared" si="41"/>
        <v>270</v>
      </c>
      <c r="F794" s="112" t="str">
        <f t="shared" si="42"/>
        <v>3910</v>
      </c>
      <c r="G794" s="114" t="s">
        <v>54</v>
      </c>
      <c r="H794" s="111">
        <f>COUNTIFS('[9]2.2 PFMEA'!AG$14:AG$1000,B794,'[9]2.2 PFMEA'!AH$14:AH$1000,C794,'[9]2.2 PFMEA'!AI$14:AI$1000,D794)</f>
        <v>0</v>
      </c>
      <c r="T794"/>
    </row>
    <row r="795" spans="1:20">
      <c r="A795" s="111">
        <v>185</v>
      </c>
      <c r="B795" s="112">
        <v>9</v>
      </c>
      <c r="C795" s="113">
        <v>10</v>
      </c>
      <c r="D795" s="113">
        <v>3</v>
      </c>
      <c r="E795" s="112">
        <f t="shared" si="41"/>
        <v>270</v>
      </c>
      <c r="F795" s="112" t="str">
        <f t="shared" si="42"/>
        <v>9103</v>
      </c>
      <c r="G795" s="114" t="s">
        <v>55</v>
      </c>
      <c r="H795" s="111">
        <f>COUNTIFS('[9]2.2 PFMEA'!AG$14:AG$1000,B795,'[9]2.2 PFMEA'!AH$14:AH$1000,C795,'[9]2.2 PFMEA'!AI$14:AI$1000,D795)</f>
        <v>0</v>
      </c>
      <c r="T795"/>
    </row>
    <row r="796" spans="1:20">
      <c r="A796" s="111">
        <v>202</v>
      </c>
      <c r="B796" s="112">
        <v>9</v>
      </c>
      <c r="C796" s="113">
        <v>3</v>
      </c>
      <c r="D796" s="113">
        <v>10</v>
      </c>
      <c r="E796" s="112">
        <f t="shared" si="41"/>
        <v>270</v>
      </c>
      <c r="F796" s="112" t="str">
        <f t="shared" si="42"/>
        <v>9310</v>
      </c>
      <c r="G796" s="114" t="s">
        <v>55</v>
      </c>
      <c r="H796" s="111">
        <f>COUNTIFS('[9]2.2 PFMEA'!AG$14:AG$1000,B796,'[9]2.2 PFMEA'!AH$14:AH$1000,C796,'[9]2.2 PFMEA'!AI$14:AI$1000,D796)</f>
        <v>0</v>
      </c>
      <c r="T796"/>
    </row>
    <row r="797" spans="1:20">
      <c r="A797" s="111">
        <v>124</v>
      </c>
      <c r="B797" s="112">
        <v>5</v>
      </c>
      <c r="C797" s="113">
        <v>7</v>
      </c>
      <c r="D797" s="113">
        <v>8</v>
      </c>
      <c r="E797" s="112">
        <f t="shared" si="41"/>
        <v>280</v>
      </c>
      <c r="F797" s="112" t="str">
        <f t="shared" si="42"/>
        <v>578</v>
      </c>
      <c r="G797" s="114" t="s">
        <v>54</v>
      </c>
      <c r="H797" s="111">
        <f>COUNTIFS('[9]2.2 PFMEA'!AG$14:AG$1000,B797,'[9]2.2 PFMEA'!AH$14:AH$1000,C797,'[9]2.2 PFMEA'!AI$14:AI$1000,D797)</f>
        <v>0</v>
      </c>
      <c r="T797"/>
    </row>
    <row r="798" spans="1:20">
      <c r="A798" s="111">
        <v>125</v>
      </c>
      <c r="B798" s="112">
        <v>5</v>
      </c>
      <c r="C798" s="113">
        <v>8</v>
      </c>
      <c r="D798" s="113">
        <v>7</v>
      </c>
      <c r="E798" s="112">
        <f t="shared" si="41"/>
        <v>280</v>
      </c>
      <c r="F798" s="112" t="str">
        <f t="shared" si="42"/>
        <v>587</v>
      </c>
      <c r="G798" s="114" t="s">
        <v>55</v>
      </c>
      <c r="H798" s="111">
        <f>COUNTIFS('[9]2.2 PFMEA'!AG$14:AG$1000,B798,'[9]2.2 PFMEA'!AH$14:AH$1000,C798,'[9]2.2 PFMEA'!AI$14:AI$1000,D798)</f>
        <v>0</v>
      </c>
      <c r="T798"/>
    </row>
    <row r="799" spans="1:20">
      <c r="A799" s="111">
        <v>163</v>
      </c>
      <c r="B799" s="112">
        <v>7</v>
      </c>
      <c r="C799" s="113">
        <v>5</v>
      </c>
      <c r="D799" s="113">
        <v>8</v>
      </c>
      <c r="E799" s="112">
        <f t="shared" si="41"/>
        <v>280</v>
      </c>
      <c r="F799" s="112" t="str">
        <f t="shared" si="42"/>
        <v>758</v>
      </c>
      <c r="G799" s="114" t="s">
        <v>55</v>
      </c>
      <c r="H799" s="111">
        <f>COUNTIFS('[9]2.2 PFMEA'!AG$14:AG$1000,B799,'[9]2.2 PFMEA'!AH$14:AH$1000,C799,'[9]2.2 PFMEA'!AI$14:AI$1000,D799)</f>
        <v>0</v>
      </c>
      <c r="T799"/>
    </row>
    <row r="800" spans="1:20">
      <c r="A800" s="111">
        <v>155</v>
      </c>
      <c r="B800" s="112">
        <v>7</v>
      </c>
      <c r="C800" s="113">
        <v>8</v>
      </c>
      <c r="D800" s="113">
        <v>5</v>
      </c>
      <c r="E800" s="112">
        <f t="shared" si="41"/>
        <v>280</v>
      </c>
      <c r="F800" s="112" t="str">
        <f t="shared" si="42"/>
        <v>785</v>
      </c>
      <c r="G800" s="114" t="s">
        <v>55</v>
      </c>
      <c r="H800" s="111">
        <f>COUNTIFS('[9]2.2 PFMEA'!AG$14:AG$1000,B800,'[9]2.2 PFMEA'!AH$14:AH$1000,C800,'[9]2.2 PFMEA'!AI$14:AI$1000,D800)</f>
        <v>0</v>
      </c>
      <c r="T800"/>
    </row>
    <row r="801" spans="1:20">
      <c r="A801" s="111">
        <v>163</v>
      </c>
      <c r="B801" s="112">
        <v>8</v>
      </c>
      <c r="C801" s="113">
        <v>5</v>
      </c>
      <c r="D801" s="113">
        <v>7</v>
      </c>
      <c r="E801" s="112">
        <f t="shared" si="41"/>
        <v>280</v>
      </c>
      <c r="F801" s="112" t="str">
        <f t="shared" si="42"/>
        <v>857</v>
      </c>
      <c r="G801" s="114" t="s">
        <v>55</v>
      </c>
      <c r="H801" s="111">
        <f>COUNTIFS('[9]2.2 PFMEA'!AG$14:AG$1000,B801,'[9]2.2 PFMEA'!AH$14:AH$1000,C801,'[9]2.2 PFMEA'!AI$14:AI$1000,D801)</f>
        <v>0</v>
      </c>
      <c r="T801"/>
    </row>
    <row r="802" spans="1:20">
      <c r="A802" s="111">
        <v>154</v>
      </c>
      <c r="B802" s="112">
        <v>8</v>
      </c>
      <c r="C802" s="113">
        <v>7</v>
      </c>
      <c r="D802" s="113">
        <v>5</v>
      </c>
      <c r="E802" s="112">
        <f t="shared" si="41"/>
        <v>280</v>
      </c>
      <c r="F802" s="112" t="str">
        <f t="shared" si="42"/>
        <v>875</v>
      </c>
      <c r="G802" s="114" t="s">
        <v>55</v>
      </c>
      <c r="H802" s="111">
        <f>COUNTIFS('[9]2.2 PFMEA'!AG$14:AG$1000,B802,'[9]2.2 PFMEA'!AH$14:AH$1000,C802,'[9]2.2 PFMEA'!AI$14:AI$1000,D802)</f>
        <v>0</v>
      </c>
      <c r="T802"/>
    </row>
    <row r="803" spans="1:20">
      <c r="A803" s="111">
        <v>203</v>
      </c>
      <c r="B803" s="112">
        <v>10</v>
      </c>
      <c r="C803" s="113">
        <v>4</v>
      </c>
      <c r="D803" s="113">
        <v>7</v>
      </c>
      <c r="E803" s="112">
        <f t="shared" si="41"/>
        <v>280</v>
      </c>
      <c r="F803" s="112" t="str">
        <f t="shared" si="42"/>
        <v>1047</v>
      </c>
      <c r="G803" s="114" t="s">
        <v>55</v>
      </c>
      <c r="H803" s="111">
        <f>COUNTIFS('[9]2.2 PFMEA'!AG$14:AG$1000,B803,'[9]2.2 PFMEA'!AH$14:AH$1000,C803,'[9]2.2 PFMEA'!AI$14:AI$1000,D803)</f>
        <v>0</v>
      </c>
      <c r="T803"/>
    </row>
    <row r="804" spans="1:20">
      <c r="A804" s="111">
        <v>184</v>
      </c>
      <c r="B804" s="112">
        <v>10</v>
      </c>
      <c r="C804" s="113">
        <v>7</v>
      </c>
      <c r="D804" s="113">
        <v>4</v>
      </c>
      <c r="E804" s="112">
        <f t="shared" si="41"/>
        <v>280</v>
      </c>
      <c r="F804" s="112" t="str">
        <f t="shared" si="42"/>
        <v>1074</v>
      </c>
      <c r="G804" s="114" t="s">
        <v>55</v>
      </c>
      <c r="H804" s="111">
        <f>COUNTIFS('[9]2.2 PFMEA'!AG$14:AG$1000,B804,'[9]2.2 PFMEA'!AH$14:AH$1000,C804,'[9]2.2 PFMEA'!AI$14:AI$1000,D804)</f>
        <v>0</v>
      </c>
      <c r="T804"/>
    </row>
    <row r="805" spans="1:20">
      <c r="A805" s="111">
        <v>125</v>
      </c>
      <c r="B805" s="112">
        <v>4</v>
      </c>
      <c r="C805" s="113">
        <v>10</v>
      </c>
      <c r="D805" s="113">
        <v>7</v>
      </c>
      <c r="E805" s="112">
        <f t="shared" si="41"/>
        <v>280</v>
      </c>
      <c r="F805" s="112" t="str">
        <f t="shared" si="42"/>
        <v>4107</v>
      </c>
      <c r="G805" s="114" t="s">
        <v>55</v>
      </c>
      <c r="H805" s="111">
        <f>COUNTIFS('[9]2.2 PFMEA'!AG$14:AG$1000,B805,'[9]2.2 PFMEA'!AH$14:AH$1000,C805,'[9]2.2 PFMEA'!AI$14:AI$1000,D805)</f>
        <v>0</v>
      </c>
      <c r="T805"/>
    </row>
    <row r="806" spans="1:20">
      <c r="A806" s="111">
        <v>124</v>
      </c>
      <c r="B806" s="112">
        <v>4</v>
      </c>
      <c r="C806" s="113">
        <v>7</v>
      </c>
      <c r="D806" s="113">
        <v>10</v>
      </c>
      <c r="E806" s="112">
        <f t="shared" si="41"/>
        <v>280</v>
      </c>
      <c r="F806" s="112" t="str">
        <f t="shared" si="42"/>
        <v>4710</v>
      </c>
      <c r="G806" s="114" t="s">
        <v>54</v>
      </c>
      <c r="H806" s="111">
        <f>COUNTIFS('[9]2.2 PFMEA'!AG$14:AG$1000,B806,'[9]2.2 PFMEA'!AH$14:AH$1000,C806,'[9]2.2 PFMEA'!AI$14:AI$1000,D806)</f>
        <v>0</v>
      </c>
      <c r="T806"/>
    </row>
    <row r="807" spans="1:20">
      <c r="A807" s="111">
        <v>145</v>
      </c>
      <c r="B807" s="112">
        <v>7</v>
      </c>
      <c r="C807" s="113">
        <v>10</v>
      </c>
      <c r="D807" s="113">
        <v>4</v>
      </c>
      <c r="E807" s="112">
        <f t="shared" si="41"/>
        <v>280</v>
      </c>
      <c r="F807" s="112" t="str">
        <f t="shared" si="42"/>
        <v>7104</v>
      </c>
      <c r="G807" s="114" t="s">
        <v>55</v>
      </c>
      <c r="H807" s="111">
        <f>COUNTIFS('[9]2.2 PFMEA'!AG$14:AG$1000,B807,'[9]2.2 PFMEA'!AH$14:AH$1000,C807,'[9]2.2 PFMEA'!AI$14:AI$1000,D807)</f>
        <v>0</v>
      </c>
      <c r="T807"/>
    </row>
    <row r="808" spans="1:20">
      <c r="A808" s="111">
        <v>163</v>
      </c>
      <c r="B808" s="112">
        <v>7</v>
      </c>
      <c r="C808" s="113">
        <v>4</v>
      </c>
      <c r="D808" s="113">
        <v>10</v>
      </c>
      <c r="E808" s="112">
        <f t="shared" si="41"/>
        <v>280</v>
      </c>
      <c r="F808" s="112" t="str">
        <f t="shared" si="42"/>
        <v>7410</v>
      </c>
      <c r="G808" s="114" t="s">
        <v>55</v>
      </c>
      <c r="H808" s="111">
        <f>COUNTIFS('[9]2.2 PFMEA'!AG$14:AG$1000,B808,'[9]2.2 PFMEA'!AH$14:AH$1000,C808,'[9]2.2 PFMEA'!AI$14:AI$1000,D808)</f>
        <v>0</v>
      </c>
      <c r="T808"/>
    </row>
    <row r="809" spans="1:20">
      <c r="A809" s="111">
        <v>125</v>
      </c>
      <c r="B809" s="112">
        <v>4</v>
      </c>
      <c r="C809" s="113">
        <v>8</v>
      </c>
      <c r="D809" s="113">
        <v>9</v>
      </c>
      <c r="E809" s="112">
        <f t="shared" si="41"/>
        <v>288</v>
      </c>
      <c r="F809" s="112" t="str">
        <f t="shared" si="42"/>
        <v>489</v>
      </c>
      <c r="G809" s="114" t="s">
        <v>55</v>
      </c>
      <c r="H809" s="111">
        <f>COUNTIFS('[9]2.2 PFMEA'!AG$14:AG$1000,B809,'[9]2.2 PFMEA'!AH$14:AH$1000,C809,'[9]2.2 PFMEA'!AI$14:AI$1000,D809)</f>
        <v>0</v>
      </c>
      <c r="T809"/>
    </row>
    <row r="810" spans="1:20">
      <c r="A810" s="111">
        <v>125</v>
      </c>
      <c r="B810" s="112">
        <v>4</v>
      </c>
      <c r="C810" s="113">
        <v>9</v>
      </c>
      <c r="D810" s="113">
        <v>8</v>
      </c>
      <c r="E810" s="112">
        <f t="shared" si="41"/>
        <v>288</v>
      </c>
      <c r="F810" s="112" t="str">
        <f t="shared" si="42"/>
        <v>498</v>
      </c>
      <c r="G810" s="114" t="s">
        <v>55</v>
      </c>
      <c r="H810" s="111">
        <f>COUNTIFS('[9]2.2 PFMEA'!AG$14:AG$1000,B810,'[9]2.2 PFMEA'!AH$14:AH$1000,C810,'[9]2.2 PFMEA'!AI$14:AI$1000,D810)</f>
        <v>0</v>
      </c>
      <c r="T810"/>
    </row>
    <row r="811" spans="1:20">
      <c r="A811" s="111">
        <v>124</v>
      </c>
      <c r="B811" s="112">
        <v>6</v>
      </c>
      <c r="C811" s="113">
        <v>6</v>
      </c>
      <c r="D811" s="113">
        <v>8</v>
      </c>
      <c r="E811" s="112">
        <f t="shared" si="41"/>
        <v>288</v>
      </c>
      <c r="F811" s="112" t="str">
        <f t="shared" si="42"/>
        <v>668</v>
      </c>
      <c r="G811" s="114" t="s">
        <v>54</v>
      </c>
      <c r="H811" s="111">
        <f>COUNTIFS('[9]2.2 PFMEA'!AG$14:AG$1000,B811,'[9]2.2 PFMEA'!AH$14:AH$1000,C811,'[9]2.2 PFMEA'!AI$14:AI$1000,D811)</f>
        <v>0</v>
      </c>
      <c r="T811"/>
    </row>
    <row r="812" spans="1:20">
      <c r="A812" s="111">
        <v>115</v>
      </c>
      <c r="B812" s="112">
        <v>6</v>
      </c>
      <c r="C812" s="113">
        <v>8</v>
      </c>
      <c r="D812" s="113">
        <v>6</v>
      </c>
      <c r="E812" s="112">
        <f t="shared" si="41"/>
        <v>288</v>
      </c>
      <c r="F812" s="112" t="str">
        <f t="shared" si="42"/>
        <v>686</v>
      </c>
      <c r="G812" s="114" t="s">
        <v>55</v>
      </c>
      <c r="H812" s="111">
        <f>COUNTIFS('[9]2.2 PFMEA'!AG$14:AG$1000,B812,'[9]2.2 PFMEA'!AH$14:AH$1000,C812,'[9]2.2 PFMEA'!AI$14:AI$1000,D812)</f>
        <v>0</v>
      </c>
      <c r="T812"/>
    </row>
    <row r="813" spans="1:20">
      <c r="A813" s="111">
        <v>163</v>
      </c>
      <c r="B813" s="112">
        <v>8</v>
      </c>
      <c r="C813" s="113">
        <v>4</v>
      </c>
      <c r="D813" s="113">
        <v>9</v>
      </c>
      <c r="E813" s="112">
        <f t="shared" si="41"/>
        <v>288</v>
      </c>
      <c r="F813" s="112" t="str">
        <f t="shared" si="42"/>
        <v>849</v>
      </c>
      <c r="G813" s="114" t="s">
        <v>55</v>
      </c>
      <c r="H813" s="111">
        <f>COUNTIFS('[9]2.2 PFMEA'!AG$14:AG$1000,B813,'[9]2.2 PFMEA'!AH$14:AH$1000,C813,'[9]2.2 PFMEA'!AI$14:AI$1000,D813)</f>
        <v>0</v>
      </c>
      <c r="T813"/>
    </row>
    <row r="814" spans="1:20">
      <c r="A814" s="111">
        <v>154</v>
      </c>
      <c r="B814" s="112">
        <v>8</v>
      </c>
      <c r="C814" s="113">
        <v>6</v>
      </c>
      <c r="D814" s="113">
        <v>6</v>
      </c>
      <c r="E814" s="112">
        <f t="shared" si="41"/>
        <v>288</v>
      </c>
      <c r="F814" s="112" t="str">
        <f t="shared" si="42"/>
        <v>866</v>
      </c>
      <c r="G814" s="114" t="s">
        <v>55</v>
      </c>
      <c r="H814" s="111">
        <f>COUNTIFS('[9]2.2 PFMEA'!AG$14:AG$1000,B814,'[9]2.2 PFMEA'!AH$14:AH$1000,C814,'[9]2.2 PFMEA'!AI$14:AI$1000,D814)</f>
        <v>0</v>
      </c>
      <c r="T814"/>
    </row>
    <row r="815" spans="1:20">
      <c r="A815" s="111">
        <v>145</v>
      </c>
      <c r="B815" s="112">
        <v>8</v>
      </c>
      <c r="C815" s="113">
        <v>9</v>
      </c>
      <c r="D815" s="113">
        <v>4</v>
      </c>
      <c r="E815" s="112">
        <f t="shared" si="41"/>
        <v>288</v>
      </c>
      <c r="F815" s="112" t="str">
        <f t="shared" si="42"/>
        <v>894</v>
      </c>
      <c r="G815" s="114" t="s">
        <v>55</v>
      </c>
      <c r="H815" s="111">
        <f>COUNTIFS('[9]2.2 PFMEA'!AG$14:AG$1000,B815,'[9]2.2 PFMEA'!AH$14:AH$1000,C815,'[9]2.2 PFMEA'!AI$14:AI$1000,D815)</f>
        <v>0</v>
      </c>
      <c r="T815"/>
    </row>
    <row r="816" spans="1:20">
      <c r="A816" s="111">
        <v>203</v>
      </c>
      <c r="B816" s="112">
        <v>9</v>
      </c>
      <c r="C816" s="113">
        <v>4</v>
      </c>
      <c r="D816" s="113">
        <v>8</v>
      </c>
      <c r="E816" s="112">
        <f t="shared" si="41"/>
        <v>288</v>
      </c>
      <c r="F816" s="112" t="str">
        <f t="shared" si="42"/>
        <v>948</v>
      </c>
      <c r="G816" s="114" t="s">
        <v>55</v>
      </c>
      <c r="H816" s="111">
        <f>COUNTIFS('[9]2.2 PFMEA'!AG$14:AG$1000,B816,'[9]2.2 PFMEA'!AH$14:AH$1000,C816,'[9]2.2 PFMEA'!AI$14:AI$1000,D816)</f>
        <v>0</v>
      </c>
      <c r="T816"/>
    </row>
    <row r="817" spans="1:20">
      <c r="A817" s="111">
        <v>185</v>
      </c>
      <c r="B817" s="112">
        <v>9</v>
      </c>
      <c r="C817" s="113">
        <v>8</v>
      </c>
      <c r="D817" s="113">
        <v>4</v>
      </c>
      <c r="E817" s="112">
        <f t="shared" si="41"/>
        <v>288</v>
      </c>
      <c r="F817" s="112" t="str">
        <f t="shared" si="42"/>
        <v>984</v>
      </c>
      <c r="G817" s="114" t="s">
        <v>55</v>
      </c>
      <c r="H817" s="111">
        <f>COUNTIFS('[9]2.2 PFMEA'!AG$14:AG$1000,B817,'[9]2.2 PFMEA'!AH$14:AH$1000,C817,'[9]2.2 PFMEA'!AI$14:AI$1000,D817)</f>
        <v>0</v>
      </c>
      <c r="T817"/>
    </row>
    <row r="818" spans="1:20">
      <c r="A818" s="111">
        <v>124</v>
      </c>
      <c r="B818" s="112">
        <v>6</v>
      </c>
      <c r="C818" s="113">
        <v>7</v>
      </c>
      <c r="D818" s="113">
        <v>7</v>
      </c>
      <c r="E818" s="112">
        <f t="shared" si="41"/>
        <v>294</v>
      </c>
      <c r="F818" s="112" t="str">
        <f t="shared" si="42"/>
        <v>677</v>
      </c>
      <c r="G818" s="114" t="s">
        <v>54</v>
      </c>
      <c r="H818" s="111">
        <f>COUNTIFS('[9]2.2 PFMEA'!AG$14:AG$1000,B818,'[9]2.2 PFMEA'!AH$14:AH$1000,C818,'[9]2.2 PFMEA'!AI$14:AI$1000,D818)</f>
        <v>0</v>
      </c>
      <c r="T818"/>
    </row>
    <row r="819" spans="1:20">
      <c r="A819" s="111">
        <v>164</v>
      </c>
      <c r="B819" s="112">
        <v>7</v>
      </c>
      <c r="C819" s="113">
        <v>6</v>
      </c>
      <c r="D819" s="113">
        <v>7</v>
      </c>
      <c r="E819" s="112">
        <f t="shared" si="41"/>
        <v>294</v>
      </c>
      <c r="F819" s="112" t="str">
        <f t="shared" si="42"/>
        <v>767</v>
      </c>
      <c r="G819" s="114" t="s">
        <v>55</v>
      </c>
      <c r="H819" s="111">
        <f>COUNTIFS('[9]2.2 PFMEA'!AG$14:AG$1000,B819,'[9]2.2 PFMEA'!AH$14:AH$1000,C819,'[9]2.2 PFMEA'!AI$14:AI$1000,D819)</f>
        <v>0</v>
      </c>
      <c r="T819"/>
    </row>
    <row r="820" spans="1:20">
      <c r="A820" s="111">
        <v>154</v>
      </c>
      <c r="B820" s="112">
        <v>7</v>
      </c>
      <c r="C820" s="113">
        <v>7</v>
      </c>
      <c r="D820" s="113">
        <v>6</v>
      </c>
      <c r="E820" s="112">
        <f t="shared" si="41"/>
        <v>294</v>
      </c>
      <c r="F820" s="112" t="str">
        <f t="shared" si="42"/>
        <v>776</v>
      </c>
      <c r="G820" s="114" t="s">
        <v>55</v>
      </c>
      <c r="H820" s="111">
        <f>COUNTIFS('[9]2.2 PFMEA'!AG$14:AG$1000,B820,'[9]2.2 PFMEA'!AH$14:AH$1000,C820,'[9]2.2 PFMEA'!AI$14:AI$1000,D820)</f>
        <v>0</v>
      </c>
      <c r="T820"/>
    </row>
    <row r="821" spans="1:20">
      <c r="A821" s="111">
        <v>193</v>
      </c>
      <c r="B821" s="112">
        <v>10</v>
      </c>
      <c r="C821" s="113">
        <v>5</v>
      </c>
      <c r="D821" s="113">
        <v>6</v>
      </c>
      <c r="E821" s="112">
        <f t="shared" si="41"/>
        <v>300</v>
      </c>
      <c r="F821" s="112" t="str">
        <f t="shared" si="42"/>
        <v>1056</v>
      </c>
      <c r="G821" s="114" t="s">
        <v>55</v>
      </c>
      <c r="H821" s="111">
        <f>COUNTIFS('[9]2.2 PFMEA'!AG$14:AG$1000,B821,'[9]2.2 PFMEA'!AH$14:AH$1000,C821,'[9]2.2 PFMEA'!AI$14:AI$1000,D821)</f>
        <v>0</v>
      </c>
      <c r="T821"/>
    </row>
    <row r="822" spans="1:20">
      <c r="A822" s="111">
        <v>194</v>
      </c>
      <c r="B822" s="112">
        <v>10</v>
      </c>
      <c r="C822" s="113">
        <v>6</v>
      </c>
      <c r="D822" s="113">
        <v>5</v>
      </c>
      <c r="E822" s="112">
        <f t="shared" si="41"/>
        <v>300</v>
      </c>
      <c r="F822" s="112" t="str">
        <f t="shared" si="42"/>
        <v>1065</v>
      </c>
      <c r="G822" s="114" t="s">
        <v>55</v>
      </c>
      <c r="H822" s="111">
        <f>COUNTIFS('[9]2.2 PFMEA'!AG$14:AG$1000,B822,'[9]2.2 PFMEA'!AH$14:AH$1000,C822,'[9]2.2 PFMEA'!AI$14:AI$1000,D822)</f>
        <v>0</v>
      </c>
      <c r="T822"/>
    </row>
    <row r="823" spans="1:20">
      <c r="A823" s="111">
        <v>115</v>
      </c>
      <c r="B823" s="112">
        <v>5</v>
      </c>
      <c r="C823" s="113">
        <v>10</v>
      </c>
      <c r="D823" s="113">
        <v>6</v>
      </c>
      <c r="E823" s="112">
        <f t="shared" si="41"/>
        <v>300</v>
      </c>
      <c r="F823" s="112" t="str">
        <f t="shared" si="42"/>
        <v>5106</v>
      </c>
      <c r="G823" s="114" t="s">
        <v>55</v>
      </c>
      <c r="H823" s="111">
        <f>COUNTIFS('[9]2.2 PFMEA'!AG$14:AG$1000,B823,'[9]2.2 PFMEA'!AH$14:AH$1000,C823,'[9]2.2 PFMEA'!AI$14:AI$1000,D823)</f>
        <v>0</v>
      </c>
      <c r="T823"/>
    </row>
    <row r="824" spans="1:20">
      <c r="A824" s="111">
        <v>124</v>
      </c>
      <c r="B824" s="112">
        <v>5</v>
      </c>
      <c r="C824" s="113">
        <v>6</v>
      </c>
      <c r="D824" s="113">
        <v>10</v>
      </c>
      <c r="E824" s="112">
        <f t="shared" si="41"/>
        <v>300</v>
      </c>
      <c r="F824" s="112" t="str">
        <f t="shared" si="42"/>
        <v>5610</v>
      </c>
      <c r="G824" s="114" t="s">
        <v>54</v>
      </c>
      <c r="H824" s="111">
        <f>COUNTIFS('[9]2.2 PFMEA'!AG$14:AG$1000,B824,'[9]2.2 PFMEA'!AH$14:AH$1000,C824,'[9]2.2 PFMEA'!AI$14:AI$1000,D824)</f>
        <v>0</v>
      </c>
      <c r="T824"/>
    </row>
    <row r="825" spans="1:20">
      <c r="A825" s="111">
        <v>115</v>
      </c>
      <c r="B825" s="112">
        <v>6</v>
      </c>
      <c r="C825" s="113">
        <v>10</v>
      </c>
      <c r="D825" s="113">
        <v>5</v>
      </c>
      <c r="E825" s="112">
        <f t="shared" si="41"/>
        <v>300</v>
      </c>
      <c r="F825" s="112" t="str">
        <f t="shared" si="42"/>
        <v>6105</v>
      </c>
      <c r="G825" s="114" t="s">
        <v>55</v>
      </c>
      <c r="H825" s="111">
        <f>COUNTIFS('[9]2.2 PFMEA'!AG$14:AG$1000,B825,'[9]2.2 PFMEA'!AH$14:AH$1000,C825,'[9]2.2 PFMEA'!AI$14:AI$1000,D825)</f>
        <v>0</v>
      </c>
      <c r="T825"/>
    </row>
    <row r="826" spans="1:20">
      <c r="A826" s="111">
        <v>123</v>
      </c>
      <c r="B826" s="112">
        <v>6</v>
      </c>
      <c r="C826" s="113">
        <v>5</v>
      </c>
      <c r="D826" s="113">
        <v>10</v>
      </c>
      <c r="E826" s="112">
        <f t="shared" si="41"/>
        <v>300</v>
      </c>
      <c r="F826" s="112" t="str">
        <f t="shared" si="42"/>
        <v>6510</v>
      </c>
      <c r="G826" s="114" t="s">
        <v>54</v>
      </c>
      <c r="H826" s="111">
        <f>COUNTIFS('[9]2.2 PFMEA'!AG$14:AG$1000,B826,'[9]2.2 PFMEA'!AH$14:AH$1000,C826,'[9]2.2 PFMEA'!AI$14:AI$1000,D826)</f>
        <v>0</v>
      </c>
      <c r="T826"/>
    </row>
    <row r="827" spans="1:20">
      <c r="A827" s="111">
        <v>185</v>
      </c>
      <c r="B827" s="112">
        <v>10</v>
      </c>
      <c r="C827" s="113">
        <v>10</v>
      </c>
      <c r="D827" s="113">
        <v>3</v>
      </c>
      <c r="E827" s="112">
        <f t="shared" si="41"/>
        <v>300</v>
      </c>
      <c r="F827" s="112" t="str">
        <f t="shared" si="42"/>
        <v>10103</v>
      </c>
      <c r="G827" s="114" t="s">
        <v>55</v>
      </c>
      <c r="H827" s="111">
        <f>COUNTIFS('[9]2.2 PFMEA'!AG$14:AG$1000,B827,'[9]2.2 PFMEA'!AH$14:AH$1000,C827,'[9]2.2 PFMEA'!AI$14:AI$1000,D827)</f>
        <v>0</v>
      </c>
      <c r="T827"/>
    </row>
    <row r="828" spans="1:20">
      <c r="A828" s="111">
        <v>202</v>
      </c>
      <c r="B828" s="112">
        <v>10</v>
      </c>
      <c r="C828" s="113">
        <v>3</v>
      </c>
      <c r="D828" s="113">
        <v>10</v>
      </c>
      <c r="E828" s="112">
        <f t="shared" si="41"/>
        <v>300</v>
      </c>
      <c r="F828" s="112" t="str">
        <f t="shared" si="42"/>
        <v>10310</v>
      </c>
      <c r="G828" s="114" t="s">
        <v>55</v>
      </c>
      <c r="H828" s="111">
        <f>COUNTIFS('[9]2.2 PFMEA'!AG$14:AG$1000,B828,'[9]2.2 PFMEA'!AH$14:AH$1000,C828,'[9]2.2 PFMEA'!AI$14:AI$1000,D828)</f>
        <v>0</v>
      </c>
      <c r="T828"/>
    </row>
    <row r="829" spans="1:20">
      <c r="A829" s="111">
        <v>85</v>
      </c>
      <c r="B829" s="112">
        <v>3</v>
      </c>
      <c r="C829" s="113">
        <v>10</v>
      </c>
      <c r="D829" s="113">
        <v>10</v>
      </c>
      <c r="E829" s="112">
        <f t="shared" si="41"/>
        <v>300</v>
      </c>
      <c r="F829" s="112" t="str">
        <f t="shared" si="42"/>
        <v>31010</v>
      </c>
      <c r="G829" s="114" t="s">
        <v>54</v>
      </c>
      <c r="H829" s="111">
        <f>COUNTIFS('[9]2.2 PFMEA'!AG$14:AG$1000,B829,'[9]2.2 PFMEA'!AH$14:AH$1000,C829,'[9]2.2 PFMEA'!AI$14:AI$1000,D829)</f>
        <v>0</v>
      </c>
      <c r="T829"/>
    </row>
    <row r="830" spans="1:20">
      <c r="A830" s="111">
        <v>124</v>
      </c>
      <c r="B830" s="112">
        <v>5</v>
      </c>
      <c r="C830" s="113">
        <v>7</v>
      </c>
      <c r="D830" s="113">
        <v>9</v>
      </c>
      <c r="E830" s="112">
        <f t="shared" si="41"/>
        <v>315</v>
      </c>
      <c r="F830" s="112" t="str">
        <f t="shared" si="42"/>
        <v>579</v>
      </c>
      <c r="G830" s="114" t="s">
        <v>54</v>
      </c>
      <c r="H830" s="111">
        <f>COUNTIFS('[9]2.2 PFMEA'!AG$14:AG$1000,B830,'[9]2.2 PFMEA'!AH$14:AH$1000,C830,'[9]2.2 PFMEA'!AI$14:AI$1000,D830)</f>
        <v>0</v>
      </c>
      <c r="T830"/>
    </row>
    <row r="831" spans="1:20">
      <c r="A831" s="111">
        <v>125</v>
      </c>
      <c r="B831" s="112">
        <v>5</v>
      </c>
      <c r="C831" s="113">
        <v>9</v>
      </c>
      <c r="D831" s="113">
        <v>7</v>
      </c>
      <c r="E831" s="112">
        <f t="shared" si="41"/>
        <v>315</v>
      </c>
      <c r="F831" s="112" t="str">
        <f t="shared" si="42"/>
        <v>597</v>
      </c>
      <c r="G831" s="114" t="s">
        <v>55</v>
      </c>
      <c r="H831" s="111">
        <f>COUNTIFS('[9]2.2 PFMEA'!AG$14:AG$1000,B831,'[9]2.2 PFMEA'!AH$14:AH$1000,C831,'[9]2.2 PFMEA'!AI$14:AI$1000,D831)</f>
        <v>0</v>
      </c>
      <c r="T831"/>
    </row>
    <row r="832" spans="1:20">
      <c r="A832" s="111">
        <v>163</v>
      </c>
      <c r="B832" s="112">
        <v>7</v>
      </c>
      <c r="C832" s="113">
        <v>5</v>
      </c>
      <c r="D832" s="113">
        <v>9</v>
      </c>
      <c r="E832" s="112">
        <f t="shared" si="41"/>
        <v>315</v>
      </c>
      <c r="F832" s="112" t="str">
        <f t="shared" si="42"/>
        <v>759</v>
      </c>
      <c r="G832" s="114" t="s">
        <v>55</v>
      </c>
      <c r="H832" s="111">
        <f>COUNTIFS('[9]2.2 PFMEA'!AG$14:AG$1000,B832,'[9]2.2 PFMEA'!AH$14:AH$1000,C832,'[9]2.2 PFMEA'!AI$14:AI$1000,D832)</f>
        <v>0</v>
      </c>
      <c r="T832"/>
    </row>
    <row r="833" spans="1:20">
      <c r="A833" s="111">
        <v>155</v>
      </c>
      <c r="B833" s="112">
        <v>7</v>
      </c>
      <c r="C833" s="113">
        <v>9</v>
      </c>
      <c r="D833" s="113">
        <v>5</v>
      </c>
      <c r="E833" s="112">
        <f t="shared" si="41"/>
        <v>315</v>
      </c>
      <c r="F833" s="112" t="str">
        <f t="shared" si="42"/>
        <v>795</v>
      </c>
      <c r="G833" s="114" t="s">
        <v>55</v>
      </c>
      <c r="H833" s="111">
        <f>COUNTIFS('[9]2.2 PFMEA'!AG$14:AG$1000,B833,'[9]2.2 PFMEA'!AH$14:AH$1000,C833,'[9]2.2 PFMEA'!AI$14:AI$1000,D833)</f>
        <v>0</v>
      </c>
      <c r="T833"/>
    </row>
    <row r="834" spans="1:20">
      <c r="A834" s="111">
        <v>203</v>
      </c>
      <c r="B834" s="112">
        <v>9</v>
      </c>
      <c r="C834" s="113">
        <v>5</v>
      </c>
      <c r="D834" s="113">
        <v>7</v>
      </c>
      <c r="E834" s="112">
        <f t="shared" ref="E834:E897" si="43">B834*C834*D834</f>
        <v>315</v>
      </c>
      <c r="F834" s="112" t="str">
        <f t="shared" ref="F834:F897" si="44">B834&amp;C834&amp;D834</f>
        <v>957</v>
      </c>
      <c r="G834" s="114" t="s">
        <v>55</v>
      </c>
      <c r="H834" s="111">
        <f>COUNTIFS('[9]2.2 PFMEA'!AG$14:AG$1000,B834,'[9]2.2 PFMEA'!AH$14:AH$1000,C834,'[9]2.2 PFMEA'!AI$14:AI$1000,D834)</f>
        <v>0</v>
      </c>
      <c r="T834"/>
    </row>
    <row r="835" spans="1:20">
      <c r="A835" s="111">
        <v>194</v>
      </c>
      <c r="B835" s="112">
        <v>9</v>
      </c>
      <c r="C835" s="113">
        <v>7</v>
      </c>
      <c r="D835" s="113">
        <v>5</v>
      </c>
      <c r="E835" s="112">
        <f t="shared" si="43"/>
        <v>315</v>
      </c>
      <c r="F835" s="112" t="str">
        <f t="shared" si="44"/>
        <v>975</v>
      </c>
      <c r="G835" s="114" t="s">
        <v>55</v>
      </c>
      <c r="H835" s="111">
        <f>COUNTIFS('[9]2.2 PFMEA'!AG$14:AG$1000,B835,'[9]2.2 PFMEA'!AH$14:AH$1000,C835,'[9]2.2 PFMEA'!AI$14:AI$1000,D835)</f>
        <v>0</v>
      </c>
      <c r="T835"/>
    </row>
    <row r="836" spans="1:20">
      <c r="A836" s="111">
        <v>125</v>
      </c>
      <c r="B836" s="112">
        <v>5</v>
      </c>
      <c r="C836" s="113">
        <v>8</v>
      </c>
      <c r="D836" s="113">
        <v>8</v>
      </c>
      <c r="E836" s="112">
        <f t="shared" si="43"/>
        <v>320</v>
      </c>
      <c r="F836" s="112" t="str">
        <f t="shared" si="44"/>
        <v>588</v>
      </c>
      <c r="G836" s="114" t="s">
        <v>55</v>
      </c>
      <c r="H836" s="111">
        <f>COUNTIFS('[9]2.2 PFMEA'!AG$14:AG$1000,B836,'[9]2.2 PFMEA'!AH$14:AH$1000,C836,'[9]2.2 PFMEA'!AI$14:AI$1000,D836)</f>
        <v>0</v>
      </c>
      <c r="T836"/>
    </row>
    <row r="837" spans="1:20">
      <c r="A837" s="111">
        <v>163</v>
      </c>
      <c r="B837" s="112">
        <v>8</v>
      </c>
      <c r="C837" s="113">
        <v>5</v>
      </c>
      <c r="D837" s="113">
        <v>8</v>
      </c>
      <c r="E837" s="112">
        <f t="shared" si="43"/>
        <v>320</v>
      </c>
      <c r="F837" s="112" t="str">
        <f t="shared" si="44"/>
        <v>858</v>
      </c>
      <c r="G837" s="114" t="s">
        <v>55</v>
      </c>
      <c r="H837" s="111">
        <f>COUNTIFS('[9]2.2 PFMEA'!AG$14:AG$1000,B837,'[9]2.2 PFMEA'!AH$14:AH$1000,C837,'[9]2.2 PFMEA'!AI$14:AI$1000,D837)</f>
        <v>0</v>
      </c>
      <c r="T837"/>
    </row>
    <row r="838" spans="1:20">
      <c r="A838" s="111">
        <v>155</v>
      </c>
      <c r="B838" s="112">
        <v>8</v>
      </c>
      <c r="C838" s="113">
        <v>8</v>
      </c>
      <c r="D838" s="113">
        <v>5</v>
      </c>
      <c r="E838" s="112">
        <f t="shared" si="43"/>
        <v>320</v>
      </c>
      <c r="F838" s="112" t="str">
        <f t="shared" si="44"/>
        <v>885</v>
      </c>
      <c r="G838" s="114" t="s">
        <v>55</v>
      </c>
      <c r="H838" s="111">
        <f>COUNTIFS('[9]2.2 PFMEA'!AG$14:AG$1000,B838,'[9]2.2 PFMEA'!AH$14:AH$1000,C838,'[9]2.2 PFMEA'!AI$14:AI$1000,D838)</f>
        <v>0</v>
      </c>
      <c r="T838"/>
    </row>
    <row r="839" spans="1:20">
      <c r="A839" s="111">
        <v>203</v>
      </c>
      <c r="B839" s="112">
        <v>10</v>
      </c>
      <c r="C839" s="113">
        <v>4</v>
      </c>
      <c r="D839" s="113">
        <v>8</v>
      </c>
      <c r="E839" s="112">
        <f t="shared" si="43"/>
        <v>320</v>
      </c>
      <c r="F839" s="112" t="str">
        <f t="shared" si="44"/>
        <v>1048</v>
      </c>
      <c r="G839" s="114" t="s">
        <v>55</v>
      </c>
      <c r="H839" s="111">
        <f>COUNTIFS('[9]2.2 PFMEA'!AG$14:AG$1000,B839,'[9]2.2 PFMEA'!AH$14:AH$1000,C839,'[9]2.2 PFMEA'!AI$14:AI$1000,D839)</f>
        <v>0</v>
      </c>
      <c r="T839"/>
    </row>
    <row r="840" spans="1:20">
      <c r="A840" s="111">
        <v>185</v>
      </c>
      <c r="B840" s="112">
        <v>10</v>
      </c>
      <c r="C840" s="113">
        <v>8</v>
      </c>
      <c r="D840" s="113">
        <v>4</v>
      </c>
      <c r="E840" s="112">
        <f t="shared" si="43"/>
        <v>320</v>
      </c>
      <c r="F840" s="112" t="str">
        <f t="shared" si="44"/>
        <v>1084</v>
      </c>
      <c r="G840" s="114" t="s">
        <v>55</v>
      </c>
      <c r="H840" s="111">
        <f>COUNTIFS('[9]2.2 PFMEA'!AG$14:AG$1000,B840,'[9]2.2 PFMEA'!AH$14:AH$1000,C840,'[9]2.2 PFMEA'!AI$14:AI$1000,D840)</f>
        <v>0</v>
      </c>
      <c r="T840"/>
    </row>
    <row r="841" spans="1:20">
      <c r="A841" s="111">
        <v>125</v>
      </c>
      <c r="B841" s="112">
        <v>4</v>
      </c>
      <c r="C841" s="113">
        <v>10</v>
      </c>
      <c r="D841" s="113">
        <v>8</v>
      </c>
      <c r="E841" s="112">
        <f t="shared" si="43"/>
        <v>320</v>
      </c>
      <c r="F841" s="112" t="str">
        <f t="shared" si="44"/>
        <v>4108</v>
      </c>
      <c r="G841" s="114" t="s">
        <v>55</v>
      </c>
      <c r="H841" s="111">
        <f>COUNTIFS('[9]2.2 PFMEA'!AG$14:AG$1000,B841,'[9]2.2 PFMEA'!AH$14:AH$1000,C841,'[9]2.2 PFMEA'!AI$14:AI$1000,D841)</f>
        <v>0</v>
      </c>
      <c r="T841"/>
    </row>
    <row r="842" spans="1:20">
      <c r="A842" s="111">
        <v>125</v>
      </c>
      <c r="B842" s="112">
        <v>4</v>
      </c>
      <c r="C842" s="113">
        <v>8</v>
      </c>
      <c r="D842" s="113">
        <v>10</v>
      </c>
      <c r="E842" s="112">
        <f t="shared" si="43"/>
        <v>320</v>
      </c>
      <c r="F842" s="112" t="str">
        <f t="shared" si="44"/>
        <v>4810</v>
      </c>
      <c r="G842" s="114" t="s">
        <v>55</v>
      </c>
      <c r="H842" s="111">
        <f>COUNTIFS('[9]2.2 PFMEA'!AG$14:AG$1000,B842,'[9]2.2 PFMEA'!AH$14:AH$1000,C842,'[9]2.2 PFMEA'!AI$14:AI$1000,D842)</f>
        <v>0</v>
      </c>
      <c r="T842"/>
    </row>
    <row r="843" spans="1:20">
      <c r="A843" s="111">
        <v>145</v>
      </c>
      <c r="B843" s="112">
        <v>8</v>
      </c>
      <c r="C843" s="113">
        <v>10</v>
      </c>
      <c r="D843" s="113">
        <v>4</v>
      </c>
      <c r="E843" s="112">
        <f t="shared" si="43"/>
        <v>320</v>
      </c>
      <c r="F843" s="112" t="str">
        <f t="shared" si="44"/>
        <v>8104</v>
      </c>
      <c r="G843" s="114" t="s">
        <v>55</v>
      </c>
      <c r="H843" s="111">
        <f>COUNTIFS('[9]2.2 PFMEA'!AG$14:AG$1000,B843,'[9]2.2 PFMEA'!AH$14:AH$1000,C843,'[9]2.2 PFMEA'!AI$14:AI$1000,D843)</f>
        <v>0</v>
      </c>
      <c r="T843"/>
    </row>
    <row r="844" spans="1:20">
      <c r="A844" s="111">
        <v>163</v>
      </c>
      <c r="B844" s="112">
        <v>8</v>
      </c>
      <c r="C844" s="113">
        <v>4</v>
      </c>
      <c r="D844" s="113">
        <v>10</v>
      </c>
      <c r="E844" s="112">
        <f t="shared" si="43"/>
        <v>320</v>
      </c>
      <c r="F844" s="112" t="str">
        <f t="shared" si="44"/>
        <v>8410</v>
      </c>
      <c r="G844" s="114" t="s">
        <v>55</v>
      </c>
      <c r="H844" s="111">
        <f>COUNTIFS('[9]2.2 PFMEA'!AG$14:AG$1000,B844,'[9]2.2 PFMEA'!AH$14:AH$1000,C844,'[9]2.2 PFMEA'!AI$14:AI$1000,D844)</f>
        <v>0</v>
      </c>
      <c r="T844"/>
    </row>
    <row r="845" spans="1:20">
      <c r="A845" s="111">
        <v>125</v>
      </c>
      <c r="B845" s="112">
        <v>4</v>
      </c>
      <c r="C845" s="113">
        <v>9</v>
      </c>
      <c r="D845" s="113">
        <v>9</v>
      </c>
      <c r="E845" s="112">
        <f t="shared" si="43"/>
        <v>324</v>
      </c>
      <c r="F845" s="112" t="str">
        <f t="shared" si="44"/>
        <v>499</v>
      </c>
      <c r="G845" s="114" t="s">
        <v>55</v>
      </c>
      <c r="H845" s="111">
        <f>COUNTIFS('[9]2.2 PFMEA'!AG$14:AG$1000,B845,'[9]2.2 PFMEA'!AH$14:AH$1000,C845,'[9]2.2 PFMEA'!AI$14:AI$1000,D845)</f>
        <v>0</v>
      </c>
      <c r="T845"/>
    </row>
    <row r="846" spans="1:20">
      <c r="A846" s="111">
        <v>124</v>
      </c>
      <c r="B846" s="112">
        <v>6</v>
      </c>
      <c r="C846" s="113">
        <v>6</v>
      </c>
      <c r="D846" s="113">
        <v>9</v>
      </c>
      <c r="E846" s="112">
        <f t="shared" si="43"/>
        <v>324</v>
      </c>
      <c r="F846" s="112" t="str">
        <f t="shared" si="44"/>
        <v>669</v>
      </c>
      <c r="G846" s="114" t="s">
        <v>54</v>
      </c>
      <c r="H846" s="111">
        <f>COUNTIFS('[9]2.2 PFMEA'!AG$14:AG$1000,B846,'[9]2.2 PFMEA'!AH$14:AH$1000,C846,'[9]2.2 PFMEA'!AI$14:AI$1000,D846)</f>
        <v>0</v>
      </c>
      <c r="T846"/>
    </row>
    <row r="847" spans="1:20">
      <c r="A847" s="111">
        <v>115</v>
      </c>
      <c r="B847" s="112">
        <v>6</v>
      </c>
      <c r="C847" s="113">
        <v>9</v>
      </c>
      <c r="D847" s="113">
        <v>6</v>
      </c>
      <c r="E847" s="112">
        <f t="shared" si="43"/>
        <v>324</v>
      </c>
      <c r="F847" s="112" t="str">
        <f t="shared" si="44"/>
        <v>696</v>
      </c>
      <c r="G847" s="114" t="s">
        <v>55</v>
      </c>
      <c r="H847" s="111">
        <f>COUNTIFS('[9]2.2 PFMEA'!AG$14:AG$1000,B847,'[9]2.2 PFMEA'!AH$14:AH$1000,C847,'[9]2.2 PFMEA'!AI$14:AI$1000,D847)</f>
        <v>0</v>
      </c>
      <c r="T847"/>
    </row>
    <row r="848" spans="1:20">
      <c r="A848" s="111">
        <v>203</v>
      </c>
      <c r="B848" s="112">
        <v>9</v>
      </c>
      <c r="C848" s="113">
        <v>4</v>
      </c>
      <c r="D848" s="113">
        <v>9</v>
      </c>
      <c r="E848" s="112">
        <f t="shared" si="43"/>
        <v>324</v>
      </c>
      <c r="F848" s="112" t="str">
        <f t="shared" si="44"/>
        <v>949</v>
      </c>
      <c r="G848" s="114" t="s">
        <v>55</v>
      </c>
      <c r="H848" s="111">
        <f>COUNTIFS('[9]2.2 PFMEA'!AG$14:AG$1000,B848,'[9]2.2 PFMEA'!AH$14:AH$1000,C848,'[9]2.2 PFMEA'!AI$14:AI$1000,D848)</f>
        <v>0</v>
      </c>
      <c r="T848"/>
    </row>
    <row r="849" spans="1:20">
      <c r="A849" s="111">
        <v>194</v>
      </c>
      <c r="B849" s="112">
        <v>9</v>
      </c>
      <c r="C849" s="113">
        <v>6</v>
      </c>
      <c r="D849" s="113">
        <v>6</v>
      </c>
      <c r="E849" s="112">
        <f t="shared" si="43"/>
        <v>324</v>
      </c>
      <c r="F849" s="112" t="str">
        <f t="shared" si="44"/>
        <v>966</v>
      </c>
      <c r="G849" s="114" t="s">
        <v>55</v>
      </c>
      <c r="H849" s="111">
        <f>COUNTIFS('[9]2.2 PFMEA'!AG$14:AG$1000,B849,'[9]2.2 PFMEA'!AH$14:AH$1000,C849,'[9]2.2 PFMEA'!AI$14:AI$1000,D849)</f>
        <v>0</v>
      </c>
      <c r="T849"/>
    </row>
    <row r="850" spans="1:20">
      <c r="A850" s="111">
        <v>185</v>
      </c>
      <c r="B850" s="112">
        <v>9</v>
      </c>
      <c r="C850" s="113">
        <v>9</v>
      </c>
      <c r="D850" s="113">
        <v>4</v>
      </c>
      <c r="E850" s="112">
        <f t="shared" si="43"/>
        <v>324</v>
      </c>
      <c r="F850" s="112" t="str">
        <f t="shared" si="44"/>
        <v>994</v>
      </c>
      <c r="G850" s="114" t="s">
        <v>55</v>
      </c>
      <c r="H850" s="111">
        <f>COUNTIFS('[9]2.2 PFMEA'!AG$14:AG$1000,B850,'[9]2.2 PFMEA'!AH$14:AH$1000,C850,'[9]2.2 PFMEA'!AI$14:AI$1000,D850)</f>
        <v>0</v>
      </c>
      <c r="T850"/>
    </row>
    <row r="851" spans="1:20">
      <c r="A851" s="111">
        <v>124</v>
      </c>
      <c r="B851" s="112">
        <v>6</v>
      </c>
      <c r="C851" s="113">
        <v>7</v>
      </c>
      <c r="D851" s="113">
        <v>8</v>
      </c>
      <c r="E851" s="112">
        <f t="shared" si="43"/>
        <v>336</v>
      </c>
      <c r="F851" s="112" t="str">
        <f t="shared" si="44"/>
        <v>678</v>
      </c>
      <c r="G851" s="114" t="s">
        <v>54</v>
      </c>
      <c r="H851" s="111">
        <f>COUNTIFS('[9]2.2 PFMEA'!AG$14:AG$1000,B851,'[9]2.2 PFMEA'!AH$14:AH$1000,C851,'[9]2.2 PFMEA'!AI$14:AI$1000,D851)</f>
        <v>0</v>
      </c>
      <c r="T851"/>
    </row>
    <row r="852" spans="1:20">
      <c r="A852" s="111">
        <v>125</v>
      </c>
      <c r="B852" s="112">
        <v>6</v>
      </c>
      <c r="C852" s="113">
        <v>8</v>
      </c>
      <c r="D852" s="113">
        <v>7</v>
      </c>
      <c r="E852" s="112">
        <f t="shared" si="43"/>
        <v>336</v>
      </c>
      <c r="F852" s="112" t="str">
        <f t="shared" si="44"/>
        <v>687</v>
      </c>
      <c r="G852" s="114" t="s">
        <v>55</v>
      </c>
      <c r="H852" s="111">
        <f>COUNTIFS('[9]2.2 PFMEA'!AG$14:AG$1000,B852,'[9]2.2 PFMEA'!AH$14:AH$1000,C852,'[9]2.2 PFMEA'!AI$14:AI$1000,D852)</f>
        <v>0</v>
      </c>
      <c r="T852"/>
    </row>
    <row r="853" spans="1:20">
      <c r="A853" s="111">
        <v>164</v>
      </c>
      <c r="B853" s="112">
        <v>7</v>
      </c>
      <c r="C853" s="113">
        <v>6</v>
      </c>
      <c r="D853" s="113">
        <v>8</v>
      </c>
      <c r="E853" s="112">
        <f t="shared" si="43"/>
        <v>336</v>
      </c>
      <c r="F853" s="112" t="str">
        <f t="shared" si="44"/>
        <v>768</v>
      </c>
      <c r="G853" s="114" t="s">
        <v>55</v>
      </c>
      <c r="H853" s="111">
        <f>COUNTIFS('[9]2.2 PFMEA'!AG$14:AG$1000,B853,'[9]2.2 PFMEA'!AH$14:AH$1000,C853,'[9]2.2 PFMEA'!AI$14:AI$1000,D853)</f>
        <v>0</v>
      </c>
      <c r="T853"/>
    </row>
    <row r="854" spans="1:20">
      <c r="A854" s="111">
        <v>155</v>
      </c>
      <c r="B854" s="112">
        <v>7</v>
      </c>
      <c r="C854" s="113">
        <v>8</v>
      </c>
      <c r="D854" s="113">
        <v>6</v>
      </c>
      <c r="E854" s="112">
        <f t="shared" si="43"/>
        <v>336</v>
      </c>
      <c r="F854" s="112" t="str">
        <f t="shared" si="44"/>
        <v>786</v>
      </c>
      <c r="G854" s="114" t="s">
        <v>55</v>
      </c>
      <c r="H854" s="111">
        <f>COUNTIFS('[9]2.2 PFMEA'!AG$14:AG$1000,B854,'[9]2.2 PFMEA'!AH$14:AH$1000,C854,'[9]2.2 PFMEA'!AI$14:AI$1000,D854)</f>
        <v>0</v>
      </c>
      <c r="T854"/>
    </row>
    <row r="855" spans="1:20">
      <c r="A855" s="111">
        <v>164</v>
      </c>
      <c r="B855" s="112">
        <v>8</v>
      </c>
      <c r="C855" s="113">
        <v>6</v>
      </c>
      <c r="D855" s="113">
        <v>7</v>
      </c>
      <c r="E855" s="112">
        <f t="shared" si="43"/>
        <v>336</v>
      </c>
      <c r="F855" s="112" t="str">
        <f t="shared" si="44"/>
        <v>867</v>
      </c>
      <c r="G855" s="114" t="s">
        <v>55</v>
      </c>
      <c r="H855" s="111">
        <f>COUNTIFS('[9]2.2 PFMEA'!AG$14:AG$1000,B855,'[9]2.2 PFMEA'!AH$14:AH$1000,C855,'[9]2.2 PFMEA'!AI$14:AI$1000,D855)</f>
        <v>0</v>
      </c>
      <c r="T855"/>
    </row>
    <row r="856" spans="1:20">
      <c r="A856" s="111">
        <v>154</v>
      </c>
      <c r="B856" s="112">
        <v>8</v>
      </c>
      <c r="C856" s="113">
        <v>7</v>
      </c>
      <c r="D856" s="113">
        <v>6</v>
      </c>
      <c r="E856" s="112">
        <f t="shared" si="43"/>
        <v>336</v>
      </c>
      <c r="F856" s="112" t="str">
        <f t="shared" si="44"/>
        <v>876</v>
      </c>
      <c r="G856" s="114" t="s">
        <v>55</v>
      </c>
      <c r="H856" s="111">
        <f>COUNTIFS('[9]2.2 PFMEA'!AG$14:AG$1000,B856,'[9]2.2 PFMEA'!AH$14:AH$1000,C856,'[9]2.2 PFMEA'!AI$14:AI$1000,D856)</f>
        <v>0</v>
      </c>
      <c r="T856"/>
    </row>
    <row r="857" spans="1:20">
      <c r="A857" s="111">
        <v>164</v>
      </c>
      <c r="B857" s="112">
        <v>7</v>
      </c>
      <c r="C857" s="113">
        <v>7</v>
      </c>
      <c r="D857" s="113">
        <v>7</v>
      </c>
      <c r="E857" s="112">
        <f t="shared" si="43"/>
        <v>343</v>
      </c>
      <c r="F857" s="112" t="str">
        <f t="shared" si="44"/>
        <v>777</v>
      </c>
      <c r="G857" s="114" t="s">
        <v>55</v>
      </c>
      <c r="H857" s="111">
        <f>COUNTIFS('[9]2.2 PFMEA'!AG$14:AG$1000,B857,'[9]2.2 PFMEA'!AH$14:AH$1000,C857,'[9]2.2 PFMEA'!AI$14:AI$1000,D857)</f>
        <v>0</v>
      </c>
      <c r="T857"/>
    </row>
    <row r="858" spans="1:20">
      <c r="A858" s="111">
        <v>203</v>
      </c>
      <c r="B858" s="112">
        <v>10</v>
      </c>
      <c r="C858" s="113">
        <v>5</v>
      </c>
      <c r="D858" s="113">
        <v>7</v>
      </c>
      <c r="E858" s="112">
        <f t="shared" si="43"/>
        <v>350</v>
      </c>
      <c r="F858" s="112" t="str">
        <f t="shared" si="44"/>
        <v>1057</v>
      </c>
      <c r="G858" s="114" t="s">
        <v>55</v>
      </c>
      <c r="H858" s="111">
        <f>COUNTIFS('[9]2.2 PFMEA'!AG$14:AG$1000,B858,'[9]2.2 PFMEA'!AH$14:AH$1000,C858,'[9]2.2 PFMEA'!AI$14:AI$1000,D858)</f>
        <v>0</v>
      </c>
      <c r="T858"/>
    </row>
    <row r="859" spans="1:20">
      <c r="A859" s="111">
        <v>194</v>
      </c>
      <c r="B859" s="112">
        <v>10</v>
      </c>
      <c r="C859" s="113">
        <v>7</v>
      </c>
      <c r="D859" s="113">
        <v>5</v>
      </c>
      <c r="E859" s="112">
        <f t="shared" si="43"/>
        <v>350</v>
      </c>
      <c r="F859" s="112" t="str">
        <f t="shared" si="44"/>
        <v>1075</v>
      </c>
      <c r="G859" s="114" t="s">
        <v>55</v>
      </c>
      <c r="H859" s="111">
        <f>COUNTIFS('[9]2.2 PFMEA'!AG$14:AG$1000,B859,'[9]2.2 PFMEA'!AH$14:AH$1000,C859,'[9]2.2 PFMEA'!AI$14:AI$1000,D859)</f>
        <v>0</v>
      </c>
      <c r="T859"/>
    </row>
    <row r="860" spans="1:20">
      <c r="A860" s="111">
        <v>125</v>
      </c>
      <c r="B860" s="112">
        <v>5</v>
      </c>
      <c r="C860" s="113">
        <v>10</v>
      </c>
      <c r="D860" s="113">
        <v>7</v>
      </c>
      <c r="E860" s="112">
        <f t="shared" si="43"/>
        <v>350</v>
      </c>
      <c r="F860" s="112" t="str">
        <f t="shared" si="44"/>
        <v>5107</v>
      </c>
      <c r="G860" s="114" t="s">
        <v>55</v>
      </c>
      <c r="H860" s="111">
        <f>COUNTIFS('[9]2.2 PFMEA'!AG$14:AG$1000,B860,'[9]2.2 PFMEA'!AH$14:AH$1000,C860,'[9]2.2 PFMEA'!AI$14:AI$1000,D860)</f>
        <v>0</v>
      </c>
      <c r="T860"/>
    </row>
    <row r="861" spans="1:20">
      <c r="A861" s="111">
        <v>124</v>
      </c>
      <c r="B861" s="112">
        <v>5</v>
      </c>
      <c r="C861" s="113">
        <v>7</v>
      </c>
      <c r="D861" s="113">
        <v>10</v>
      </c>
      <c r="E861" s="112">
        <f t="shared" si="43"/>
        <v>350</v>
      </c>
      <c r="F861" s="112" t="str">
        <f t="shared" si="44"/>
        <v>5710</v>
      </c>
      <c r="G861" s="114" t="s">
        <v>54</v>
      </c>
      <c r="H861" s="111">
        <f>COUNTIFS('[9]2.2 PFMEA'!AG$14:AG$1000,B861,'[9]2.2 PFMEA'!AH$14:AH$1000,C861,'[9]2.2 PFMEA'!AI$14:AI$1000,D861)</f>
        <v>0</v>
      </c>
      <c r="T861"/>
    </row>
    <row r="862" spans="1:20">
      <c r="A862" s="111">
        <v>155</v>
      </c>
      <c r="B862" s="112">
        <v>7</v>
      </c>
      <c r="C862" s="113">
        <v>10</v>
      </c>
      <c r="D862" s="113">
        <v>5</v>
      </c>
      <c r="E862" s="112">
        <f t="shared" si="43"/>
        <v>350</v>
      </c>
      <c r="F862" s="112" t="str">
        <f t="shared" si="44"/>
        <v>7105</v>
      </c>
      <c r="G862" s="114" t="s">
        <v>55</v>
      </c>
      <c r="H862" s="111">
        <f>COUNTIFS('[9]2.2 PFMEA'!AG$14:AG$1000,B862,'[9]2.2 PFMEA'!AH$14:AH$1000,C862,'[9]2.2 PFMEA'!AI$14:AI$1000,D862)</f>
        <v>0</v>
      </c>
      <c r="T862"/>
    </row>
    <row r="863" spans="1:20">
      <c r="A863" s="111">
        <v>163</v>
      </c>
      <c r="B863" s="112">
        <v>7</v>
      </c>
      <c r="C863" s="113">
        <v>5</v>
      </c>
      <c r="D863" s="113">
        <v>10</v>
      </c>
      <c r="E863" s="112">
        <f t="shared" si="43"/>
        <v>350</v>
      </c>
      <c r="F863" s="112" t="str">
        <f t="shared" si="44"/>
        <v>7510</v>
      </c>
      <c r="G863" s="114" t="s">
        <v>55</v>
      </c>
      <c r="H863" s="111">
        <f>COUNTIFS('[9]2.2 PFMEA'!AG$14:AG$1000,B863,'[9]2.2 PFMEA'!AH$14:AH$1000,C863,'[9]2.2 PFMEA'!AI$14:AI$1000,D863)</f>
        <v>0</v>
      </c>
      <c r="T863"/>
    </row>
    <row r="864" spans="1:20">
      <c r="A864" s="111">
        <v>125</v>
      </c>
      <c r="B864" s="112">
        <v>5</v>
      </c>
      <c r="C864" s="113">
        <v>8</v>
      </c>
      <c r="D864" s="113">
        <v>9</v>
      </c>
      <c r="E864" s="112">
        <f t="shared" si="43"/>
        <v>360</v>
      </c>
      <c r="F864" s="112" t="str">
        <f t="shared" si="44"/>
        <v>589</v>
      </c>
      <c r="G864" s="114" t="s">
        <v>55</v>
      </c>
      <c r="H864" s="111">
        <f>COUNTIFS('[9]2.2 PFMEA'!AG$14:AG$1000,B864,'[9]2.2 PFMEA'!AH$14:AH$1000,C864,'[9]2.2 PFMEA'!AI$14:AI$1000,D864)</f>
        <v>0</v>
      </c>
      <c r="T864"/>
    </row>
    <row r="865" spans="1:20">
      <c r="A865" s="111">
        <v>125</v>
      </c>
      <c r="B865" s="112">
        <v>5</v>
      </c>
      <c r="C865" s="113">
        <v>9</v>
      </c>
      <c r="D865" s="113">
        <v>8</v>
      </c>
      <c r="E865" s="112">
        <f t="shared" si="43"/>
        <v>360</v>
      </c>
      <c r="F865" s="112" t="str">
        <f t="shared" si="44"/>
        <v>598</v>
      </c>
      <c r="G865" s="114" t="s">
        <v>55</v>
      </c>
      <c r="H865" s="111">
        <f>COUNTIFS('[9]2.2 PFMEA'!AG$14:AG$1000,B865,'[9]2.2 PFMEA'!AH$14:AH$1000,C865,'[9]2.2 PFMEA'!AI$14:AI$1000,D865)</f>
        <v>0</v>
      </c>
      <c r="T865"/>
    </row>
    <row r="866" spans="1:20">
      <c r="A866" s="111">
        <v>163</v>
      </c>
      <c r="B866" s="112">
        <v>8</v>
      </c>
      <c r="C866" s="113">
        <v>5</v>
      </c>
      <c r="D866" s="113">
        <v>9</v>
      </c>
      <c r="E866" s="112">
        <f t="shared" si="43"/>
        <v>360</v>
      </c>
      <c r="F866" s="112" t="str">
        <f t="shared" si="44"/>
        <v>859</v>
      </c>
      <c r="G866" s="114" t="s">
        <v>55</v>
      </c>
      <c r="H866" s="111">
        <f>COUNTIFS('[9]2.2 PFMEA'!AG$14:AG$1000,B866,'[9]2.2 PFMEA'!AH$14:AH$1000,C866,'[9]2.2 PFMEA'!AI$14:AI$1000,D866)</f>
        <v>0</v>
      </c>
      <c r="T866"/>
    </row>
    <row r="867" spans="1:20">
      <c r="A867" s="111">
        <v>155</v>
      </c>
      <c r="B867" s="112">
        <v>8</v>
      </c>
      <c r="C867" s="113">
        <v>9</v>
      </c>
      <c r="D867" s="113">
        <v>5</v>
      </c>
      <c r="E867" s="112">
        <f t="shared" si="43"/>
        <v>360</v>
      </c>
      <c r="F867" s="112" t="str">
        <f t="shared" si="44"/>
        <v>895</v>
      </c>
      <c r="G867" s="114" t="s">
        <v>55</v>
      </c>
      <c r="H867" s="111">
        <f>COUNTIFS('[9]2.2 PFMEA'!AG$14:AG$1000,B867,'[9]2.2 PFMEA'!AH$14:AH$1000,C867,'[9]2.2 PFMEA'!AI$14:AI$1000,D867)</f>
        <v>0</v>
      </c>
      <c r="T867"/>
    </row>
    <row r="868" spans="1:20">
      <c r="A868" s="111">
        <v>203</v>
      </c>
      <c r="B868" s="112">
        <v>9</v>
      </c>
      <c r="C868" s="113">
        <v>5</v>
      </c>
      <c r="D868" s="113">
        <v>8</v>
      </c>
      <c r="E868" s="112">
        <f t="shared" si="43"/>
        <v>360</v>
      </c>
      <c r="F868" s="112" t="str">
        <f t="shared" si="44"/>
        <v>958</v>
      </c>
      <c r="G868" s="114" t="s">
        <v>55</v>
      </c>
      <c r="H868" s="111">
        <f>COUNTIFS('[9]2.2 PFMEA'!AG$14:AG$1000,B868,'[9]2.2 PFMEA'!AH$14:AH$1000,C868,'[9]2.2 PFMEA'!AI$14:AI$1000,D868)</f>
        <v>0</v>
      </c>
      <c r="T868"/>
    </row>
    <row r="869" spans="1:20">
      <c r="A869" s="111">
        <v>195</v>
      </c>
      <c r="B869" s="112">
        <v>9</v>
      </c>
      <c r="C869" s="113">
        <v>8</v>
      </c>
      <c r="D869" s="113">
        <v>5</v>
      </c>
      <c r="E869" s="112">
        <f t="shared" si="43"/>
        <v>360</v>
      </c>
      <c r="F869" s="112" t="str">
        <f t="shared" si="44"/>
        <v>985</v>
      </c>
      <c r="G869" s="114" t="s">
        <v>55</v>
      </c>
      <c r="H869" s="111">
        <f>COUNTIFS('[9]2.2 PFMEA'!AG$14:AG$1000,B869,'[9]2.2 PFMEA'!AH$14:AH$1000,C869,'[9]2.2 PFMEA'!AI$14:AI$1000,D869)</f>
        <v>0</v>
      </c>
      <c r="T869"/>
    </row>
    <row r="870" spans="1:20">
      <c r="A870" s="111">
        <v>203</v>
      </c>
      <c r="B870" s="112">
        <v>10</v>
      </c>
      <c r="C870" s="113">
        <v>4</v>
      </c>
      <c r="D870" s="113">
        <v>9</v>
      </c>
      <c r="E870" s="112">
        <f t="shared" si="43"/>
        <v>360</v>
      </c>
      <c r="F870" s="112" t="str">
        <f t="shared" si="44"/>
        <v>1049</v>
      </c>
      <c r="G870" s="114" t="s">
        <v>55</v>
      </c>
      <c r="H870" s="111">
        <f>COUNTIFS('[9]2.2 PFMEA'!AG$14:AG$1000,B870,'[9]2.2 PFMEA'!AH$14:AH$1000,C870,'[9]2.2 PFMEA'!AI$14:AI$1000,D870)</f>
        <v>0</v>
      </c>
      <c r="T870"/>
    </row>
    <row r="871" spans="1:20">
      <c r="A871" s="111">
        <v>194</v>
      </c>
      <c r="B871" s="112">
        <v>10</v>
      </c>
      <c r="C871" s="113">
        <v>6</v>
      </c>
      <c r="D871" s="113">
        <v>6</v>
      </c>
      <c r="E871" s="112">
        <f t="shared" si="43"/>
        <v>360</v>
      </c>
      <c r="F871" s="112" t="str">
        <f t="shared" si="44"/>
        <v>1066</v>
      </c>
      <c r="G871" s="114" t="s">
        <v>55</v>
      </c>
      <c r="H871" s="111">
        <f>COUNTIFS('[9]2.2 PFMEA'!AG$14:AG$1000,B871,'[9]2.2 PFMEA'!AH$14:AH$1000,C871,'[9]2.2 PFMEA'!AI$14:AI$1000,D871)</f>
        <v>0</v>
      </c>
      <c r="T871"/>
    </row>
    <row r="872" spans="1:20">
      <c r="A872" s="111">
        <v>185</v>
      </c>
      <c r="B872" s="112">
        <v>10</v>
      </c>
      <c r="C872" s="113">
        <v>9</v>
      </c>
      <c r="D872" s="113">
        <v>4</v>
      </c>
      <c r="E872" s="112">
        <f t="shared" si="43"/>
        <v>360</v>
      </c>
      <c r="F872" s="112" t="str">
        <f t="shared" si="44"/>
        <v>1094</v>
      </c>
      <c r="G872" s="114" t="s">
        <v>55</v>
      </c>
      <c r="H872" s="111">
        <f>COUNTIFS('[9]2.2 PFMEA'!AG$14:AG$1000,B872,'[9]2.2 PFMEA'!AH$14:AH$1000,C872,'[9]2.2 PFMEA'!AI$14:AI$1000,D872)</f>
        <v>0</v>
      </c>
      <c r="T872"/>
    </row>
    <row r="873" spans="1:20">
      <c r="A873" s="111">
        <v>125</v>
      </c>
      <c r="B873" s="112">
        <v>4</v>
      </c>
      <c r="C873" s="113">
        <v>10</v>
      </c>
      <c r="D873" s="113">
        <v>9</v>
      </c>
      <c r="E873" s="112">
        <f t="shared" si="43"/>
        <v>360</v>
      </c>
      <c r="F873" s="112" t="str">
        <f t="shared" si="44"/>
        <v>4109</v>
      </c>
      <c r="G873" s="114" t="s">
        <v>55</v>
      </c>
      <c r="H873" s="111">
        <f>COUNTIFS('[9]2.2 PFMEA'!AG$14:AG$1000,B873,'[9]2.2 PFMEA'!AH$14:AH$1000,C873,'[9]2.2 PFMEA'!AI$14:AI$1000,D873)</f>
        <v>0</v>
      </c>
      <c r="T873"/>
    </row>
    <row r="874" spans="1:20">
      <c r="A874" s="111">
        <v>125</v>
      </c>
      <c r="B874" s="112">
        <v>4</v>
      </c>
      <c r="C874" s="113">
        <v>9</v>
      </c>
      <c r="D874" s="113">
        <v>10</v>
      </c>
      <c r="E874" s="112">
        <f t="shared" si="43"/>
        <v>360</v>
      </c>
      <c r="F874" s="112" t="str">
        <f t="shared" si="44"/>
        <v>4910</v>
      </c>
      <c r="G874" s="114" t="s">
        <v>55</v>
      </c>
      <c r="H874" s="111">
        <f>COUNTIFS('[9]2.2 PFMEA'!AG$14:AG$1000,B874,'[9]2.2 PFMEA'!AH$14:AH$1000,C874,'[9]2.2 PFMEA'!AI$14:AI$1000,D874)</f>
        <v>0</v>
      </c>
      <c r="T874"/>
    </row>
    <row r="875" spans="1:20">
      <c r="A875" s="111">
        <v>115</v>
      </c>
      <c r="B875" s="112">
        <v>6</v>
      </c>
      <c r="C875" s="113">
        <v>10</v>
      </c>
      <c r="D875" s="113">
        <v>6</v>
      </c>
      <c r="E875" s="112">
        <f t="shared" si="43"/>
        <v>360</v>
      </c>
      <c r="F875" s="112" t="str">
        <f t="shared" si="44"/>
        <v>6106</v>
      </c>
      <c r="G875" s="114" t="s">
        <v>55</v>
      </c>
      <c r="H875" s="111">
        <f>COUNTIFS('[9]2.2 PFMEA'!AG$14:AG$1000,B875,'[9]2.2 PFMEA'!AH$14:AH$1000,C875,'[9]2.2 PFMEA'!AI$14:AI$1000,D875)</f>
        <v>0</v>
      </c>
      <c r="T875"/>
    </row>
    <row r="876" spans="1:20">
      <c r="A876" s="111">
        <v>124</v>
      </c>
      <c r="B876" s="112">
        <v>6</v>
      </c>
      <c r="C876" s="113">
        <v>6</v>
      </c>
      <c r="D876" s="113">
        <v>10</v>
      </c>
      <c r="E876" s="112">
        <f t="shared" si="43"/>
        <v>360</v>
      </c>
      <c r="F876" s="112" t="str">
        <f t="shared" si="44"/>
        <v>6610</v>
      </c>
      <c r="G876" s="114" t="s">
        <v>54</v>
      </c>
      <c r="H876" s="111">
        <f>COUNTIFS('[9]2.2 PFMEA'!AG$14:AG$1000,B876,'[9]2.2 PFMEA'!AH$14:AH$1000,C876,'[9]2.2 PFMEA'!AI$14:AI$1000,D876)</f>
        <v>0</v>
      </c>
      <c r="T876"/>
    </row>
    <row r="877" spans="1:20">
      <c r="A877" s="111">
        <v>185</v>
      </c>
      <c r="B877" s="112">
        <v>9</v>
      </c>
      <c r="C877" s="113">
        <v>10</v>
      </c>
      <c r="D877" s="113">
        <v>4</v>
      </c>
      <c r="E877" s="112">
        <f t="shared" si="43"/>
        <v>360</v>
      </c>
      <c r="F877" s="112" t="str">
        <f t="shared" si="44"/>
        <v>9104</v>
      </c>
      <c r="G877" s="114" t="s">
        <v>55</v>
      </c>
      <c r="H877" s="111">
        <f>COUNTIFS('[9]2.2 PFMEA'!AG$14:AG$1000,B877,'[9]2.2 PFMEA'!AH$14:AH$1000,C877,'[9]2.2 PFMEA'!AI$14:AI$1000,D877)</f>
        <v>0</v>
      </c>
      <c r="T877"/>
    </row>
    <row r="878" spans="1:20">
      <c r="A878" s="111">
        <v>203</v>
      </c>
      <c r="B878" s="112">
        <v>9</v>
      </c>
      <c r="C878" s="113">
        <v>4</v>
      </c>
      <c r="D878" s="113">
        <v>10</v>
      </c>
      <c r="E878" s="112">
        <f t="shared" si="43"/>
        <v>360</v>
      </c>
      <c r="F878" s="112" t="str">
        <f t="shared" si="44"/>
        <v>9410</v>
      </c>
      <c r="G878" s="114" t="s">
        <v>55</v>
      </c>
      <c r="H878" s="111">
        <f>COUNTIFS('[9]2.2 PFMEA'!AG$14:AG$1000,B878,'[9]2.2 PFMEA'!AH$14:AH$1000,C878,'[9]2.2 PFMEA'!AI$14:AI$1000,D878)</f>
        <v>0</v>
      </c>
      <c r="T878"/>
    </row>
    <row r="879" spans="1:20">
      <c r="A879" s="111">
        <v>124</v>
      </c>
      <c r="B879" s="112">
        <v>6</v>
      </c>
      <c r="C879" s="113">
        <v>7</v>
      </c>
      <c r="D879" s="113">
        <v>9</v>
      </c>
      <c r="E879" s="112">
        <f t="shared" si="43"/>
        <v>378</v>
      </c>
      <c r="F879" s="112" t="str">
        <f t="shared" si="44"/>
        <v>679</v>
      </c>
      <c r="G879" s="114" t="s">
        <v>54</v>
      </c>
      <c r="H879" s="111">
        <f>COUNTIFS('[9]2.2 PFMEA'!AG$14:AG$1000,B879,'[9]2.2 PFMEA'!AH$14:AH$1000,C879,'[9]2.2 PFMEA'!AI$14:AI$1000,D879)</f>
        <v>0</v>
      </c>
      <c r="T879"/>
    </row>
    <row r="880" spans="1:20">
      <c r="A880" s="111">
        <v>125</v>
      </c>
      <c r="B880" s="112">
        <v>6</v>
      </c>
      <c r="C880" s="113">
        <v>9</v>
      </c>
      <c r="D880" s="113">
        <v>7</v>
      </c>
      <c r="E880" s="112">
        <f t="shared" si="43"/>
        <v>378</v>
      </c>
      <c r="F880" s="112" t="str">
        <f t="shared" si="44"/>
        <v>697</v>
      </c>
      <c r="G880" s="114" t="s">
        <v>55</v>
      </c>
      <c r="H880" s="111">
        <f>COUNTIFS('[9]2.2 PFMEA'!AG$14:AG$1000,B880,'[9]2.2 PFMEA'!AH$14:AH$1000,C880,'[9]2.2 PFMEA'!AI$14:AI$1000,D880)</f>
        <v>0</v>
      </c>
      <c r="T880"/>
    </row>
    <row r="881" spans="1:20">
      <c r="A881" s="111">
        <v>164</v>
      </c>
      <c r="B881" s="112">
        <v>7</v>
      </c>
      <c r="C881" s="113">
        <v>6</v>
      </c>
      <c r="D881" s="113">
        <v>9</v>
      </c>
      <c r="E881" s="112">
        <f t="shared" si="43"/>
        <v>378</v>
      </c>
      <c r="F881" s="112" t="str">
        <f t="shared" si="44"/>
        <v>769</v>
      </c>
      <c r="G881" s="114" t="s">
        <v>55</v>
      </c>
      <c r="H881" s="111">
        <f>COUNTIFS('[9]2.2 PFMEA'!AG$14:AG$1000,B881,'[9]2.2 PFMEA'!AH$14:AH$1000,C881,'[9]2.2 PFMEA'!AI$14:AI$1000,D881)</f>
        <v>0</v>
      </c>
      <c r="T881"/>
    </row>
    <row r="882" spans="1:20">
      <c r="A882" s="111">
        <v>155</v>
      </c>
      <c r="B882" s="112">
        <v>7</v>
      </c>
      <c r="C882" s="113">
        <v>9</v>
      </c>
      <c r="D882" s="113">
        <v>6</v>
      </c>
      <c r="E882" s="112">
        <f t="shared" si="43"/>
        <v>378</v>
      </c>
      <c r="F882" s="112" t="str">
        <f t="shared" si="44"/>
        <v>796</v>
      </c>
      <c r="G882" s="114" t="s">
        <v>55</v>
      </c>
      <c r="H882" s="111">
        <f>COUNTIFS('[9]2.2 PFMEA'!AG$14:AG$1000,B882,'[9]2.2 PFMEA'!AH$14:AH$1000,C882,'[9]2.2 PFMEA'!AI$14:AI$1000,D882)</f>
        <v>0</v>
      </c>
      <c r="T882"/>
    </row>
    <row r="883" spans="1:20">
      <c r="A883" s="111">
        <v>204</v>
      </c>
      <c r="B883" s="112">
        <v>9</v>
      </c>
      <c r="C883" s="113">
        <v>6</v>
      </c>
      <c r="D883" s="113">
        <v>7</v>
      </c>
      <c r="E883" s="112">
        <f t="shared" si="43"/>
        <v>378</v>
      </c>
      <c r="F883" s="112" t="str">
        <f t="shared" si="44"/>
        <v>967</v>
      </c>
      <c r="G883" s="114" t="s">
        <v>55</v>
      </c>
      <c r="H883" s="111">
        <f>COUNTIFS('[9]2.2 PFMEA'!AG$14:AG$1000,B883,'[9]2.2 PFMEA'!AH$14:AH$1000,C883,'[9]2.2 PFMEA'!AI$14:AI$1000,D883)</f>
        <v>0</v>
      </c>
      <c r="T883"/>
    </row>
    <row r="884" spans="1:20">
      <c r="A884" s="111">
        <v>194</v>
      </c>
      <c r="B884" s="112">
        <v>9</v>
      </c>
      <c r="C884" s="113">
        <v>7</v>
      </c>
      <c r="D884" s="113">
        <v>6</v>
      </c>
      <c r="E884" s="112">
        <f t="shared" si="43"/>
        <v>378</v>
      </c>
      <c r="F884" s="112" t="str">
        <f t="shared" si="44"/>
        <v>976</v>
      </c>
      <c r="G884" s="114" t="s">
        <v>55</v>
      </c>
      <c r="H884" s="111">
        <f>COUNTIFS('[9]2.2 PFMEA'!AG$14:AG$1000,B884,'[9]2.2 PFMEA'!AH$14:AH$1000,C884,'[9]2.2 PFMEA'!AI$14:AI$1000,D884)</f>
        <v>0</v>
      </c>
      <c r="T884"/>
    </row>
    <row r="885" spans="1:20">
      <c r="A885" s="111">
        <v>125</v>
      </c>
      <c r="B885" s="112">
        <v>6</v>
      </c>
      <c r="C885" s="113">
        <v>8</v>
      </c>
      <c r="D885" s="113">
        <v>8</v>
      </c>
      <c r="E885" s="112">
        <f t="shared" si="43"/>
        <v>384</v>
      </c>
      <c r="F885" s="112" t="str">
        <f t="shared" si="44"/>
        <v>688</v>
      </c>
      <c r="G885" s="114" t="s">
        <v>55</v>
      </c>
      <c r="H885" s="111">
        <f>COUNTIFS('[9]2.2 PFMEA'!AG$14:AG$1000,B885,'[9]2.2 PFMEA'!AH$14:AH$1000,C885,'[9]2.2 PFMEA'!AI$14:AI$1000,D885)</f>
        <v>0</v>
      </c>
      <c r="T885"/>
    </row>
    <row r="886" spans="1:20">
      <c r="A886" s="111">
        <v>164</v>
      </c>
      <c r="B886" s="112">
        <v>8</v>
      </c>
      <c r="C886" s="113">
        <v>6</v>
      </c>
      <c r="D886" s="113">
        <v>8</v>
      </c>
      <c r="E886" s="112">
        <f t="shared" si="43"/>
        <v>384</v>
      </c>
      <c r="F886" s="112" t="str">
        <f t="shared" si="44"/>
        <v>868</v>
      </c>
      <c r="G886" s="114" t="s">
        <v>55</v>
      </c>
      <c r="H886" s="111">
        <f>COUNTIFS('[9]2.2 PFMEA'!AG$14:AG$1000,B886,'[9]2.2 PFMEA'!AH$14:AH$1000,C886,'[9]2.2 PFMEA'!AI$14:AI$1000,D886)</f>
        <v>0</v>
      </c>
      <c r="T886"/>
    </row>
    <row r="887" spans="1:20">
      <c r="A887" s="111">
        <v>155</v>
      </c>
      <c r="B887" s="112">
        <v>8</v>
      </c>
      <c r="C887" s="113">
        <v>8</v>
      </c>
      <c r="D887" s="113">
        <v>6</v>
      </c>
      <c r="E887" s="112">
        <f t="shared" si="43"/>
        <v>384</v>
      </c>
      <c r="F887" s="112" t="str">
        <f t="shared" si="44"/>
        <v>886</v>
      </c>
      <c r="G887" s="114" t="s">
        <v>55</v>
      </c>
      <c r="H887" s="111">
        <f>COUNTIFS('[9]2.2 PFMEA'!AG$14:AG$1000,B887,'[9]2.2 PFMEA'!AH$14:AH$1000,C887,'[9]2.2 PFMEA'!AI$14:AI$1000,D887)</f>
        <v>0</v>
      </c>
      <c r="T887"/>
    </row>
    <row r="888" spans="1:20">
      <c r="A888" s="111">
        <v>164</v>
      </c>
      <c r="B888" s="112">
        <v>7</v>
      </c>
      <c r="C888" s="113">
        <v>7</v>
      </c>
      <c r="D888" s="113">
        <v>8</v>
      </c>
      <c r="E888" s="112">
        <f t="shared" si="43"/>
        <v>392</v>
      </c>
      <c r="F888" s="112" t="str">
        <f t="shared" si="44"/>
        <v>778</v>
      </c>
      <c r="G888" s="114" t="s">
        <v>55</v>
      </c>
      <c r="H888" s="111">
        <f>COUNTIFS('[9]2.2 PFMEA'!AG$14:AG$1000,B888,'[9]2.2 PFMEA'!AH$14:AH$1000,C888,'[9]2.2 PFMEA'!AI$14:AI$1000,D888)</f>
        <v>0</v>
      </c>
      <c r="T888"/>
    </row>
    <row r="889" spans="1:20">
      <c r="A889" s="111">
        <v>165</v>
      </c>
      <c r="B889" s="112">
        <v>7</v>
      </c>
      <c r="C889" s="113">
        <v>8</v>
      </c>
      <c r="D889" s="113">
        <v>7</v>
      </c>
      <c r="E889" s="112">
        <f t="shared" si="43"/>
        <v>392</v>
      </c>
      <c r="F889" s="112" t="str">
        <f t="shared" si="44"/>
        <v>787</v>
      </c>
      <c r="G889" s="114" t="s">
        <v>55</v>
      </c>
      <c r="H889" s="111">
        <f>COUNTIFS('[9]2.2 PFMEA'!AG$14:AG$1000,B889,'[9]2.2 PFMEA'!AH$14:AH$1000,C889,'[9]2.2 PFMEA'!AI$14:AI$1000,D889)</f>
        <v>0</v>
      </c>
      <c r="T889"/>
    </row>
    <row r="890" spans="1:20">
      <c r="A890" s="111">
        <v>164</v>
      </c>
      <c r="B890" s="112">
        <v>8</v>
      </c>
      <c r="C890" s="113">
        <v>7</v>
      </c>
      <c r="D890" s="113">
        <v>7</v>
      </c>
      <c r="E890" s="112">
        <f t="shared" si="43"/>
        <v>392</v>
      </c>
      <c r="F890" s="112" t="str">
        <f t="shared" si="44"/>
        <v>877</v>
      </c>
      <c r="G890" s="114" t="s">
        <v>55</v>
      </c>
      <c r="H890" s="111">
        <f>COUNTIFS('[9]2.2 PFMEA'!AG$14:AG$1000,B890,'[9]2.2 PFMEA'!AH$14:AH$1000,C890,'[9]2.2 PFMEA'!AI$14:AI$1000,D890)</f>
        <v>0</v>
      </c>
      <c r="T890"/>
    </row>
    <row r="891" spans="1:20">
      <c r="A891" s="111">
        <v>203</v>
      </c>
      <c r="B891" s="112">
        <v>10</v>
      </c>
      <c r="C891" s="113">
        <v>5</v>
      </c>
      <c r="D891" s="113">
        <v>8</v>
      </c>
      <c r="E891" s="112">
        <f t="shared" si="43"/>
        <v>400</v>
      </c>
      <c r="F891" s="112" t="str">
        <f t="shared" si="44"/>
        <v>1058</v>
      </c>
      <c r="G891" s="114" t="s">
        <v>55</v>
      </c>
      <c r="H891" s="111">
        <f>COUNTIFS('[9]2.2 PFMEA'!AG$14:AG$1000,B891,'[9]2.2 PFMEA'!AH$14:AH$1000,C891,'[9]2.2 PFMEA'!AI$14:AI$1000,D891)</f>
        <v>0</v>
      </c>
      <c r="T891"/>
    </row>
    <row r="892" spans="1:20">
      <c r="A892" s="111">
        <v>195</v>
      </c>
      <c r="B892" s="112">
        <v>10</v>
      </c>
      <c r="C892" s="113">
        <v>8</v>
      </c>
      <c r="D892" s="113">
        <v>5</v>
      </c>
      <c r="E892" s="112">
        <f t="shared" si="43"/>
        <v>400</v>
      </c>
      <c r="F892" s="112" t="str">
        <f t="shared" si="44"/>
        <v>1085</v>
      </c>
      <c r="G892" s="114" t="s">
        <v>55</v>
      </c>
      <c r="H892" s="111">
        <f>COUNTIFS('[9]2.2 PFMEA'!AG$14:AG$1000,B892,'[9]2.2 PFMEA'!AH$14:AH$1000,C892,'[9]2.2 PFMEA'!AI$14:AI$1000,D892)</f>
        <v>0</v>
      </c>
      <c r="T892"/>
    </row>
    <row r="893" spans="1:20">
      <c r="A893" s="111">
        <v>125</v>
      </c>
      <c r="B893" s="112">
        <v>5</v>
      </c>
      <c r="C893" s="113">
        <v>10</v>
      </c>
      <c r="D893" s="113">
        <v>8</v>
      </c>
      <c r="E893" s="112">
        <f t="shared" si="43"/>
        <v>400</v>
      </c>
      <c r="F893" s="112" t="str">
        <f t="shared" si="44"/>
        <v>5108</v>
      </c>
      <c r="G893" s="114" t="s">
        <v>55</v>
      </c>
      <c r="H893" s="111">
        <f>COUNTIFS('[9]2.2 PFMEA'!AG$14:AG$1000,B893,'[9]2.2 PFMEA'!AH$14:AH$1000,C893,'[9]2.2 PFMEA'!AI$14:AI$1000,D893)</f>
        <v>0</v>
      </c>
      <c r="T893"/>
    </row>
    <row r="894" spans="1:20">
      <c r="A894" s="111">
        <v>125</v>
      </c>
      <c r="B894" s="112">
        <v>5</v>
      </c>
      <c r="C894" s="113">
        <v>8</v>
      </c>
      <c r="D894" s="113">
        <v>10</v>
      </c>
      <c r="E894" s="112">
        <f t="shared" si="43"/>
        <v>400</v>
      </c>
      <c r="F894" s="112" t="str">
        <f t="shared" si="44"/>
        <v>5810</v>
      </c>
      <c r="G894" s="114" t="s">
        <v>55</v>
      </c>
      <c r="H894" s="111">
        <f>COUNTIFS('[9]2.2 PFMEA'!AG$14:AG$1000,B894,'[9]2.2 PFMEA'!AH$14:AH$1000,C894,'[9]2.2 PFMEA'!AI$14:AI$1000,D894)</f>
        <v>0</v>
      </c>
      <c r="T894"/>
    </row>
    <row r="895" spans="1:20">
      <c r="A895" s="111">
        <v>155</v>
      </c>
      <c r="B895" s="112">
        <v>8</v>
      </c>
      <c r="C895" s="113">
        <v>10</v>
      </c>
      <c r="D895" s="113">
        <v>5</v>
      </c>
      <c r="E895" s="112">
        <f t="shared" si="43"/>
        <v>400</v>
      </c>
      <c r="F895" s="112" t="str">
        <f t="shared" si="44"/>
        <v>8105</v>
      </c>
      <c r="G895" s="114" t="s">
        <v>55</v>
      </c>
      <c r="H895" s="111">
        <f>COUNTIFS('[9]2.2 PFMEA'!AG$14:AG$1000,B895,'[9]2.2 PFMEA'!AH$14:AH$1000,C895,'[9]2.2 PFMEA'!AI$14:AI$1000,D895)</f>
        <v>0</v>
      </c>
      <c r="T895"/>
    </row>
    <row r="896" spans="1:20">
      <c r="A896" s="111">
        <v>163</v>
      </c>
      <c r="B896" s="112">
        <v>8</v>
      </c>
      <c r="C896" s="113">
        <v>5</v>
      </c>
      <c r="D896" s="113">
        <v>10</v>
      </c>
      <c r="E896" s="112">
        <f t="shared" si="43"/>
        <v>400</v>
      </c>
      <c r="F896" s="112" t="str">
        <f t="shared" si="44"/>
        <v>8510</v>
      </c>
      <c r="G896" s="114" t="s">
        <v>55</v>
      </c>
      <c r="H896" s="111">
        <f>COUNTIFS('[9]2.2 PFMEA'!AG$14:AG$1000,B896,'[9]2.2 PFMEA'!AH$14:AH$1000,C896,'[9]2.2 PFMEA'!AI$14:AI$1000,D896)</f>
        <v>0</v>
      </c>
      <c r="T896"/>
    </row>
    <row r="897" spans="1:20">
      <c r="A897" s="111">
        <v>185</v>
      </c>
      <c r="B897" s="112">
        <v>10</v>
      </c>
      <c r="C897" s="113">
        <v>10</v>
      </c>
      <c r="D897" s="113">
        <v>4</v>
      </c>
      <c r="E897" s="112">
        <f t="shared" si="43"/>
        <v>400</v>
      </c>
      <c r="F897" s="112" t="str">
        <f t="shared" si="44"/>
        <v>10104</v>
      </c>
      <c r="G897" s="114" t="s">
        <v>55</v>
      </c>
      <c r="H897" s="111">
        <f>COUNTIFS('[9]2.2 PFMEA'!AG$14:AG$1000,B897,'[9]2.2 PFMEA'!AH$14:AH$1000,C897,'[9]2.2 PFMEA'!AI$14:AI$1000,D897)</f>
        <v>0</v>
      </c>
      <c r="T897"/>
    </row>
    <row r="898" spans="1:20">
      <c r="A898" s="111">
        <v>203</v>
      </c>
      <c r="B898" s="112">
        <v>10</v>
      </c>
      <c r="C898" s="113">
        <v>4</v>
      </c>
      <c r="D898" s="113">
        <v>10</v>
      </c>
      <c r="E898" s="112">
        <f t="shared" ref="E898:E961" si="45">B898*C898*D898</f>
        <v>400</v>
      </c>
      <c r="F898" s="112" t="str">
        <f t="shared" ref="F898:F961" si="46">B898&amp;C898&amp;D898</f>
        <v>10410</v>
      </c>
      <c r="G898" s="114" t="s">
        <v>55</v>
      </c>
      <c r="H898" s="111">
        <f>COUNTIFS('[9]2.2 PFMEA'!AG$14:AG$1000,B898,'[9]2.2 PFMEA'!AH$14:AH$1000,C898,'[9]2.2 PFMEA'!AI$14:AI$1000,D898)</f>
        <v>0</v>
      </c>
      <c r="T898"/>
    </row>
    <row r="899" spans="1:20">
      <c r="A899" s="111">
        <v>125</v>
      </c>
      <c r="B899" s="112">
        <v>4</v>
      </c>
      <c r="C899" s="113">
        <v>10</v>
      </c>
      <c r="D899" s="113">
        <v>10</v>
      </c>
      <c r="E899" s="112">
        <f t="shared" si="45"/>
        <v>400</v>
      </c>
      <c r="F899" s="112" t="str">
        <f t="shared" si="46"/>
        <v>41010</v>
      </c>
      <c r="G899" s="114" t="s">
        <v>55</v>
      </c>
      <c r="H899" s="111">
        <f>COUNTIFS('[9]2.2 PFMEA'!AG$14:AG$1000,B899,'[9]2.2 PFMEA'!AH$14:AH$1000,C899,'[9]2.2 PFMEA'!AI$14:AI$1000,D899)</f>
        <v>0</v>
      </c>
      <c r="T899"/>
    </row>
    <row r="900" spans="1:20">
      <c r="A900" s="111">
        <v>125</v>
      </c>
      <c r="B900" s="112">
        <v>5</v>
      </c>
      <c r="C900" s="113">
        <v>9</v>
      </c>
      <c r="D900" s="113">
        <v>9</v>
      </c>
      <c r="E900" s="112">
        <f t="shared" si="45"/>
        <v>405</v>
      </c>
      <c r="F900" s="112" t="str">
        <f t="shared" si="46"/>
        <v>599</v>
      </c>
      <c r="G900" s="114" t="s">
        <v>55</v>
      </c>
      <c r="H900" s="111">
        <f>COUNTIFS('[9]2.2 PFMEA'!AG$14:AG$1000,B900,'[9]2.2 PFMEA'!AH$14:AH$1000,C900,'[9]2.2 PFMEA'!AI$14:AI$1000,D900)</f>
        <v>0</v>
      </c>
      <c r="T900"/>
    </row>
    <row r="901" spans="1:20">
      <c r="A901" s="111">
        <v>203</v>
      </c>
      <c r="B901" s="112">
        <v>9</v>
      </c>
      <c r="C901" s="113">
        <v>5</v>
      </c>
      <c r="D901" s="113">
        <v>9</v>
      </c>
      <c r="E901" s="112">
        <f t="shared" si="45"/>
        <v>405</v>
      </c>
      <c r="F901" s="112" t="str">
        <f t="shared" si="46"/>
        <v>959</v>
      </c>
      <c r="G901" s="114" t="s">
        <v>55</v>
      </c>
      <c r="H901" s="111">
        <f>COUNTIFS('[9]2.2 PFMEA'!AG$14:AG$1000,B901,'[9]2.2 PFMEA'!AH$14:AH$1000,C901,'[9]2.2 PFMEA'!AI$14:AI$1000,D901)</f>
        <v>0</v>
      </c>
      <c r="T901"/>
    </row>
    <row r="902" spans="1:20">
      <c r="A902" s="111">
        <v>195</v>
      </c>
      <c r="B902" s="112">
        <v>9</v>
      </c>
      <c r="C902" s="113">
        <v>9</v>
      </c>
      <c r="D902" s="113">
        <v>5</v>
      </c>
      <c r="E902" s="112">
        <f t="shared" si="45"/>
        <v>405</v>
      </c>
      <c r="F902" s="112" t="str">
        <f t="shared" si="46"/>
        <v>995</v>
      </c>
      <c r="G902" s="114" t="s">
        <v>55</v>
      </c>
      <c r="H902" s="111">
        <f>COUNTIFS('[9]2.2 PFMEA'!AG$14:AG$1000,B902,'[9]2.2 PFMEA'!AH$14:AH$1000,C902,'[9]2.2 PFMEA'!AI$14:AI$1000,D902)</f>
        <v>0</v>
      </c>
      <c r="T902"/>
    </row>
    <row r="903" spans="1:20">
      <c r="A903" s="111">
        <v>204</v>
      </c>
      <c r="B903" s="112">
        <v>10</v>
      </c>
      <c r="C903" s="113">
        <v>6</v>
      </c>
      <c r="D903" s="113">
        <v>7</v>
      </c>
      <c r="E903" s="112">
        <f t="shared" si="45"/>
        <v>420</v>
      </c>
      <c r="F903" s="112" t="str">
        <f t="shared" si="46"/>
        <v>1067</v>
      </c>
      <c r="G903" s="114" t="s">
        <v>55</v>
      </c>
      <c r="H903" s="111">
        <f>COUNTIFS('[9]2.2 PFMEA'!AG$14:AG$1000,B903,'[9]2.2 PFMEA'!AH$14:AH$1000,C903,'[9]2.2 PFMEA'!AI$14:AI$1000,D903)</f>
        <v>0</v>
      </c>
      <c r="T903"/>
    </row>
    <row r="904" spans="1:20">
      <c r="A904" s="111">
        <v>194</v>
      </c>
      <c r="B904" s="112">
        <v>10</v>
      </c>
      <c r="C904" s="113">
        <v>7</v>
      </c>
      <c r="D904" s="113">
        <v>6</v>
      </c>
      <c r="E904" s="112">
        <f t="shared" si="45"/>
        <v>420</v>
      </c>
      <c r="F904" s="112" t="str">
        <f t="shared" si="46"/>
        <v>1076</v>
      </c>
      <c r="G904" s="114" t="s">
        <v>55</v>
      </c>
      <c r="H904" s="111">
        <f>COUNTIFS('[9]2.2 PFMEA'!AG$14:AG$1000,B904,'[9]2.2 PFMEA'!AH$14:AH$1000,C904,'[9]2.2 PFMEA'!AI$14:AI$1000,D904)</f>
        <v>0</v>
      </c>
      <c r="T904"/>
    </row>
    <row r="905" spans="1:20">
      <c r="A905" s="111">
        <v>125</v>
      </c>
      <c r="B905" s="112">
        <v>6</v>
      </c>
      <c r="C905" s="113">
        <v>10</v>
      </c>
      <c r="D905" s="113">
        <v>7</v>
      </c>
      <c r="E905" s="112">
        <f t="shared" si="45"/>
        <v>420</v>
      </c>
      <c r="F905" s="112" t="str">
        <f t="shared" si="46"/>
        <v>6107</v>
      </c>
      <c r="G905" s="114" t="s">
        <v>55</v>
      </c>
      <c r="H905" s="111">
        <f>COUNTIFS('[9]2.2 PFMEA'!AG$14:AG$1000,B905,'[9]2.2 PFMEA'!AH$14:AH$1000,C905,'[9]2.2 PFMEA'!AI$14:AI$1000,D905)</f>
        <v>0</v>
      </c>
      <c r="T905"/>
    </row>
    <row r="906" spans="1:20">
      <c r="A906" s="111">
        <v>124</v>
      </c>
      <c r="B906" s="112">
        <v>6</v>
      </c>
      <c r="C906" s="113">
        <v>7</v>
      </c>
      <c r="D906" s="113">
        <v>10</v>
      </c>
      <c r="E906" s="112">
        <f t="shared" si="45"/>
        <v>420</v>
      </c>
      <c r="F906" s="112" t="str">
        <f t="shared" si="46"/>
        <v>6710</v>
      </c>
      <c r="G906" s="114" t="s">
        <v>54</v>
      </c>
      <c r="H906" s="111">
        <f>COUNTIFS('[9]2.2 PFMEA'!AG$14:AG$1000,B906,'[9]2.2 PFMEA'!AH$14:AH$1000,C906,'[9]2.2 PFMEA'!AI$14:AI$1000,D906)</f>
        <v>0</v>
      </c>
      <c r="T906"/>
    </row>
    <row r="907" spans="1:20">
      <c r="A907" s="111">
        <v>155</v>
      </c>
      <c r="B907" s="112">
        <v>7</v>
      </c>
      <c r="C907" s="113">
        <v>10</v>
      </c>
      <c r="D907" s="113">
        <v>6</v>
      </c>
      <c r="E907" s="112">
        <f t="shared" si="45"/>
        <v>420</v>
      </c>
      <c r="F907" s="112" t="str">
        <f t="shared" si="46"/>
        <v>7106</v>
      </c>
      <c r="G907" s="114" t="s">
        <v>55</v>
      </c>
      <c r="H907" s="111">
        <f>COUNTIFS('[9]2.2 PFMEA'!AG$14:AG$1000,B907,'[9]2.2 PFMEA'!AH$14:AH$1000,C907,'[9]2.2 PFMEA'!AI$14:AI$1000,D907)</f>
        <v>0</v>
      </c>
      <c r="T907"/>
    </row>
    <row r="908" spans="1:20">
      <c r="A908" s="111">
        <v>164</v>
      </c>
      <c r="B908" s="112">
        <v>7</v>
      </c>
      <c r="C908" s="113">
        <v>6</v>
      </c>
      <c r="D908" s="113">
        <v>10</v>
      </c>
      <c r="E908" s="112">
        <f t="shared" si="45"/>
        <v>420</v>
      </c>
      <c r="F908" s="112" t="str">
        <f t="shared" si="46"/>
        <v>7610</v>
      </c>
      <c r="G908" s="114" t="s">
        <v>55</v>
      </c>
      <c r="H908" s="111">
        <f>COUNTIFS('[9]2.2 PFMEA'!AG$14:AG$1000,B908,'[9]2.2 PFMEA'!AH$14:AH$1000,C908,'[9]2.2 PFMEA'!AI$14:AI$1000,D908)</f>
        <v>0</v>
      </c>
      <c r="T908"/>
    </row>
    <row r="909" spans="1:20">
      <c r="A909" s="111">
        <v>125</v>
      </c>
      <c r="B909" s="112">
        <v>6</v>
      </c>
      <c r="C909" s="113">
        <v>8</v>
      </c>
      <c r="D909" s="113">
        <v>9</v>
      </c>
      <c r="E909" s="112">
        <f t="shared" si="45"/>
        <v>432</v>
      </c>
      <c r="F909" s="112" t="str">
        <f t="shared" si="46"/>
        <v>689</v>
      </c>
      <c r="G909" s="114" t="s">
        <v>55</v>
      </c>
      <c r="H909" s="111">
        <f>COUNTIFS('[9]2.2 PFMEA'!AG$14:AG$1000,B909,'[9]2.2 PFMEA'!AH$14:AH$1000,C909,'[9]2.2 PFMEA'!AI$14:AI$1000,D909)</f>
        <v>0</v>
      </c>
      <c r="T909"/>
    </row>
    <row r="910" spans="1:20">
      <c r="A910" s="111">
        <v>125</v>
      </c>
      <c r="B910" s="112">
        <v>6</v>
      </c>
      <c r="C910" s="113">
        <v>9</v>
      </c>
      <c r="D910" s="113">
        <v>8</v>
      </c>
      <c r="E910" s="112">
        <f t="shared" si="45"/>
        <v>432</v>
      </c>
      <c r="F910" s="112" t="str">
        <f t="shared" si="46"/>
        <v>698</v>
      </c>
      <c r="G910" s="114" t="s">
        <v>55</v>
      </c>
      <c r="H910" s="111">
        <f>COUNTIFS('[9]2.2 PFMEA'!AG$14:AG$1000,B910,'[9]2.2 PFMEA'!AH$14:AH$1000,C910,'[9]2.2 PFMEA'!AI$14:AI$1000,D910)</f>
        <v>0</v>
      </c>
      <c r="T910"/>
    </row>
    <row r="911" spans="1:20">
      <c r="A911" s="111">
        <v>164</v>
      </c>
      <c r="B911" s="112">
        <v>8</v>
      </c>
      <c r="C911" s="113">
        <v>6</v>
      </c>
      <c r="D911" s="113">
        <v>9</v>
      </c>
      <c r="E911" s="112">
        <f t="shared" si="45"/>
        <v>432</v>
      </c>
      <c r="F911" s="112" t="str">
        <f t="shared" si="46"/>
        <v>869</v>
      </c>
      <c r="G911" s="114" t="s">
        <v>55</v>
      </c>
      <c r="H911" s="111">
        <f>COUNTIFS('[9]2.2 PFMEA'!AG$14:AG$1000,B911,'[9]2.2 PFMEA'!AH$14:AH$1000,C911,'[9]2.2 PFMEA'!AI$14:AI$1000,D911)</f>
        <v>0</v>
      </c>
      <c r="T911"/>
    </row>
    <row r="912" spans="1:20">
      <c r="A912" s="111">
        <v>155</v>
      </c>
      <c r="B912" s="112">
        <v>8</v>
      </c>
      <c r="C912" s="113">
        <v>9</v>
      </c>
      <c r="D912" s="113">
        <v>6</v>
      </c>
      <c r="E912" s="112">
        <f t="shared" si="45"/>
        <v>432</v>
      </c>
      <c r="F912" s="112" t="str">
        <f t="shared" si="46"/>
        <v>896</v>
      </c>
      <c r="G912" s="114" t="s">
        <v>55</v>
      </c>
      <c r="H912" s="111">
        <f>COUNTIFS('[9]2.2 PFMEA'!AG$14:AG$1000,B912,'[9]2.2 PFMEA'!AH$14:AH$1000,C912,'[9]2.2 PFMEA'!AI$14:AI$1000,D912)</f>
        <v>0</v>
      </c>
      <c r="T912"/>
    </row>
    <row r="913" spans="1:20">
      <c r="A913" s="111">
        <v>204</v>
      </c>
      <c r="B913" s="112">
        <v>9</v>
      </c>
      <c r="C913" s="113">
        <v>6</v>
      </c>
      <c r="D913" s="113">
        <v>8</v>
      </c>
      <c r="E913" s="112">
        <f t="shared" si="45"/>
        <v>432</v>
      </c>
      <c r="F913" s="112" t="str">
        <f t="shared" si="46"/>
        <v>968</v>
      </c>
      <c r="G913" s="114" t="s">
        <v>55</v>
      </c>
      <c r="H913" s="111">
        <f>COUNTIFS('[9]2.2 PFMEA'!AG$14:AG$1000,B913,'[9]2.2 PFMEA'!AH$14:AH$1000,C913,'[9]2.2 PFMEA'!AI$14:AI$1000,D913)</f>
        <v>0</v>
      </c>
      <c r="T913"/>
    </row>
    <row r="914" spans="1:20">
      <c r="A914" s="111">
        <v>195</v>
      </c>
      <c r="B914" s="112">
        <v>9</v>
      </c>
      <c r="C914" s="113">
        <v>8</v>
      </c>
      <c r="D914" s="113">
        <v>6</v>
      </c>
      <c r="E914" s="112">
        <f t="shared" si="45"/>
        <v>432</v>
      </c>
      <c r="F914" s="112" t="str">
        <f t="shared" si="46"/>
        <v>986</v>
      </c>
      <c r="G914" s="114" t="s">
        <v>55</v>
      </c>
      <c r="H914" s="111">
        <f>COUNTIFS('[9]2.2 PFMEA'!AG$14:AG$1000,B914,'[9]2.2 PFMEA'!AH$14:AH$1000,C914,'[9]2.2 PFMEA'!AI$14:AI$1000,D914)</f>
        <v>0</v>
      </c>
      <c r="T914"/>
    </row>
    <row r="915" spans="1:20">
      <c r="A915" s="111">
        <v>164</v>
      </c>
      <c r="B915" s="112">
        <v>7</v>
      </c>
      <c r="C915" s="113">
        <v>7</v>
      </c>
      <c r="D915" s="113">
        <v>9</v>
      </c>
      <c r="E915" s="112">
        <f t="shared" si="45"/>
        <v>441</v>
      </c>
      <c r="F915" s="112" t="str">
        <f t="shared" si="46"/>
        <v>779</v>
      </c>
      <c r="G915" s="114" t="s">
        <v>55</v>
      </c>
      <c r="H915" s="111">
        <f>COUNTIFS('[9]2.2 PFMEA'!AG$14:AG$1000,B915,'[9]2.2 PFMEA'!AH$14:AH$1000,C915,'[9]2.2 PFMEA'!AI$14:AI$1000,D915)</f>
        <v>0</v>
      </c>
      <c r="T915"/>
    </row>
    <row r="916" spans="1:20">
      <c r="A916" s="111">
        <v>165</v>
      </c>
      <c r="B916" s="112">
        <v>7</v>
      </c>
      <c r="C916" s="113">
        <v>9</v>
      </c>
      <c r="D916" s="113">
        <v>7</v>
      </c>
      <c r="E916" s="112">
        <f t="shared" si="45"/>
        <v>441</v>
      </c>
      <c r="F916" s="112" t="str">
        <f t="shared" si="46"/>
        <v>797</v>
      </c>
      <c r="G916" s="114" t="s">
        <v>55</v>
      </c>
      <c r="H916" s="111">
        <f>COUNTIFS('[9]2.2 PFMEA'!AG$14:AG$1000,B916,'[9]2.2 PFMEA'!AH$14:AH$1000,C916,'[9]2.2 PFMEA'!AI$14:AI$1000,D916)</f>
        <v>0</v>
      </c>
      <c r="T916"/>
    </row>
    <row r="917" spans="1:20">
      <c r="A917" s="111">
        <v>204</v>
      </c>
      <c r="B917" s="112">
        <v>9</v>
      </c>
      <c r="C917" s="113">
        <v>7</v>
      </c>
      <c r="D917" s="113">
        <v>7</v>
      </c>
      <c r="E917" s="112">
        <f t="shared" si="45"/>
        <v>441</v>
      </c>
      <c r="F917" s="112" t="str">
        <f t="shared" si="46"/>
        <v>977</v>
      </c>
      <c r="G917" s="114" t="s">
        <v>55</v>
      </c>
      <c r="H917" s="111">
        <f>COUNTIFS('[9]2.2 PFMEA'!AG$14:AG$1000,B917,'[9]2.2 PFMEA'!AH$14:AH$1000,C917,'[9]2.2 PFMEA'!AI$14:AI$1000,D917)</f>
        <v>0</v>
      </c>
      <c r="T917"/>
    </row>
    <row r="918" spans="1:20">
      <c r="A918" s="111">
        <v>165</v>
      </c>
      <c r="B918" s="112">
        <v>7</v>
      </c>
      <c r="C918" s="113">
        <v>8</v>
      </c>
      <c r="D918" s="113">
        <v>8</v>
      </c>
      <c r="E918" s="112">
        <f t="shared" si="45"/>
        <v>448</v>
      </c>
      <c r="F918" s="112" t="str">
        <f t="shared" si="46"/>
        <v>788</v>
      </c>
      <c r="G918" s="114" t="s">
        <v>55</v>
      </c>
      <c r="H918" s="111">
        <f>COUNTIFS('[9]2.2 PFMEA'!AG$14:AG$1000,B918,'[9]2.2 PFMEA'!AH$14:AH$1000,C918,'[9]2.2 PFMEA'!AI$14:AI$1000,D918)</f>
        <v>0</v>
      </c>
      <c r="T918"/>
    </row>
    <row r="919" spans="1:20">
      <c r="A919" s="111">
        <v>164</v>
      </c>
      <c r="B919" s="112">
        <v>8</v>
      </c>
      <c r="C919" s="113">
        <v>7</v>
      </c>
      <c r="D919" s="113">
        <v>8</v>
      </c>
      <c r="E919" s="112">
        <f t="shared" si="45"/>
        <v>448</v>
      </c>
      <c r="F919" s="112" t="str">
        <f t="shared" si="46"/>
        <v>878</v>
      </c>
      <c r="G919" s="114" t="s">
        <v>55</v>
      </c>
      <c r="H919" s="111">
        <f>COUNTIFS('[9]2.2 PFMEA'!AG$14:AG$1000,B919,'[9]2.2 PFMEA'!AH$14:AH$1000,C919,'[9]2.2 PFMEA'!AI$14:AI$1000,D919)</f>
        <v>0</v>
      </c>
      <c r="T919"/>
    </row>
    <row r="920" spans="1:20">
      <c r="A920" s="111">
        <v>165</v>
      </c>
      <c r="B920" s="112">
        <v>8</v>
      </c>
      <c r="C920" s="113">
        <v>8</v>
      </c>
      <c r="D920" s="113">
        <v>7</v>
      </c>
      <c r="E920" s="112">
        <f t="shared" si="45"/>
        <v>448</v>
      </c>
      <c r="F920" s="112" t="str">
        <f t="shared" si="46"/>
        <v>887</v>
      </c>
      <c r="G920" s="114" t="s">
        <v>55</v>
      </c>
      <c r="H920" s="111">
        <f>COUNTIFS('[9]2.2 PFMEA'!AG$14:AG$1000,B920,'[9]2.2 PFMEA'!AH$14:AH$1000,C920,'[9]2.2 PFMEA'!AI$14:AI$1000,D920)</f>
        <v>0</v>
      </c>
      <c r="T920"/>
    </row>
    <row r="921" spans="1:20">
      <c r="A921" s="111">
        <v>203</v>
      </c>
      <c r="B921" s="112">
        <v>10</v>
      </c>
      <c r="C921" s="113">
        <v>5</v>
      </c>
      <c r="D921" s="113">
        <v>9</v>
      </c>
      <c r="E921" s="112">
        <f t="shared" si="45"/>
        <v>450</v>
      </c>
      <c r="F921" s="112" t="str">
        <f t="shared" si="46"/>
        <v>1059</v>
      </c>
      <c r="G921" s="114" t="s">
        <v>55</v>
      </c>
      <c r="H921" s="111">
        <f>COUNTIFS('[9]2.2 PFMEA'!AG$14:AG$1000,B921,'[9]2.2 PFMEA'!AH$14:AH$1000,C921,'[9]2.2 PFMEA'!AI$14:AI$1000,D921)</f>
        <v>0</v>
      </c>
      <c r="T921"/>
    </row>
    <row r="922" spans="1:20">
      <c r="A922" s="111">
        <v>195</v>
      </c>
      <c r="B922" s="112">
        <v>10</v>
      </c>
      <c r="C922" s="113">
        <v>9</v>
      </c>
      <c r="D922" s="113">
        <v>5</v>
      </c>
      <c r="E922" s="112">
        <f t="shared" si="45"/>
        <v>450</v>
      </c>
      <c r="F922" s="112" t="str">
        <f t="shared" si="46"/>
        <v>1095</v>
      </c>
      <c r="G922" s="114" t="s">
        <v>55</v>
      </c>
      <c r="H922" s="111">
        <f>COUNTIFS('[9]2.2 PFMEA'!AG$14:AG$1000,B922,'[9]2.2 PFMEA'!AH$14:AH$1000,C922,'[9]2.2 PFMEA'!AI$14:AI$1000,D922)</f>
        <v>0</v>
      </c>
      <c r="T922"/>
    </row>
    <row r="923" spans="1:20">
      <c r="A923" s="111">
        <v>125</v>
      </c>
      <c r="B923" s="112">
        <v>5</v>
      </c>
      <c r="C923" s="113">
        <v>10</v>
      </c>
      <c r="D923" s="113">
        <v>9</v>
      </c>
      <c r="E923" s="112">
        <f t="shared" si="45"/>
        <v>450</v>
      </c>
      <c r="F923" s="112" t="str">
        <f t="shared" si="46"/>
        <v>5109</v>
      </c>
      <c r="G923" s="114" t="s">
        <v>55</v>
      </c>
      <c r="H923" s="111">
        <f>COUNTIFS('[9]2.2 PFMEA'!AG$14:AG$1000,B923,'[9]2.2 PFMEA'!AH$14:AH$1000,C923,'[9]2.2 PFMEA'!AI$14:AI$1000,D923)</f>
        <v>0</v>
      </c>
      <c r="T923"/>
    </row>
    <row r="924" spans="1:20">
      <c r="A924" s="111">
        <v>125</v>
      </c>
      <c r="B924" s="112">
        <v>5</v>
      </c>
      <c r="C924" s="113">
        <v>9</v>
      </c>
      <c r="D924" s="113">
        <v>10</v>
      </c>
      <c r="E924" s="112">
        <f t="shared" si="45"/>
        <v>450</v>
      </c>
      <c r="F924" s="112" t="str">
        <f t="shared" si="46"/>
        <v>5910</v>
      </c>
      <c r="G924" s="114" t="s">
        <v>55</v>
      </c>
      <c r="H924" s="111">
        <f>COUNTIFS('[9]2.2 PFMEA'!AG$14:AG$1000,B924,'[9]2.2 PFMEA'!AH$14:AH$1000,C924,'[9]2.2 PFMEA'!AI$14:AI$1000,D924)</f>
        <v>0</v>
      </c>
      <c r="T924"/>
    </row>
    <row r="925" spans="1:20">
      <c r="A925" s="111">
        <v>195</v>
      </c>
      <c r="B925" s="112">
        <v>9</v>
      </c>
      <c r="C925" s="113">
        <v>10</v>
      </c>
      <c r="D925" s="113">
        <v>5</v>
      </c>
      <c r="E925" s="112">
        <f t="shared" si="45"/>
        <v>450</v>
      </c>
      <c r="F925" s="112" t="str">
        <f t="shared" si="46"/>
        <v>9105</v>
      </c>
      <c r="G925" s="114" t="s">
        <v>55</v>
      </c>
      <c r="H925" s="111">
        <f>COUNTIFS('[9]2.2 PFMEA'!AG$14:AG$1000,B925,'[9]2.2 PFMEA'!AH$14:AH$1000,C925,'[9]2.2 PFMEA'!AI$14:AI$1000,D925)</f>
        <v>0</v>
      </c>
      <c r="T925"/>
    </row>
    <row r="926" spans="1:20">
      <c r="A926" s="111">
        <v>203</v>
      </c>
      <c r="B926" s="112">
        <v>9</v>
      </c>
      <c r="C926" s="113">
        <v>5</v>
      </c>
      <c r="D926" s="113">
        <v>10</v>
      </c>
      <c r="E926" s="112">
        <f t="shared" si="45"/>
        <v>450</v>
      </c>
      <c r="F926" s="112" t="str">
        <f t="shared" si="46"/>
        <v>9510</v>
      </c>
      <c r="G926" s="114" t="s">
        <v>55</v>
      </c>
      <c r="H926" s="111">
        <f>COUNTIFS('[9]2.2 PFMEA'!AG$14:AG$1000,B926,'[9]2.2 PFMEA'!AH$14:AH$1000,C926,'[9]2.2 PFMEA'!AI$14:AI$1000,D926)</f>
        <v>0</v>
      </c>
      <c r="T926"/>
    </row>
    <row r="927" spans="1:20">
      <c r="A927" s="111">
        <v>204</v>
      </c>
      <c r="B927" s="112">
        <v>10</v>
      </c>
      <c r="C927" s="113">
        <v>6</v>
      </c>
      <c r="D927" s="113">
        <v>8</v>
      </c>
      <c r="E927" s="112">
        <f t="shared" si="45"/>
        <v>480</v>
      </c>
      <c r="F927" s="112" t="str">
        <f t="shared" si="46"/>
        <v>1068</v>
      </c>
      <c r="G927" s="114" t="s">
        <v>55</v>
      </c>
      <c r="H927" s="111">
        <f>COUNTIFS('[9]2.2 PFMEA'!AG$14:AG$1000,B927,'[9]2.2 PFMEA'!AH$14:AH$1000,C927,'[9]2.2 PFMEA'!AI$14:AI$1000,D927)</f>
        <v>0</v>
      </c>
      <c r="T927"/>
    </row>
    <row r="928" spans="1:20">
      <c r="A928" s="111">
        <v>195</v>
      </c>
      <c r="B928" s="112">
        <v>10</v>
      </c>
      <c r="C928" s="113">
        <v>8</v>
      </c>
      <c r="D928" s="113">
        <v>6</v>
      </c>
      <c r="E928" s="112">
        <f t="shared" si="45"/>
        <v>480</v>
      </c>
      <c r="F928" s="112" t="str">
        <f t="shared" si="46"/>
        <v>1086</v>
      </c>
      <c r="G928" s="114" t="s">
        <v>55</v>
      </c>
      <c r="H928" s="111">
        <f>COUNTIFS('[9]2.2 PFMEA'!AG$14:AG$1000,B928,'[9]2.2 PFMEA'!AH$14:AH$1000,C928,'[9]2.2 PFMEA'!AI$14:AI$1000,D928)</f>
        <v>0</v>
      </c>
      <c r="T928"/>
    </row>
    <row r="929" spans="1:20">
      <c r="A929" s="111">
        <v>125</v>
      </c>
      <c r="B929" s="112">
        <v>6</v>
      </c>
      <c r="C929" s="113">
        <v>10</v>
      </c>
      <c r="D929" s="113">
        <v>8</v>
      </c>
      <c r="E929" s="112">
        <f t="shared" si="45"/>
        <v>480</v>
      </c>
      <c r="F929" s="112" t="str">
        <f t="shared" si="46"/>
        <v>6108</v>
      </c>
      <c r="G929" s="114" t="s">
        <v>55</v>
      </c>
      <c r="H929" s="111">
        <f>COUNTIFS('[9]2.2 PFMEA'!AG$14:AG$1000,B929,'[9]2.2 PFMEA'!AH$14:AH$1000,C929,'[9]2.2 PFMEA'!AI$14:AI$1000,D929)</f>
        <v>0</v>
      </c>
      <c r="T929"/>
    </row>
    <row r="930" spans="1:20">
      <c r="A930" s="111">
        <v>125</v>
      </c>
      <c r="B930" s="112">
        <v>6</v>
      </c>
      <c r="C930" s="113">
        <v>8</v>
      </c>
      <c r="D930" s="113">
        <v>10</v>
      </c>
      <c r="E930" s="112">
        <f t="shared" si="45"/>
        <v>480</v>
      </c>
      <c r="F930" s="112" t="str">
        <f t="shared" si="46"/>
        <v>6810</v>
      </c>
      <c r="G930" s="114" t="s">
        <v>55</v>
      </c>
      <c r="H930" s="111">
        <f>COUNTIFS('[9]2.2 PFMEA'!AG$14:AG$1000,B930,'[9]2.2 PFMEA'!AH$14:AH$1000,C930,'[9]2.2 PFMEA'!AI$14:AI$1000,D930)</f>
        <v>0</v>
      </c>
      <c r="T930"/>
    </row>
    <row r="931" spans="1:20">
      <c r="A931" s="111">
        <v>155</v>
      </c>
      <c r="B931" s="112">
        <v>8</v>
      </c>
      <c r="C931" s="113">
        <v>10</v>
      </c>
      <c r="D931" s="113">
        <v>6</v>
      </c>
      <c r="E931" s="112">
        <f t="shared" si="45"/>
        <v>480</v>
      </c>
      <c r="F931" s="112" t="str">
        <f t="shared" si="46"/>
        <v>8106</v>
      </c>
      <c r="G931" s="114" t="s">
        <v>55</v>
      </c>
      <c r="H931" s="111">
        <f>COUNTIFS('[9]2.2 PFMEA'!AG$14:AG$1000,B931,'[9]2.2 PFMEA'!AH$14:AH$1000,C931,'[9]2.2 PFMEA'!AI$14:AI$1000,D931)</f>
        <v>0</v>
      </c>
      <c r="T931"/>
    </row>
    <row r="932" spans="1:20">
      <c r="A932" s="111">
        <v>164</v>
      </c>
      <c r="B932" s="112">
        <v>8</v>
      </c>
      <c r="C932" s="113">
        <v>6</v>
      </c>
      <c r="D932" s="113">
        <v>10</v>
      </c>
      <c r="E932" s="112">
        <f t="shared" si="45"/>
        <v>480</v>
      </c>
      <c r="F932" s="112" t="str">
        <f t="shared" si="46"/>
        <v>8610</v>
      </c>
      <c r="G932" s="114" t="s">
        <v>55</v>
      </c>
      <c r="H932" s="111">
        <f>COUNTIFS('[9]2.2 PFMEA'!AG$14:AG$1000,B932,'[9]2.2 PFMEA'!AH$14:AH$1000,C932,'[9]2.2 PFMEA'!AI$14:AI$1000,D932)</f>
        <v>0</v>
      </c>
      <c r="T932"/>
    </row>
    <row r="933" spans="1:20">
      <c r="A933" s="111">
        <v>125</v>
      </c>
      <c r="B933" s="112">
        <v>6</v>
      </c>
      <c r="C933" s="113">
        <v>9</v>
      </c>
      <c r="D933" s="113">
        <v>9</v>
      </c>
      <c r="E933" s="112">
        <f t="shared" si="45"/>
        <v>486</v>
      </c>
      <c r="F933" s="112" t="str">
        <f t="shared" si="46"/>
        <v>699</v>
      </c>
      <c r="G933" s="114" t="s">
        <v>55</v>
      </c>
      <c r="H933" s="111">
        <f>COUNTIFS('[9]2.2 PFMEA'!AG$14:AG$1000,B933,'[9]2.2 PFMEA'!AH$14:AH$1000,C933,'[9]2.2 PFMEA'!AI$14:AI$1000,D933)</f>
        <v>0</v>
      </c>
      <c r="T933"/>
    </row>
    <row r="934" spans="1:20">
      <c r="A934" s="111">
        <v>204</v>
      </c>
      <c r="B934" s="112">
        <v>9</v>
      </c>
      <c r="C934" s="113">
        <v>6</v>
      </c>
      <c r="D934" s="113">
        <v>9</v>
      </c>
      <c r="E934" s="112">
        <f t="shared" si="45"/>
        <v>486</v>
      </c>
      <c r="F934" s="112" t="str">
        <f t="shared" si="46"/>
        <v>969</v>
      </c>
      <c r="G934" s="114" t="s">
        <v>55</v>
      </c>
      <c r="H934" s="111">
        <f>COUNTIFS('[9]2.2 PFMEA'!AG$14:AG$1000,B934,'[9]2.2 PFMEA'!AH$14:AH$1000,C934,'[9]2.2 PFMEA'!AI$14:AI$1000,D934)</f>
        <v>0</v>
      </c>
      <c r="T934"/>
    </row>
    <row r="935" spans="1:20">
      <c r="A935" s="111">
        <v>195</v>
      </c>
      <c r="B935" s="112">
        <v>9</v>
      </c>
      <c r="C935" s="113">
        <v>9</v>
      </c>
      <c r="D935" s="113">
        <v>6</v>
      </c>
      <c r="E935" s="112">
        <f t="shared" si="45"/>
        <v>486</v>
      </c>
      <c r="F935" s="112" t="str">
        <f t="shared" si="46"/>
        <v>996</v>
      </c>
      <c r="G935" s="114" t="s">
        <v>55</v>
      </c>
      <c r="H935" s="111">
        <f>COUNTIFS('[9]2.2 PFMEA'!AG$14:AG$1000,B935,'[9]2.2 PFMEA'!AH$14:AH$1000,C935,'[9]2.2 PFMEA'!AI$14:AI$1000,D935)</f>
        <v>0</v>
      </c>
      <c r="T935"/>
    </row>
    <row r="936" spans="1:20">
      <c r="A936" s="111">
        <v>204</v>
      </c>
      <c r="B936" s="112">
        <v>10</v>
      </c>
      <c r="C936" s="113">
        <v>7</v>
      </c>
      <c r="D936" s="113">
        <v>7</v>
      </c>
      <c r="E936" s="112">
        <f t="shared" si="45"/>
        <v>490</v>
      </c>
      <c r="F936" s="112" t="str">
        <f t="shared" si="46"/>
        <v>1077</v>
      </c>
      <c r="G936" s="114" t="s">
        <v>55</v>
      </c>
      <c r="H936" s="111">
        <f>COUNTIFS('[9]2.2 PFMEA'!AG$14:AG$1000,B936,'[9]2.2 PFMEA'!AH$14:AH$1000,C936,'[9]2.2 PFMEA'!AI$14:AI$1000,D936)</f>
        <v>0</v>
      </c>
      <c r="T936"/>
    </row>
    <row r="937" spans="1:20">
      <c r="A937" s="111">
        <v>165</v>
      </c>
      <c r="B937" s="112">
        <v>7</v>
      </c>
      <c r="C937" s="113">
        <v>10</v>
      </c>
      <c r="D937" s="113">
        <v>7</v>
      </c>
      <c r="E937" s="112">
        <f t="shared" si="45"/>
        <v>490</v>
      </c>
      <c r="F937" s="112" t="str">
        <f t="shared" si="46"/>
        <v>7107</v>
      </c>
      <c r="G937" s="114" t="s">
        <v>55</v>
      </c>
      <c r="H937" s="111">
        <f>COUNTIFS('[9]2.2 PFMEA'!AG$14:AG$1000,B937,'[9]2.2 PFMEA'!AH$14:AH$1000,C937,'[9]2.2 PFMEA'!AI$14:AI$1000,D937)</f>
        <v>0</v>
      </c>
      <c r="T937"/>
    </row>
    <row r="938" spans="1:20">
      <c r="A938" s="111">
        <v>164</v>
      </c>
      <c r="B938" s="112">
        <v>7</v>
      </c>
      <c r="C938" s="113">
        <v>7</v>
      </c>
      <c r="D938" s="113">
        <v>10</v>
      </c>
      <c r="E938" s="112">
        <f t="shared" si="45"/>
        <v>490</v>
      </c>
      <c r="F938" s="112" t="str">
        <f t="shared" si="46"/>
        <v>7710</v>
      </c>
      <c r="G938" s="114" t="s">
        <v>55</v>
      </c>
      <c r="H938" s="111">
        <f>COUNTIFS('[9]2.2 PFMEA'!AG$14:AG$1000,B938,'[9]2.2 PFMEA'!AH$14:AH$1000,C938,'[9]2.2 PFMEA'!AI$14:AI$1000,D938)</f>
        <v>0</v>
      </c>
      <c r="T938"/>
    </row>
    <row r="939" spans="1:20">
      <c r="A939" s="111">
        <v>195</v>
      </c>
      <c r="B939" s="112">
        <v>10</v>
      </c>
      <c r="C939" s="113">
        <v>10</v>
      </c>
      <c r="D939" s="113">
        <v>5</v>
      </c>
      <c r="E939" s="112">
        <f t="shared" si="45"/>
        <v>500</v>
      </c>
      <c r="F939" s="112" t="str">
        <f t="shared" si="46"/>
        <v>10105</v>
      </c>
      <c r="G939" s="114" t="s">
        <v>55</v>
      </c>
      <c r="H939" s="111">
        <f>COUNTIFS('[9]2.2 PFMEA'!AG$14:AG$1000,B939,'[9]2.2 PFMEA'!AH$14:AH$1000,C939,'[9]2.2 PFMEA'!AI$14:AI$1000,D939)</f>
        <v>0</v>
      </c>
      <c r="T939"/>
    </row>
    <row r="940" spans="1:20">
      <c r="A940" s="111">
        <v>203</v>
      </c>
      <c r="B940" s="112">
        <v>10</v>
      </c>
      <c r="C940" s="113">
        <v>5</v>
      </c>
      <c r="D940" s="113">
        <v>10</v>
      </c>
      <c r="E940" s="112">
        <f t="shared" si="45"/>
        <v>500</v>
      </c>
      <c r="F940" s="112" t="str">
        <f t="shared" si="46"/>
        <v>10510</v>
      </c>
      <c r="G940" s="114" t="s">
        <v>55</v>
      </c>
      <c r="H940" s="111">
        <f>COUNTIFS('[9]2.2 PFMEA'!AG$14:AG$1000,B940,'[9]2.2 PFMEA'!AH$14:AH$1000,C940,'[9]2.2 PFMEA'!AI$14:AI$1000,D940)</f>
        <v>0</v>
      </c>
      <c r="T940"/>
    </row>
    <row r="941" spans="1:20">
      <c r="A941" s="111">
        <v>125</v>
      </c>
      <c r="B941" s="112">
        <v>5</v>
      </c>
      <c r="C941" s="113">
        <v>10</v>
      </c>
      <c r="D941" s="113">
        <v>10</v>
      </c>
      <c r="E941" s="112">
        <f t="shared" si="45"/>
        <v>500</v>
      </c>
      <c r="F941" s="112" t="str">
        <f t="shared" si="46"/>
        <v>51010</v>
      </c>
      <c r="G941" s="114" t="s">
        <v>55</v>
      </c>
      <c r="H941" s="111">
        <f>COUNTIFS('[9]2.2 PFMEA'!AG$14:AG$1000,B941,'[9]2.2 PFMEA'!AH$14:AH$1000,C941,'[9]2.2 PFMEA'!AI$14:AI$1000,D941)</f>
        <v>0</v>
      </c>
      <c r="T941"/>
    </row>
    <row r="942" spans="1:20">
      <c r="A942" s="111">
        <v>165</v>
      </c>
      <c r="B942" s="112">
        <v>7</v>
      </c>
      <c r="C942" s="113">
        <v>8</v>
      </c>
      <c r="D942" s="113">
        <v>9</v>
      </c>
      <c r="E942" s="112">
        <f t="shared" si="45"/>
        <v>504</v>
      </c>
      <c r="F942" s="112" t="str">
        <f t="shared" si="46"/>
        <v>789</v>
      </c>
      <c r="G942" s="114" t="s">
        <v>55</v>
      </c>
      <c r="H942" s="111">
        <f>COUNTIFS('[9]2.2 PFMEA'!AG$14:AG$1000,B942,'[9]2.2 PFMEA'!AH$14:AH$1000,C942,'[9]2.2 PFMEA'!AI$14:AI$1000,D942)</f>
        <v>0</v>
      </c>
      <c r="T942"/>
    </row>
    <row r="943" spans="1:20">
      <c r="A943" s="111">
        <v>165</v>
      </c>
      <c r="B943" s="112">
        <v>7</v>
      </c>
      <c r="C943" s="113">
        <v>9</v>
      </c>
      <c r="D943" s="113">
        <v>8</v>
      </c>
      <c r="E943" s="112">
        <f t="shared" si="45"/>
        <v>504</v>
      </c>
      <c r="F943" s="112" t="str">
        <f t="shared" si="46"/>
        <v>798</v>
      </c>
      <c r="G943" s="114" t="s">
        <v>55</v>
      </c>
      <c r="H943" s="111">
        <f>COUNTIFS('[9]2.2 PFMEA'!AG$14:AG$1000,B943,'[9]2.2 PFMEA'!AH$14:AH$1000,C943,'[9]2.2 PFMEA'!AI$14:AI$1000,D943)</f>
        <v>0</v>
      </c>
      <c r="T943"/>
    </row>
    <row r="944" spans="1:20">
      <c r="A944" s="111">
        <v>164</v>
      </c>
      <c r="B944" s="112">
        <v>8</v>
      </c>
      <c r="C944" s="113">
        <v>7</v>
      </c>
      <c r="D944" s="113">
        <v>9</v>
      </c>
      <c r="E944" s="112">
        <f t="shared" si="45"/>
        <v>504</v>
      </c>
      <c r="F944" s="112" t="str">
        <f t="shared" si="46"/>
        <v>879</v>
      </c>
      <c r="G944" s="114" t="s">
        <v>55</v>
      </c>
      <c r="H944" s="111">
        <f>COUNTIFS('[9]2.2 PFMEA'!AG$14:AG$1000,B944,'[9]2.2 PFMEA'!AH$14:AH$1000,C944,'[9]2.2 PFMEA'!AI$14:AI$1000,D944)</f>
        <v>0</v>
      </c>
      <c r="T944"/>
    </row>
    <row r="945" spans="1:20">
      <c r="A945" s="111">
        <v>165</v>
      </c>
      <c r="B945" s="112">
        <v>8</v>
      </c>
      <c r="C945" s="113">
        <v>9</v>
      </c>
      <c r="D945" s="113">
        <v>7</v>
      </c>
      <c r="E945" s="112">
        <f t="shared" si="45"/>
        <v>504</v>
      </c>
      <c r="F945" s="112" t="str">
        <f t="shared" si="46"/>
        <v>897</v>
      </c>
      <c r="G945" s="114" t="s">
        <v>55</v>
      </c>
      <c r="H945" s="111">
        <f>COUNTIFS('[9]2.2 PFMEA'!AG$14:AG$1000,B945,'[9]2.2 PFMEA'!AH$14:AH$1000,C945,'[9]2.2 PFMEA'!AI$14:AI$1000,D945)</f>
        <v>0</v>
      </c>
      <c r="T945"/>
    </row>
    <row r="946" spans="1:20">
      <c r="A946" s="111">
        <v>204</v>
      </c>
      <c r="B946" s="112">
        <v>9</v>
      </c>
      <c r="C946" s="113">
        <v>7</v>
      </c>
      <c r="D946" s="113">
        <v>8</v>
      </c>
      <c r="E946" s="112">
        <f t="shared" si="45"/>
        <v>504</v>
      </c>
      <c r="F946" s="112" t="str">
        <f t="shared" si="46"/>
        <v>978</v>
      </c>
      <c r="G946" s="114" t="s">
        <v>55</v>
      </c>
      <c r="H946" s="111">
        <f>COUNTIFS('[9]2.2 PFMEA'!AG$14:AG$1000,B946,'[9]2.2 PFMEA'!AH$14:AH$1000,C946,'[9]2.2 PFMEA'!AI$14:AI$1000,D946)</f>
        <v>0</v>
      </c>
      <c r="T946"/>
    </row>
    <row r="947" spans="1:20">
      <c r="A947" s="111">
        <v>205</v>
      </c>
      <c r="B947" s="112">
        <v>9</v>
      </c>
      <c r="C947" s="113">
        <v>8</v>
      </c>
      <c r="D947" s="113">
        <v>7</v>
      </c>
      <c r="E947" s="112">
        <f t="shared" si="45"/>
        <v>504</v>
      </c>
      <c r="F947" s="112" t="str">
        <f t="shared" si="46"/>
        <v>987</v>
      </c>
      <c r="G947" s="114" t="s">
        <v>55</v>
      </c>
      <c r="H947" s="111">
        <f>COUNTIFS('[9]2.2 PFMEA'!AG$14:AG$1000,B947,'[9]2.2 PFMEA'!AH$14:AH$1000,C947,'[9]2.2 PFMEA'!AI$14:AI$1000,D947)</f>
        <v>0</v>
      </c>
      <c r="T947"/>
    </row>
    <row r="948" spans="1:20">
      <c r="A948" s="111">
        <v>165</v>
      </c>
      <c r="B948" s="112">
        <v>8</v>
      </c>
      <c r="C948" s="113">
        <v>8</v>
      </c>
      <c r="D948" s="113">
        <v>8</v>
      </c>
      <c r="E948" s="112">
        <f t="shared" si="45"/>
        <v>512</v>
      </c>
      <c r="F948" s="112" t="str">
        <f t="shared" si="46"/>
        <v>888</v>
      </c>
      <c r="G948" s="114" t="s">
        <v>55</v>
      </c>
      <c r="H948" s="111">
        <f>COUNTIFS('[9]2.2 PFMEA'!AG$14:AG$1000,B948,'[9]2.2 PFMEA'!AH$14:AH$1000,C948,'[9]2.2 PFMEA'!AI$14:AI$1000,D948)</f>
        <v>0</v>
      </c>
      <c r="T948"/>
    </row>
    <row r="949" spans="1:20">
      <c r="A949" s="111">
        <v>204</v>
      </c>
      <c r="B949" s="112">
        <v>10</v>
      </c>
      <c r="C949" s="113">
        <v>6</v>
      </c>
      <c r="D949" s="113">
        <v>9</v>
      </c>
      <c r="E949" s="112">
        <f t="shared" si="45"/>
        <v>540</v>
      </c>
      <c r="F949" s="112" t="str">
        <f t="shared" si="46"/>
        <v>1069</v>
      </c>
      <c r="G949" s="114" t="s">
        <v>55</v>
      </c>
      <c r="H949" s="111">
        <f>COUNTIFS('[9]2.2 PFMEA'!AG$14:AG$1000,B949,'[9]2.2 PFMEA'!AH$14:AH$1000,C949,'[9]2.2 PFMEA'!AI$14:AI$1000,D949)</f>
        <v>0</v>
      </c>
      <c r="T949"/>
    </row>
    <row r="950" spans="1:20">
      <c r="A950" s="111">
        <v>195</v>
      </c>
      <c r="B950" s="112">
        <v>10</v>
      </c>
      <c r="C950" s="113">
        <v>9</v>
      </c>
      <c r="D950" s="113">
        <v>6</v>
      </c>
      <c r="E950" s="112">
        <f t="shared" si="45"/>
        <v>540</v>
      </c>
      <c r="F950" s="112" t="str">
        <f t="shared" si="46"/>
        <v>1096</v>
      </c>
      <c r="G950" s="114" t="s">
        <v>55</v>
      </c>
      <c r="H950" s="111">
        <f>COUNTIFS('[9]2.2 PFMEA'!AG$14:AG$1000,B950,'[9]2.2 PFMEA'!AH$14:AH$1000,C950,'[9]2.2 PFMEA'!AI$14:AI$1000,D950)</f>
        <v>0</v>
      </c>
      <c r="T950"/>
    </row>
    <row r="951" spans="1:20">
      <c r="A951" s="111">
        <v>125</v>
      </c>
      <c r="B951" s="112">
        <v>6</v>
      </c>
      <c r="C951" s="113">
        <v>10</v>
      </c>
      <c r="D951" s="113">
        <v>9</v>
      </c>
      <c r="E951" s="112">
        <f t="shared" si="45"/>
        <v>540</v>
      </c>
      <c r="F951" s="112" t="str">
        <f t="shared" si="46"/>
        <v>6109</v>
      </c>
      <c r="G951" s="114" t="s">
        <v>55</v>
      </c>
      <c r="H951" s="111">
        <f>COUNTIFS('[9]2.2 PFMEA'!AG$14:AG$1000,B951,'[9]2.2 PFMEA'!AH$14:AH$1000,C951,'[9]2.2 PFMEA'!AI$14:AI$1000,D951)</f>
        <v>0</v>
      </c>
      <c r="T951"/>
    </row>
    <row r="952" spans="1:20">
      <c r="A952" s="111">
        <v>125</v>
      </c>
      <c r="B952" s="112">
        <v>6</v>
      </c>
      <c r="C952" s="113">
        <v>9</v>
      </c>
      <c r="D952" s="113">
        <v>10</v>
      </c>
      <c r="E952" s="112">
        <f t="shared" si="45"/>
        <v>540</v>
      </c>
      <c r="F952" s="112" t="str">
        <f t="shared" si="46"/>
        <v>6910</v>
      </c>
      <c r="G952" s="114" t="s">
        <v>55</v>
      </c>
      <c r="H952" s="111">
        <f>COUNTIFS('[9]2.2 PFMEA'!AG$14:AG$1000,B952,'[9]2.2 PFMEA'!AH$14:AH$1000,C952,'[9]2.2 PFMEA'!AI$14:AI$1000,D952)</f>
        <v>0</v>
      </c>
      <c r="T952"/>
    </row>
    <row r="953" spans="1:20">
      <c r="A953" s="111">
        <v>195</v>
      </c>
      <c r="B953" s="112">
        <v>9</v>
      </c>
      <c r="C953" s="113">
        <v>10</v>
      </c>
      <c r="D953" s="113">
        <v>6</v>
      </c>
      <c r="E953" s="112">
        <f t="shared" si="45"/>
        <v>540</v>
      </c>
      <c r="F953" s="112" t="str">
        <f t="shared" si="46"/>
        <v>9106</v>
      </c>
      <c r="G953" s="114" t="s">
        <v>55</v>
      </c>
      <c r="H953" s="111">
        <f>COUNTIFS('[9]2.2 PFMEA'!AG$14:AG$1000,B953,'[9]2.2 PFMEA'!AH$14:AH$1000,C953,'[9]2.2 PFMEA'!AI$14:AI$1000,D953)</f>
        <v>0</v>
      </c>
      <c r="T953"/>
    </row>
    <row r="954" spans="1:20">
      <c r="A954" s="111">
        <v>204</v>
      </c>
      <c r="B954" s="112">
        <v>9</v>
      </c>
      <c r="C954" s="113">
        <v>6</v>
      </c>
      <c r="D954" s="113">
        <v>10</v>
      </c>
      <c r="E954" s="112">
        <f t="shared" si="45"/>
        <v>540</v>
      </c>
      <c r="F954" s="112" t="str">
        <f t="shared" si="46"/>
        <v>9610</v>
      </c>
      <c r="G954" s="114" t="s">
        <v>55</v>
      </c>
      <c r="H954" s="111">
        <f>COUNTIFS('[9]2.2 PFMEA'!AG$14:AG$1000,B954,'[9]2.2 PFMEA'!AH$14:AH$1000,C954,'[9]2.2 PFMEA'!AI$14:AI$1000,D954)</f>
        <v>0</v>
      </c>
      <c r="T954"/>
    </row>
    <row r="955" spans="1:20">
      <c r="A955" s="111">
        <v>204</v>
      </c>
      <c r="B955" s="112">
        <v>10</v>
      </c>
      <c r="C955" s="113">
        <v>7</v>
      </c>
      <c r="D955" s="113">
        <v>8</v>
      </c>
      <c r="E955" s="112">
        <f t="shared" si="45"/>
        <v>560</v>
      </c>
      <c r="F955" s="112" t="str">
        <f t="shared" si="46"/>
        <v>1078</v>
      </c>
      <c r="G955" s="114" t="s">
        <v>55</v>
      </c>
      <c r="H955" s="111">
        <f>COUNTIFS('[9]2.2 PFMEA'!AG$14:AG$1000,B955,'[9]2.2 PFMEA'!AH$14:AH$1000,C955,'[9]2.2 PFMEA'!AI$14:AI$1000,D955)</f>
        <v>0</v>
      </c>
      <c r="T955"/>
    </row>
    <row r="956" spans="1:20">
      <c r="A956" s="111">
        <v>205</v>
      </c>
      <c r="B956" s="112">
        <v>10</v>
      </c>
      <c r="C956" s="113">
        <v>8</v>
      </c>
      <c r="D956" s="113">
        <v>7</v>
      </c>
      <c r="E956" s="112">
        <f t="shared" si="45"/>
        <v>560</v>
      </c>
      <c r="F956" s="112" t="str">
        <f t="shared" si="46"/>
        <v>1087</v>
      </c>
      <c r="G956" s="114" t="s">
        <v>55</v>
      </c>
      <c r="H956" s="111">
        <f>COUNTIFS('[9]2.2 PFMEA'!AG$14:AG$1000,B956,'[9]2.2 PFMEA'!AH$14:AH$1000,C956,'[9]2.2 PFMEA'!AI$14:AI$1000,D956)</f>
        <v>0</v>
      </c>
      <c r="T956"/>
    </row>
    <row r="957" spans="1:20">
      <c r="A957" s="111">
        <v>165</v>
      </c>
      <c r="B957" s="112">
        <v>7</v>
      </c>
      <c r="C957" s="113">
        <v>10</v>
      </c>
      <c r="D957" s="113">
        <v>8</v>
      </c>
      <c r="E957" s="112">
        <f t="shared" si="45"/>
        <v>560</v>
      </c>
      <c r="F957" s="112" t="str">
        <f t="shared" si="46"/>
        <v>7108</v>
      </c>
      <c r="G957" s="114" t="s">
        <v>55</v>
      </c>
      <c r="H957" s="111">
        <f>COUNTIFS('[9]2.2 PFMEA'!AG$14:AG$1000,B957,'[9]2.2 PFMEA'!AH$14:AH$1000,C957,'[9]2.2 PFMEA'!AI$14:AI$1000,D957)</f>
        <v>0</v>
      </c>
      <c r="T957"/>
    </row>
    <row r="958" spans="1:20">
      <c r="A958" s="111">
        <v>165</v>
      </c>
      <c r="B958" s="112">
        <v>7</v>
      </c>
      <c r="C958" s="113">
        <v>8</v>
      </c>
      <c r="D958" s="113">
        <v>10</v>
      </c>
      <c r="E958" s="112">
        <f t="shared" si="45"/>
        <v>560</v>
      </c>
      <c r="F958" s="112" t="str">
        <f t="shared" si="46"/>
        <v>7810</v>
      </c>
      <c r="G958" s="114" t="s">
        <v>55</v>
      </c>
      <c r="H958" s="111">
        <f>COUNTIFS('[9]2.2 PFMEA'!AG$14:AG$1000,B958,'[9]2.2 PFMEA'!AH$14:AH$1000,C958,'[9]2.2 PFMEA'!AI$14:AI$1000,D958)</f>
        <v>0</v>
      </c>
      <c r="T958"/>
    </row>
    <row r="959" spans="1:20">
      <c r="A959" s="111">
        <v>165</v>
      </c>
      <c r="B959" s="112">
        <v>8</v>
      </c>
      <c r="C959" s="113">
        <v>10</v>
      </c>
      <c r="D959" s="113">
        <v>7</v>
      </c>
      <c r="E959" s="112">
        <f t="shared" si="45"/>
        <v>560</v>
      </c>
      <c r="F959" s="112" t="str">
        <f t="shared" si="46"/>
        <v>8107</v>
      </c>
      <c r="G959" s="114" t="s">
        <v>55</v>
      </c>
      <c r="H959" s="111">
        <f>COUNTIFS('[9]2.2 PFMEA'!AG$14:AG$1000,B959,'[9]2.2 PFMEA'!AH$14:AH$1000,C959,'[9]2.2 PFMEA'!AI$14:AI$1000,D959)</f>
        <v>0</v>
      </c>
      <c r="T959"/>
    </row>
    <row r="960" spans="1:20">
      <c r="A960" s="111">
        <v>164</v>
      </c>
      <c r="B960" s="112">
        <v>8</v>
      </c>
      <c r="C960" s="113">
        <v>7</v>
      </c>
      <c r="D960" s="113">
        <v>10</v>
      </c>
      <c r="E960" s="112">
        <f t="shared" si="45"/>
        <v>560</v>
      </c>
      <c r="F960" s="112" t="str">
        <f t="shared" si="46"/>
        <v>8710</v>
      </c>
      <c r="G960" s="114" t="s">
        <v>55</v>
      </c>
      <c r="H960" s="111">
        <f>COUNTIFS('[9]2.2 PFMEA'!AG$14:AG$1000,B960,'[9]2.2 PFMEA'!AH$14:AH$1000,C960,'[9]2.2 PFMEA'!AI$14:AI$1000,D960)</f>
        <v>0</v>
      </c>
      <c r="T960"/>
    </row>
    <row r="961" spans="1:20">
      <c r="A961" s="111">
        <v>165</v>
      </c>
      <c r="B961" s="112">
        <v>7</v>
      </c>
      <c r="C961" s="113">
        <v>9</v>
      </c>
      <c r="D961" s="113">
        <v>9</v>
      </c>
      <c r="E961" s="112">
        <f t="shared" si="45"/>
        <v>567</v>
      </c>
      <c r="F961" s="112" t="str">
        <f t="shared" si="46"/>
        <v>799</v>
      </c>
      <c r="G961" s="114" t="s">
        <v>55</v>
      </c>
      <c r="H961" s="111">
        <f>COUNTIFS('[9]2.2 PFMEA'!AG$14:AG$1000,B961,'[9]2.2 PFMEA'!AH$14:AH$1000,C961,'[9]2.2 PFMEA'!AI$14:AI$1000,D961)</f>
        <v>0</v>
      </c>
      <c r="T961"/>
    </row>
    <row r="962" spans="1:20">
      <c r="A962" s="111">
        <v>204</v>
      </c>
      <c r="B962" s="112">
        <v>9</v>
      </c>
      <c r="C962" s="113">
        <v>7</v>
      </c>
      <c r="D962" s="113">
        <v>9</v>
      </c>
      <c r="E962" s="112">
        <f t="shared" ref="E962:E1001" si="47">B962*C962*D962</f>
        <v>567</v>
      </c>
      <c r="F962" s="112" t="str">
        <f t="shared" ref="F962:F1001" si="48">B962&amp;C962&amp;D962</f>
        <v>979</v>
      </c>
      <c r="G962" s="114" t="s">
        <v>55</v>
      </c>
      <c r="H962" s="111">
        <f>COUNTIFS('[9]2.2 PFMEA'!AG$14:AG$1000,B962,'[9]2.2 PFMEA'!AH$14:AH$1000,C962,'[9]2.2 PFMEA'!AI$14:AI$1000,D962)</f>
        <v>0</v>
      </c>
      <c r="T962"/>
    </row>
    <row r="963" spans="1:20">
      <c r="A963" s="111">
        <v>205</v>
      </c>
      <c r="B963" s="112">
        <v>9</v>
      </c>
      <c r="C963" s="113">
        <v>9</v>
      </c>
      <c r="D963" s="113">
        <v>7</v>
      </c>
      <c r="E963" s="112">
        <f t="shared" si="47"/>
        <v>567</v>
      </c>
      <c r="F963" s="112" t="str">
        <f t="shared" si="48"/>
        <v>997</v>
      </c>
      <c r="G963" s="114" t="s">
        <v>55</v>
      </c>
      <c r="H963" s="111">
        <f>COUNTIFS('[9]2.2 PFMEA'!AG$14:AG$1000,B963,'[9]2.2 PFMEA'!AH$14:AH$1000,C963,'[9]2.2 PFMEA'!AI$14:AI$1000,D963)</f>
        <v>0</v>
      </c>
      <c r="T963"/>
    </row>
    <row r="964" spans="1:20">
      <c r="A964" s="111">
        <v>165</v>
      </c>
      <c r="B964" s="112">
        <v>8</v>
      </c>
      <c r="C964" s="113">
        <v>8</v>
      </c>
      <c r="D964" s="113">
        <v>9</v>
      </c>
      <c r="E964" s="112">
        <f t="shared" si="47"/>
        <v>576</v>
      </c>
      <c r="F964" s="112" t="str">
        <f t="shared" si="48"/>
        <v>889</v>
      </c>
      <c r="G964" s="114" t="s">
        <v>55</v>
      </c>
      <c r="H964" s="111">
        <f>COUNTIFS('[9]2.2 PFMEA'!AG$14:AG$1000,B964,'[9]2.2 PFMEA'!AH$14:AH$1000,C964,'[9]2.2 PFMEA'!AI$14:AI$1000,D964)</f>
        <v>0</v>
      </c>
      <c r="T964"/>
    </row>
    <row r="965" spans="1:20">
      <c r="A965" s="111">
        <v>165</v>
      </c>
      <c r="B965" s="112">
        <v>8</v>
      </c>
      <c r="C965" s="113">
        <v>9</v>
      </c>
      <c r="D965" s="113">
        <v>8</v>
      </c>
      <c r="E965" s="112">
        <f t="shared" si="47"/>
        <v>576</v>
      </c>
      <c r="F965" s="112" t="str">
        <f t="shared" si="48"/>
        <v>898</v>
      </c>
      <c r="G965" s="114" t="s">
        <v>55</v>
      </c>
      <c r="H965" s="111">
        <f>COUNTIFS('[9]2.2 PFMEA'!AG$14:AG$1000,B965,'[9]2.2 PFMEA'!AH$14:AH$1000,C965,'[9]2.2 PFMEA'!AI$14:AI$1000,D965)</f>
        <v>0</v>
      </c>
      <c r="T965"/>
    </row>
    <row r="966" spans="1:20">
      <c r="A966" s="111">
        <v>205</v>
      </c>
      <c r="B966" s="112">
        <v>9</v>
      </c>
      <c r="C966" s="113">
        <v>8</v>
      </c>
      <c r="D966" s="113">
        <v>8</v>
      </c>
      <c r="E966" s="112">
        <f t="shared" si="47"/>
        <v>576</v>
      </c>
      <c r="F966" s="112" t="str">
        <f t="shared" si="48"/>
        <v>988</v>
      </c>
      <c r="G966" s="114" t="s">
        <v>55</v>
      </c>
      <c r="H966" s="111">
        <f>COUNTIFS('[9]2.2 PFMEA'!AG$14:AG$1000,B966,'[9]2.2 PFMEA'!AH$14:AH$1000,C966,'[9]2.2 PFMEA'!AI$14:AI$1000,D966)</f>
        <v>0</v>
      </c>
      <c r="T966"/>
    </row>
    <row r="967" spans="1:20">
      <c r="A967" s="111">
        <v>195</v>
      </c>
      <c r="B967" s="112">
        <v>10</v>
      </c>
      <c r="C967" s="113">
        <v>10</v>
      </c>
      <c r="D967" s="113">
        <v>6</v>
      </c>
      <c r="E967" s="112">
        <f t="shared" si="47"/>
        <v>600</v>
      </c>
      <c r="F967" s="112" t="str">
        <f t="shared" si="48"/>
        <v>10106</v>
      </c>
      <c r="G967" s="114" t="s">
        <v>55</v>
      </c>
      <c r="H967" s="111">
        <f>COUNTIFS('[9]2.2 PFMEA'!AG$14:AG$1000,B967,'[9]2.2 PFMEA'!AH$14:AH$1000,C967,'[9]2.2 PFMEA'!AI$14:AI$1000,D967)</f>
        <v>0</v>
      </c>
      <c r="T967"/>
    </row>
    <row r="968" spans="1:20">
      <c r="A968" s="111">
        <v>204</v>
      </c>
      <c r="B968" s="112">
        <v>10</v>
      </c>
      <c r="C968" s="113">
        <v>6</v>
      </c>
      <c r="D968" s="113">
        <v>10</v>
      </c>
      <c r="E968" s="112">
        <f t="shared" si="47"/>
        <v>600</v>
      </c>
      <c r="F968" s="112" t="str">
        <f t="shared" si="48"/>
        <v>10610</v>
      </c>
      <c r="G968" s="114" t="s">
        <v>55</v>
      </c>
      <c r="H968" s="111">
        <f>COUNTIFS('[9]2.2 PFMEA'!AG$14:AG$1000,B968,'[9]2.2 PFMEA'!AH$14:AH$1000,C968,'[9]2.2 PFMEA'!AI$14:AI$1000,D968)</f>
        <v>0</v>
      </c>
      <c r="T968"/>
    </row>
    <row r="969" spans="1:20">
      <c r="A969" s="111">
        <v>125</v>
      </c>
      <c r="B969" s="112">
        <v>6</v>
      </c>
      <c r="C969" s="113">
        <v>10</v>
      </c>
      <c r="D969" s="113">
        <v>10</v>
      </c>
      <c r="E969" s="112">
        <f t="shared" si="47"/>
        <v>600</v>
      </c>
      <c r="F969" s="112" t="str">
        <f t="shared" si="48"/>
        <v>61010</v>
      </c>
      <c r="G969" s="114" t="s">
        <v>55</v>
      </c>
      <c r="H969" s="111">
        <f>COUNTIFS('[9]2.2 PFMEA'!AG$14:AG$1000,B969,'[9]2.2 PFMEA'!AH$14:AH$1000,C969,'[9]2.2 PFMEA'!AI$14:AI$1000,D969)</f>
        <v>0</v>
      </c>
      <c r="T969"/>
    </row>
    <row r="970" spans="1:20">
      <c r="A970" s="111">
        <v>204</v>
      </c>
      <c r="B970" s="112">
        <v>10</v>
      </c>
      <c r="C970" s="113">
        <v>7</v>
      </c>
      <c r="D970" s="113">
        <v>9</v>
      </c>
      <c r="E970" s="112">
        <f t="shared" si="47"/>
        <v>630</v>
      </c>
      <c r="F970" s="112" t="str">
        <f t="shared" si="48"/>
        <v>1079</v>
      </c>
      <c r="G970" s="114" t="s">
        <v>55</v>
      </c>
      <c r="H970" s="111">
        <f>COUNTIFS('[9]2.2 PFMEA'!AG$14:AG$1000,B970,'[9]2.2 PFMEA'!AH$14:AH$1000,C970,'[9]2.2 PFMEA'!AI$14:AI$1000,D970)</f>
        <v>0</v>
      </c>
      <c r="T970"/>
    </row>
    <row r="971" spans="1:20">
      <c r="A971" s="111">
        <v>205</v>
      </c>
      <c r="B971" s="112">
        <v>10</v>
      </c>
      <c r="C971" s="113">
        <v>9</v>
      </c>
      <c r="D971" s="113">
        <v>7</v>
      </c>
      <c r="E971" s="112">
        <f t="shared" si="47"/>
        <v>630</v>
      </c>
      <c r="F971" s="112" t="str">
        <f t="shared" si="48"/>
        <v>1097</v>
      </c>
      <c r="G971" s="114" t="s">
        <v>55</v>
      </c>
      <c r="H971" s="111">
        <f>COUNTIFS('[9]2.2 PFMEA'!AG$14:AG$1000,B971,'[9]2.2 PFMEA'!AH$14:AH$1000,C971,'[9]2.2 PFMEA'!AI$14:AI$1000,D971)</f>
        <v>0</v>
      </c>
      <c r="T971"/>
    </row>
    <row r="972" spans="1:20">
      <c r="A972" s="111">
        <v>165</v>
      </c>
      <c r="B972" s="112">
        <v>7</v>
      </c>
      <c r="C972" s="113">
        <v>10</v>
      </c>
      <c r="D972" s="113">
        <v>9</v>
      </c>
      <c r="E972" s="112">
        <f t="shared" si="47"/>
        <v>630</v>
      </c>
      <c r="F972" s="112" t="str">
        <f t="shared" si="48"/>
        <v>7109</v>
      </c>
      <c r="G972" s="114" t="s">
        <v>55</v>
      </c>
      <c r="H972" s="111">
        <f>COUNTIFS('[9]2.2 PFMEA'!AG$14:AG$1000,B972,'[9]2.2 PFMEA'!AH$14:AH$1000,C972,'[9]2.2 PFMEA'!AI$14:AI$1000,D972)</f>
        <v>0</v>
      </c>
      <c r="T972"/>
    </row>
    <row r="973" spans="1:20">
      <c r="A973" s="111">
        <v>165</v>
      </c>
      <c r="B973" s="112">
        <v>7</v>
      </c>
      <c r="C973" s="113">
        <v>9</v>
      </c>
      <c r="D973" s="113">
        <v>10</v>
      </c>
      <c r="E973" s="112">
        <f t="shared" si="47"/>
        <v>630</v>
      </c>
      <c r="F973" s="112" t="str">
        <f t="shared" si="48"/>
        <v>7910</v>
      </c>
      <c r="G973" s="114" t="s">
        <v>55</v>
      </c>
      <c r="H973" s="111">
        <f>COUNTIFS('[9]2.2 PFMEA'!AG$14:AG$1000,B973,'[9]2.2 PFMEA'!AH$14:AH$1000,C973,'[9]2.2 PFMEA'!AI$14:AI$1000,D973)</f>
        <v>0</v>
      </c>
      <c r="T973"/>
    </row>
    <row r="974" spans="1:20">
      <c r="A974" s="111">
        <v>205</v>
      </c>
      <c r="B974" s="112">
        <v>9</v>
      </c>
      <c r="C974" s="113">
        <v>10</v>
      </c>
      <c r="D974" s="113">
        <v>7</v>
      </c>
      <c r="E974" s="112">
        <f t="shared" si="47"/>
        <v>630</v>
      </c>
      <c r="F974" s="112" t="str">
        <f t="shared" si="48"/>
        <v>9107</v>
      </c>
      <c r="G974" s="114" t="s">
        <v>55</v>
      </c>
      <c r="H974" s="111">
        <f>COUNTIFS('[9]2.2 PFMEA'!AG$14:AG$1000,B974,'[9]2.2 PFMEA'!AH$14:AH$1000,C974,'[9]2.2 PFMEA'!AI$14:AI$1000,D974)</f>
        <v>0</v>
      </c>
      <c r="T974"/>
    </row>
    <row r="975" spans="1:20">
      <c r="A975" s="111">
        <v>204</v>
      </c>
      <c r="B975" s="112">
        <v>9</v>
      </c>
      <c r="C975" s="113">
        <v>7</v>
      </c>
      <c r="D975" s="113">
        <v>10</v>
      </c>
      <c r="E975" s="112">
        <f t="shared" si="47"/>
        <v>630</v>
      </c>
      <c r="F975" s="112" t="str">
        <f t="shared" si="48"/>
        <v>9710</v>
      </c>
      <c r="G975" s="114" t="s">
        <v>55</v>
      </c>
      <c r="H975" s="111">
        <f>COUNTIFS('[9]2.2 PFMEA'!AG$14:AG$1000,B975,'[9]2.2 PFMEA'!AH$14:AH$1000,C975,'[9]2.2 PFMEA'!AI$14:AI$1000,D975)</f>
        <v>0</v>
      </c>
      <c r="T975"/>
    </row>
    <row r="976" spans="1:20">
      <c r="A976" s="111">
        <v>205</v>
      </c>
      <c r="B976" s="112">
        <v>10</v>
      </c>
      <c r="C976" s="113">
        <v>8</v>
      </c>
      <c r="D976" s="113">
        <v>8</v>
      </c>
      <c r="E976" s="112">
        <f t="shared" si="47"/>
        <v>640</v>
      </c>
      <c r="F976" s="112" t="str">
        <f t="shared" si="48"/>
        <v>1088</v>
      </c>
      <c r="G976" s="114" t="s">
        <v>55</v>
      </c>
      <c r="H976" s="111">
        <f>COUNTIFS('[9]2.2 PFMEA'!AG$14:AG$1000,B976,'[9]2.2 PFMEA'!AH$14:AH$1000,C976,'[9]2.2 PFMEA'!AI$14:AI$1000,D976)</f>
        <v>0</v>
      </c>
      <c r="T976"/>
    </row>
    <row r="977" spans="1:20">
      <c r="A977" s="111">
        <v>165</v>
      </c>
      <c r="B977" s="112">
        <v>8</v>
      </c>
      <c r="C977" s="113">
        <v>10</v>
      </c>
      <c r="D977" s="113">
        <v>8</v>
      </c>
      <c r="E977" s="112">
        <f t="shared" si="47"/>
        <v>640</v>
      </c>
      <c r="F977" s="112" t="str">
        <f t="shared" si="48"/>
        <v>8108</v>
      </c>
      <c r="G977" s="114" t="s">
        <v>55</v>
      </c>
      <c r="H977" s="111">
        <f>COUNTIFS('[9]2.2 PFMEA'!AG$14:AG$1000,B977,'[9]2.2 PFMEA'!AH$14:AH$1000,C977,'[9]2.2 PFMEA'!AI$14:AI$1000,D977)</f>
        <v>0</v>
      </c>
      <c r="T977"/>
    </row>
    <row r="978" spans="1:20">
      <c r="A978" s="111">
        <v>165</v>
      </c>
      <c r="B978" s="112">
        <v>8</v>
      </c>
      <c r="C978" s="113">
        <v>8</v>
      </c>
      <c r="D978" s="113">
        <v>10</v>
      </c>
      <c r="E978" s="112">
        <f t="shared" si="47"/>
        <v>640</v>
      </c>
      <c r="F978" s="112" t="str">
        <f t="shared" si="48"/>
        <v>8810</v>
      </c>
      <c r="G978" s="114" t="s">
        <v>55</v>
      </c>
      <c r="H978" s="111">
        <f>COUNTIFS('[9]2.2 PFMEA'!AG$14:AG$1000,B978,'[9]2.2 PFMEA'!AH$14:AH$1000,C978,'[9]2.2 PFMEA'!AI$14:AI$1000,D978)</f>
        <v>0</v>
      </c>
      <c r="T978"/>
    </row>
    <row r="979" spans="1:20">
      <c r="A979" s="111">
        <v>165</v>
      </c>
      <c r="B979" s="112">
        <v>8</v>
      </c>
      <c r="C979" s="113">
        <v>9</v>
      </c>
      <c r="D979" s="113">
        <v>9</v>
      </c>
      <c r="E979" s="112">
        <f t="shared" si="47"/>
        <v>648</v>
      </c>
      <c r="F979" s="112" t="str">
        <f t="shared" si="48"/>
        <v>899</v>
      </c>
      <c r="G979" s="114" t="s">
        <v>55</v>
      </c>
      <c r="H979" s="111">
        <f>COUNTIFS('[9]2.2 PFMEA'!AG$14:AG$1000,B979,'[9]2.2 PFMEA'!AH$14:AH$1000,C979,'[9]2.2 PFMEA'!AI$14:AI$1000,D979)</f>
        <v>0</v>
      </c>
      <c r="T979"/>
    </row>
    <row r="980" spans="1:20">
      <c r="A980" s="111">
        <v>205</v>
      </c>
      <c r="B980" s="112">
        <v>9</v>
      </c>
      <c r="C980" s="113">
        <v>8</v>
      </c>
      <c r="D980" s="113">
        <v>9</v>
      </c>
      <c r="E980" s="112">
        <f t="shared" si="47"/>
        <v>648</v>
      </c>
      <c r="F980" s="112" t="str">
        <f t="shared" si="48"/>
        <v>989</v>
      </c>
      <c r="G980" s="114" t="s">
        <v>55</v>
      </c>
      <c r="H980" s="111">
        <f>COUNTIFS('[9]2.2 PFMEA'!AG$14:AG$1000,B980,'[9]2.2 PFMEA'!AH$14:AH$1000,C980,'[9]2.2 PFMEA'!AI$14:AI$1000,D980)</f>
        <v>0</v>
      </c>
      <c r="T980"/>
    </row>
    <row r="981" spans="1:20">
      <c r="A981" s="111">
        <v>205</v>
      </c>
      <c r="B981" s="112">
        <v>9</v>
      </c>
      <c r="C981" s="113">
        <v>9</v>
      </c>
      <c r="D981" s="113">
        <v>8</v>
      </c>
      <c r="E981" s="112">
        <f t="shared" si="47"/>
        <v>648</v>
      </c>
      <c r="F981" s="112" t="str">
        <f t="shared" si="48"/>
        <v>998</v>
      </c>
      <c r="G981" s="114" t="s">
        <v>55</v>
      </c>
      <c r="H981" s="111">
        <f>COUNTIFS('[9]2.2 PFMEA'!AG$14:AG$1000,B981,'[9]2.2 PFMEA'!AH$14:AH$1000,C981,'[9]2.2 PFMEA'!AI$14:AI$1000,D981)</f>
        <v>0</v>
      </c>
      <c r="T981"/>
    </row>
    <row r="982" spans="1:20">
      <c r="A982" s="111">
        <v>205</v>
      </c>
      <c r="B982" s="112">
        <v>10</v>
      </c>
      <c r="C982" s="113">
        <v>10</v>
      </c>
      <c r="D982" s="113">
        <v>7</v>
      </c>
      <c r="E982" s="112">
        <f t="shared" si="47"/>
        <v>700</v>
      </c>
      <c r="F982" s="112" t="str">
        <f t="shared" si="48"/>
        <v>10107</v>
      </c>
      <c r="G982" s="114" t="s">
        <v>55</v>
      </c>
      <c r="H982" s="111">
        <f>COUNTIFS('[9]2.2 PFMEA'!AG$14:AG$1000,B982,'[9]2.2 PFMEA'!AH$14:AH$1000,C982,'[9]2.2 PFMEA'!AI$14:AI$1000,D982)</f>
        <v>0</v>
      </c>
      <c r="T982"/>
    </row>
    <row r="983" spans="1:20">
      <c r="A983" s="111">
        <v>204</v>
      </c>
      <c r="B983" s="112">
        <v>10</v>
      </c>
      <c r="C983" s="113">
        <v>7</v>
      </c>
      <c r="D983" s="113">
        <v>10</v>
      </c>
      <c r="E983" s="112">
        <f t="shared" si="47"/>
        <v>700</v>
      </c>
      <c r="F983" s="112" t="str">
        <f t="shared" si="48"/>
        <v>10710</v>
      </c>
      <c r="G983" s="114" t="s">
        <v>55</v>
      </c>
      <c r="H983" s="111">
        <f>COUNTIFS('[9]2.2 PFMEA'!AG$14:AG$1000,B983,'[9]2.2 PFMEA'!AH$14:AH$1000,C983,'[9]2.2 PFMEA'!AI$14:AI$1000,D983)</f>
        <v>0</v>
      </c>
      <c r="T983"/>
    </row>
    <row r="984" spans="1:20">
      <c r="A984" s="111">
        <v>165</v>
      </c>
      <c r="B984" s="112">
        <v>7</v>
      </c>
      <c r="C984" s="113">
        <v>10</v>
      </c>
      <c r="D984" s="113">
        <v>10</v>
      </c>
      <c r="E984" s="112">
        <f t="shared" si="47"/>
        <v>700</v>
      </c>
      <c r="F984" s="112" t="str">
        <f t="shared" si="48"/>
        <v>71010</v>
      </c>
      <c r="G984" s="114" t="s">
        <v>55</v>
      </c>
      <c r="H984" s="111">
        <f>COUNTIFS('[9]2.2 PFMEA'!AG$14:AG$1000,B984,'[9]2.2 PFMEA'!AH$14:AH$1000,C984,'[9]2.2 PFMEA'!AI$14:AI$1000,D984)</f>
        <v>0</v>
      </c>
      <c r="T984"/>
    </row>
    <row r="985" spans="1:20">
      <c r="A985" s="111">
        <v>205</v>
      </c>
      <c r="B985" s="112">
        <v>10</v>
      </c>
      <c r="C985" s="113">
        <v>8</v>
      </c>
      <c r="D985" s="113">
        <v>9</v>
      </c>
      <c r="E985" s="112">
        <f t="shared" si="47"/>
        <v>720</v>
      </c>
      <c r="F985" s="112" t="str">
        <f t="shared" si="48"/>
        <v>1089</v>
      </c>
      <c r="G985" s="114" t="s">
        <v>55</v>
      </c>
      <c r="H985" s="111">
        <f>COUNTIFS('[9]2.2 PFMEA'!AG$14:AG$1000,B985,'[9]2.2 PFMEA'!AH$14:AH$1000,C985,'[9]2.2 PFMEA'!AI$14:AI$1000,D985)</f>
        <v>0</v>
      </c>
      <c r="T985"/>
    </row>
    <row r="986" spans="1:20">
      <c r="A986" s="111">
        <v>205</v>
      </c>
      <c r="B986" s="112">
        <v>10</v>
      </c>
      <c r="C986" s="113">
        <v>9</v>
      </c>
      <c r="D986" s="113">
        <v>8</v>
      </c>
      <c r="E986" s="112">
        <f t="shared" si="47"/>
        <v>720</v>
      </c>
      <c r="F986" s="112" t="str">
        <f t="shared" si="48"/>
        <v>1098</v>
      </c>
      <c r="G986" s="114" t="s">
        <v>55</v>
      </c>
      <c r="H986" s="111">
        <f>COUNTIFS('[9]2.2 PFMEA'!AG$14:AG$1000,B986,'[9]2.2 PFMEA'!AH$14:AH$1000,C986,'[9]2.2 PFMEA'!AI$14:AI$1000,D986)</f>
        <v>0</v>
      </c>
      <c r="T986"/>
    </row>
    <row r="987" spans="1:20">
      <c r="A987" s="111">
        <v>165</v>
      </c>
      <c r="B987" s="112">
        <v>8</v>
      </c>
      <c r="C987" s="113">
        <v>10</v>
      </c>
      <c r="D987" s="113">
        <v>9</v>
      </c>
      <c r="E987" s="112">
        <f t="shared" si="47"/>
        <v>720</v>
      </c>
      <c r="F987" s="112" t="str">
        <f t="shared" si="48"/>
        <v>8109</v>
      </c>
      <c r="G987" s="114" t="s">
        <v>55</v>
      </c>
      <c r="H987" s="111">
        <f>COUNTIFS('[9]2.2 PFMEA'!AG$14:AG$1000,B987,'[9]2.2 PFMEA'!AH$14:AH$1000,C987,'[9]2.2 PFMEA'!AI$14:AI$1000,D987)</f>
        <v>0</v>
      </c>
      <c r="T987"/>
    </row>
    <row r="988" spans="1:20">
      <c r="A988" s="111">
        <v>165</v>
      </c>
      <c r="B988" s="112">
        <v>8</v>
      </c>
      <c r="C988" s="113">
        <v>9</v>
      </c>
      <c r="D988" s="113">
        <v>10</v>
      </c>
      <c r="E988" s="112">
        <f t="shared" si="47"/>
        <v>720</v>
      </c>
      <c r="F988" s="112" t="str">
        <f t="shared" si="48"/>
        <v>8910</v>
      </c>
      <c r="G988" s="114" t="s">
        <v>55</v>
      </c>
      <c r="H988" s="111">
        <f>COUNTIFS('[9]2.2 PFMEA'!AG$14:AG$1000,B988,'[9]2.2 PFMEA'!AH$14:AH$1000,C988,'[9]2.2 PFMEA'!AI$14:AI$1000,D988)</f>
        <v>0</v>
      </c>
      <c r="T988"/>
    </row>
    <row r="989" spans="1:20">
      <c r="A989" s="111">
        <v>205</v>
      </c>
      <c r="B989" s="112">
        <v>9</v>
      </c>
      <c r="C989" s="113">
        <v>10</v>
      </c>
      <c r="D989" s="113">
        <v>8</v>
      </c>
      <c r="E989" s="112">
        <f t="shared" si="47"/>
        <v>720</v>
      </c>
      <c r="F989" s="112" t="str">
        <f t="shared" si="48"/>
        <v>9108</v>
      </c>
      <c r="G989" s="114" t="s">
        <v>55</v>
      </c>
      <c r="H989" s="111">
        <f>COUNTIFS('[9]2.2 PFMEA'!AG$14:AG$1000,B989,'[9]2.2 PFMEA'!AH$14:AH$1000,C989,'[9]2.2 PFMEA'!AI$14:AI$1000,D989)</f>
        <v>0</v>
      </c>
      <c r="T989"/>
    </row>
    <row r="990" spans="1:20">
      <c r="A990" s="111">
        <v>205</v>
      </c>
      <c r="B990" s="112">
        <v>9</v>
      </c>
      <c r="C990" s="113">
        <v>8</v>
      </c>
      <c r="D990" s="113">
        <v>10</v>
      </c>
      <c r="E990" s="112">
        <f t="shared" si="47"/>
        <v>720</v>
      </c>
      <c r="F990" s="112" t="str">
        <f t="shared" si="48"/>
        <v>9810</v>
      </c>
      <c r="G990" s="114" t="s">
        <v>55</v>
      </c>
      <c r="H990" s="111">
        <f>COUNTIFS('[9]2.2 PFMEA'!AG$14:AG$1000,B990,'[9]2.2 PFMEA'!AH$14:AH$1000,C990,'[9]2.2 PFMEA'!AI$14:AI$1000,D990)</f>
        <v>0</v>
      </c>
      <c r="T990"/>
    </row>
    <row r="991" spans="1:20">
      <c r="A991" s="111">
        <v>205</v>
      </c>
      <c r="B991" s="112">
        <v>9</v>
      </c>
      <c r="C991" s="113">
        <v>9</v>
      </c>
      <c r="D991" s="113">
        <v>9</v>
      </c>
      <c r="E991" s="112">
        <f t="shared" si="47"/>
        <v>729</v>
      </c>
      <c r="F991" s="112" t="str">
        <f t="shared" si="48"/>
        <v>999</v>
      </c>
      <c r="G991" s="114" t="s">
        <v>55</v>
      </c>
      <c r="H991" s="111">
        <f>COUNTIFS('[9]2.2 PFMEA'!AG$14:AG$1000,B991,'[9]2.2 PFMEA'!AH$14:AH$1000,C991,'[9]2.2 PFMEA'!AI$14:AI$1000,D991)</f>
        <v>0</v>
      </c>
      <c r="T991"/>
    </row>
    <row r="992" spans="1:20">
      <c r="A992" s="111">
        <v>205</v>
      </c>
      <c r="B992" s="112">
        <v>10</v>
      </c>
      <c r="C992" s="113">
        <v>10</v>
      </c>
      <c r="D992" s="113">
        <v>8</v>
      </c>
      <c r="E992" s="112">
        <f t="shared" si="47"/>
        <v>800</v>
      </c>
      <c r="F992" s="112" t="str">
        <f t="shared" si="48"/>
        <v>10108</v>
      </c>
      <c r="G992" s="114" t="s">
        <v>55</v>
      </c>
      <c r="H992" s="111">
        <f>COUNTIFS('[9]2.2 PFMEA'!AG$14:AG$1000,B992,'[9]2.2 PFMEA'!AH$14:AH$1000,C992,'[9]2.2 PFMEA'!AI$14:AI$1000,D992)</f>
        <v>0</v>
      </c>
      <c r="T992"/>
    </row>
    <row r="993" spans="1:20">
      <c r="A993" s="111">
        <v>205</v>
      </c>
      <c r="B993" s="112">
        <v>10</v>
      </c>
      <c r="C993" s="113">
        <v>8</v>
      </c>
      <c r="D993" s="113">
        <v>10</v>
      </c>
      <c r="E993" s="112">
        <f t="shared" si="47"/>
        <v>800</v>
      </c>
      <c r="F993" s="112" t="str">
        <f t="shared" si="48"/>
        <v>10810</v>
      </c>
      <c r="G993" s="114" t="s">
        <v>55</v>
      </c>
      <c r="H993" s="111">
        <f>COUNTIFS('[9]2.2 PFMEA'!AG$14:AG$1000,B993,'[9]2.2 PFMEA'!AH$14:AH$1000,C993,'[9]2.2 PFMEA'!AI$14:AI$1000,D993)</f>
        <v>0</v>
      </c>
      <c r="T993"/>
    </row>
    <row r="994" spans="1:20">
      <c r="A994" s="111">
        <v>165</v>
      </c>
      <c r="B994" s="112">
        <v>8</v>
      </c>
      <c r="C994" s="113">
        <v>10</v>
      </c>
      <c r="D994" s="113">
        <v>10</v>
      </c>
      <c r="E994" s="112">
        <f t="shared" si="47"/>
        <v>800</v>
      </c>
      <c r="F994" s="112" t="str">
        <f t="shared" si="48"/>
        <v>81010</v>
      </c>
      <c r="G994" s="114" t="s">
        <v>55</v>
      </c>
      <c r="H994" s="111">
        <f>COUNTIFS('[9]2.2 PFMEA'!AG$14:AG$1000,B994,'[9]2.2 PFMEA'!AH$14:AH$1000,C994,'[9]2.2 PFMEA'!AI$14:AI$1000,D994)</f>
        <v>0</v>
      </c>
      <c r="T994"/>
    </row>
    <row r="995" spans="1:20">
      <c r="A995" s="111">
        <v>205</v>
      </c>
      <c r="B995" s="112">
        <v>10</v>
      </c>
      <c r="C995" s="113">
        <v>9</v>
      </c>
      <c r="D995" s="113">
        <v>9</v>
      </c>
      <c r="E995" s="112">
        <f t="shared" si="47"/>
        <v>810</v>
      </c>
      <c r="F995" s="112" t="str">
        <f t="shared" si="48"/>
        <v>1099</v>
      </c>
      <c r="G995" s="114" t="s">
        <v>55</v>
      </c>
      <c r="H995" s="111">
        <f>COUNTIFS('[9]2.2 PFMEA'!AG$14:AG$1000,B995,'[9]2.2 PFMEA'!AH$14:AH$1000,C995,'[9]2.2 PFMEA'!AI$14:AI$1000,D995)</f>
        <v>0</v>
      </c>
      <c r="T995"/>
    </row>
    <row r="996" spans="1:20">
      <c r="A996" s="111">
        <v>205</v>
      </c>
      <c r="B996" s="112">
        <v>9</v>
      </c>
      <c r="C996" s="113">
        <v>10</v>
      </c>
      <c r="D996" s="113">
        <v>9</v>
      </c>
      <c r="E996" s="112">
        <f t="shared" si="47"/>
        <v>810</v>
      </c>
      <c r="F996" s="112" t="str">
        <f t="shared" si="48"/>
        <v>9109</v>
      </c>
      <c r="G996" s="114" t="s">
        <v>55</v>
      </c>
      <c r="H996" s="111">
        <f>COUNTIFS('[9]2.2 PFMEA'!AG$14:AG$1000,B996,'[9]2.2 PFMEA'!AH$14:AH$1000,C996,'[9]2.2 PFMEA'!AI$14:AI$1000,D996)</f>
        <v>0</v>
      </c>
      <c r="T996"/>
    </row>
    <row r="997" spans="1:20">
      <c r="A997" s="111">
        <v>205</v>
      </c>
      <c r="B997" s="112">
        <v>9</v>
      </c>
      <c r="C997" s="113">
        <v>9</v>
      </c>
      <c r="D997" s="113">
        <v>10</v>
      </c>
      <c r="E997" s="112">
        <f t="shared" si="47"/>
        <v>810</v>
      </c>
      <c r="F997" s="112" t="str">
        <f t="shared" si="48"/>
        <v>9910</v>
      </c>
      <c r="G997" s="114" t="s">
        <v>55</v>
      </c>
      <c r="H997" s="111">
        <f>COUNTIFS('[9]2.2 PFMEA'!AG$14:AG$1000,B997,'[9]2.2 PFMEA'!AH$14:AH$1000,C997,'[9]2.2 PFMEA'!AI$14:AI$1000,D997)</f>
        <v>0</v>
      </c>
      <c r="T997"/>
    </row>
    <row r="998" spans="1:20">
      <c r="A998" s="111">
        <v>205</v>
      </c>
      <c r="B998" s="112">
        <v>10</v>
      </c>
      <c r="C998" s="113">
        <v>10</v>
      </c>
      <c r="D998" s="113">
        <v>9</v>
      </c>
      <c r="E998" s="112">
        <f t="shared" si="47"/>
        <v>900</v>
      </c>
      <c r="F998" s="112" t="str">
        <f t="shared" si="48"/>
        <v>10109</v>
      </c>
      <c r="G998" s="114" t="s">
        <v>55</v>
      </c>
      <c r="H998" s="111">
        <f>COUNTIFS('[9]2.2 PFMEA'!AG$14:AG$1000,B998,'[9]2.2 PFMEA'!AH$14:AH$1000,C998,'[9]2.2 PFMEA'!AI$14:AI$1000,D998)</f>
        <v>0</v>
      </c>
      <c r="T998"/>
    </row>
    <row r="999" spans="1:20">
      <c r="A999" s="111">
        <v>205</v>
      </c>
      <c r="B999" s="112">
        <v>10</v>
      </c>
      <c r="C999" s="113">
        <v>9</v>
      </c>
      <c r="D999" s="113">
        <v>10</v>
      </c>
      <c r="E999" s="112">
        <f t="shared" si="47"/>
        <v>900</v>
      </c>
      <c r="F999" s="112" t="str">
        <f t="shared" si="48"/>
        <v>10910</v>
      </c>
      <c r="G999" s="114" t="s">
        <v>55</v>
      </c>
      <c r="H999" s="111">
        <f>COUNTIFS('[9]2.2 PFMEA'!AG$14:AG$1000,B999,'[9]2.2 PFMEA'!AH$14:AH$1000,C999,'[9]2.2 PFMEA'!AI$14:AI$1000,D999)</f>
        <v>0</v>
      </c>
      <c r="T999"/>
    </row>
    <row r="1000" spans="1:20">
      <c r="A1000" s="111">
        <v>205</v>
      </c>
      <c r="B1000" s="112">
        <v>9</v>
      </c>
      <c r="C1000" s="113">
        <v>10</v>
      </c>
      <c r="D1000" s="113">
        <v>10</v>
      </c>
      <c r="E1000" s="112">
        <f t="shared" si="47"/>
        <v>900</v>
      </c>
      <c r="F1000" s="112" t="str">
        <f t="shared" si="48"/>
        <v>91010</v>
      </c>
      <c r="G1000" s="114" t="s">
        <v>55</v>
      </c>
      <c r="H1000" s="111">
        <f>COUNTIFS('[9]2.2 PFMEA'!AG$14:AG$1000,B1000,'[9]2.2 PFMEA'!AH$14:AH$1000,C1000,'[9]2.2 PFMEA'!AI$14:AI$1000,D1000)</f>
        <v>0</v>
      </c>
      <c r="T1000"/>
    </row>
    <row r="1001" spans="1:20">
      <c r="A1001" s="111">
        <v>205</v>
      </c>
      <c r="B1001" s="112">
        <v>10</v>
      </c>
      <c r="C1001" s="113">
        <v>10</v>
      </c>
      <c r="D1001" s="113">
        <v>10</v>
      </c>
      <c r="E1001" s="112">
        <f t="shared" si="47"/>
        <v>1000</v>
      </c>
      <c r="F1001" s="112" t="str">
        <f t="shared" si="48"/>
        <v>101010</v>
      </c>
      <c r="G1001" s="114" t="s">
        <v>55</v>
      </c>
      <c r="H1001" s="111">
        <f>COUNTIFS('[9]2.2 PFMEA'!AG$14:AG$1000,B1001,'[9]2.2 PFMEA'!AH$14:AH$1000,C1001,'[9]2.2 PFMEA'!AI$14:AI$1000,D1001)</f>
        <v>0</v>
      </c>
      <c r="T1001"/>
    </row>
    <row r="1002" spans="1:20">
      <c r="G1002" s="114"/>
      <c r="T1002"/>
    </row>
  </sheetData>
  <autoFilter ref="A1:H1002" xr:uid="{00000000-0001-0000-0800-000000000000}">
    <sortState xmlns:xlrd2="http://schemas.microsoft.com/office/spreadsheetml/2017/richdata2" ref="A2:H1002">
      <sortCondition ref="E1:E1002"/>
    </sortState>
  </autoFilter>
  <mergeCells count="18">
    <mergeCell ref="J50:R50"/>
    <mergeCell ref="J51:J70"/>
    <mergeCell ref="K51:K54"/>
    <mergeCell ref="R51:R70"/>
    <mergeCell ref="K55:K58"/>
    <mergeCell ref="K59:K62"/>
    <mergeCell ref="K63:K66"/>
    <mergeCell ref="K67:K70"/>
    <mergeCell ref="L98:P98"/>
    <mergeCell ref="L72:P72"/>
    <mergeCell ref="J76:R76"/>
    <mergeCell ref="J77:J96"/>
    <mergeCell ref="K77:K80"/>
    <mergeCell ref="R77:R96"/>
    <mergeCell ref="K81:K84"/>
    <mergeCell ref="K85:K88"/>
    <mergeCell ref="K89:K92"/>
    <mergeCell ref="K93:K96"/>
  </mergeCells>
  <conditionalFormatting sqref="G1:G1048576">
    <cfRule type="cellIs" dxfId="8" priority="1" operator="equal">
      <formula>"High"</formula>
    </cfRule>
    <cfRule type="cellIs" dxfId="7" priority="2" operator="equal">
      <formula>"Med"</formula>
    </cfRule>
    <cfRule type="cellIs" dxfId="6" priority="3" operator="equal">
      <formula>"Low"</formula>
    </cfRule>
  </conditionalFormatting>
  <conditionalFormatting sqref="L51:P70">
    <cfRule type="expression" dxfId="5" priority="7">
      <formula>LEFT(L77,1)="H"</formula>
    </cfRule>
    <cfRule type="expression" dxfId="4" priority="8">
      <formula>LEFT(L77,1)="M"</formula>
    </cfRule>
    <cfRule type="expression" dxfId="3" priority="9">
      <formula>LEFT(L77,1)="L"</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6C8EEAB6-8AD4-49B8-BA58-F8148EDB633F}">
            <xm:f>NOT(ISERROR(SEARCH("H",L77)))</xm:f>
            <xm:f>"H"</xm:f>
            <x14:dxf>
              <fill>
                <patternFill>
                  <bgColor rgb="FFFF0000"/>
                </patternFill>
              </fill>
            </x14:dxf>
          </x14:cfRule>
          <x14:cfRule type="containsText" priority="5" operator="containsText" id="{170C795C-F550-4CAD-8024-C78EB547C45A}">
            <xm:f>NOT(ISERROR(SEARCH("M",L77)))</xm:f>
            <xm:f>"M"</xm:f>
            <x14:dxf>
              <font>
                <b val="0"/>
                <i val="0"/>
              </font>
              <fill>
                <patternFill>
                  <bgColor rgb="FFFFFF00"/>
                </patternFill>
              </fill>
            </x14:dxf>
          </x14:cfRule>
          <x14:cfRule type="containsText" priority="6" operator="containsText" id="{7BA8986D-44CC-4805-8CC4-E64D66DD767F}">
            <xm:f>NOT(ISERROR(SEARCH("L",L77)))</xm:f>
            <xm:f>"L"</xm:f>
            <x14:dxf>
              <font>
                <b val="0"/>
                <i val="0"/>
              </font>
              <fill>
                <patternFill>
                  <bgColor rgb="FF00CC00"/>
                </patternFill>
              </fill>
            </x14:dxf>
          </x14:cfRule>
          <xm:sqref>L77:P96</xm:sqref>
        </x14:conditionalFormatting>
      </x14:conditionalFormattings>
    </ext>
  </extLst>
</worksheet>
</file>

<file path=docMetadata/LabelInfo.xml><?xml version="1.0" encoding="utf-8"?>
<clbl:labelList xmlns:clbl="http://schemas.microsoft.com/office/2020/mipLabelMetadata">
  <clbl:label id="{4447dd6a-a4a1-440b-a6a3-9124ef1ee017}" enabled="1" method="Privileged" siteId="{7a18110d-ef9b-4274-acef-e62ab0fe28e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PFMEA</vt:lpstr>
      <vt:lpstr>PFMEA Scoring Tables</vt:lpstr>
      <vt:lpstr>AP Scores</vt:lpstr>
      <vt:lpstr>PFMEA!Print_Area</vt:lpstr>
    </vt:vector>
  </TitlesOfParts>
  <Company>United Technologies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Murphy</dc:creator>
  <cp:lastModifiedBy>Uwineza, Clementine (USA)</cp:lastModifiedBy>
  <dcterms:created xsi:type="dcterms:W3CDTF">2018-05-28T20:11:03Z</dcterms:created>
  <dcterms:modified xsi:type="dcterms:W3CDTF">2025-05-30T13:53:36Z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5128d777-1192-40fd-ac09-c082551ca3de</vt:lpwstr>
  </property>
</Properties>
</file>